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4"/>
  </bookViews>
  <sheets>
    <sheet name="0. 표지" sheetId="4" r:id="rId1"/>
    <sheet name="00. 주간업무보고(03월 22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<sst xmlns="http://schemas.openxmlformats.org/spreadsheetml/2006/main" count="1799" uniqueCount="505">
  <si>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</si>
  <si>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</si>
  <si>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</si>
  <si>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</si>
  <si>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</si>
  <si>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</si>
  <si>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</si>
  <si>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</si>
  <si>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</si>
  <si>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</si>
  <si>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</si>
  <si>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</si>
  <si>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</si>
  <si>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</si>
  <si>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</si>
  <si>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</si>
  <si>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</si>
  <si>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</si>
  <si>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</si>
  <si>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</si>
  <si>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</si>
  <si>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</si>
  <si>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</si>
  <si>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</si>
  <si>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</si>
  <si>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</si>
  <si>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</si>
  <si>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</si>
  <si>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</si>
  <si>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</si>
  <si>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</si>
  <si>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</si>
  <si>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</si>
  <si>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</si>
  <si>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</si>
  <si>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</si>
  <si>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</si>
  <si>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</si>
  <si>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</si>
  <si>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</si>
  <si>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</si>
  <si>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</si>
  <si>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</si>
  <si>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</si>
  <si>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</si>
  <si>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</si>
  <si>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</si>
  <si>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</si>
  <si>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</si>
  <si>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</si>
  <si>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</si>
  <si>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</si>
  <si>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</si>
  <si>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</si>
  <si>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</si>
  <si>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</si>
  <si>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</si>
  <si>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</si>
  <si>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</si>
  <si>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</si>
  <si>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</si>
  <si>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</si>
  <si>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</si>
  <si>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</si>
  <si>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</si>
  <si>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</si>
  <si>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</si>
  <si>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</si>
  <si>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</si>
  <si>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</si>
  <si>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</si>
  <si>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</si>
  <si>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</si>
  <si>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</si>
  <si>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</si>
  <si>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</si>
  <si>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</si>
  <si>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</si>
  <si>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</si>
  <si>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</si>
  <si>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</si>
  <si>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</si>
  <si>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</si>
  <si>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</si>
  <si>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</si>
  <si>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</si>
  <si>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</si>
  <si>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</si>
  <si>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</si>
  <si>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</si>
  <si>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</si>
  <si>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</si>
  <si>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</si>
  <si>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</si>
  <si>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</si>
  <si>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</si>
  <si>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</si>
  <si>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</si>
  <si>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</si>
  <si>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</si>
  <si>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</si>
  <si>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</si>
  <si>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</si>
  <si>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</si>
  <si>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</si>
  <si>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</si>
  <si>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</si>
  <si>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</si>
  <si>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</si>
  <si>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</si>
  <si>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</si>
  <si>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</si>
  <si>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</si>
  <si>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</si>
  <si>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</si>
  <si>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</si>
  <si>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</si>
  <si>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</si>
  <si>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</si>
  <si>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</si>
  <si>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</si>
  <si>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</si>
  <si>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</si>
  <si>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</si>
  <si>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</si>
  <si>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</si>
  <si>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</si>
  <si>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</si>
  <si>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</si>
  <si>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</si>
  <si>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</si>
  <si>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</si>
  <si>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</si>
  <si>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</si>
  <si>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</si>
  <si>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</si>
  <si>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</si>
  <si>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</si>
  <si>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</si>
  <si>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</si>
  <si>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</si>
  <si>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</si>
  <si>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</si>
  <si>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</si>
  <si>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</si>
  <si>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</si>
  <si>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</si>
  <si>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</si>
  <si>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</si>
  <si>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</si>
  <si>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</si>
  <si>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</si>
  <si>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</si>
  <si>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</si>
  <si>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</si>
  <si>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</si>
  <si>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</si>
  <si>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</si>
  <si>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</si>
  <si>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</si>
  <si>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</si>
  <si>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</si>
  <si>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</si>
  <si>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</si>
  <si>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</si>
  <si>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</si>
  <si>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</si>
  <si>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</si>
  <si>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</si>
  <si>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</si>
  <si>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</si>
  <si>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</si>
  <si>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</si>
  <si>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</si>
  <si>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</si>
  <si>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</si>
  <si>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</si>
  <si>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</si>
  <si>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</si>
  <si>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</si>
  <si>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</si>
  <si>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</si>
  <si>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</si>
  <si>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</si>
  <si>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</si>
  <si>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</si>
  <si>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</si>
  <si>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</si>
  <si>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</si>
  <si>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</si>
  <si>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</si>
  <si>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</si>
  <si>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</si>
  <si>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</si>
  <si>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</si>
  <si>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</si>
  <si>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</si>
  <si>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</si>
  <si>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</si>
  <si>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</si>
  <si>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</si>
  <si>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</si>
  <si>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</si>
  <si>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</si>
  <si>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</si>
  <si>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</si>
  <si>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</si>
  <si>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</si>
  <si>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</si>
  <si>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</si>
  <si>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</si>
  <si>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</si>
  <si>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</si>
  <si>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</si>
  <si>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</si>
  <si>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</si>
  <si>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</si>
  <si>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</si>
  <si>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</si>
  <si>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</si>
  <si>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</si>
  <si>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</si>
  <si>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</si>
  <si>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</si>
  <si>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</si>
  <si>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</si>
  <si>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</si>
  <si>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</si>
  <si>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</si>
  <si>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</si>
  <si>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</si>
  <si>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</si>
  <si>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</si>
  <si>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</si>
  <si>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</si>
  <si>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</si>
  <si>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</si>
  <si>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</si>
  <si>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</si>
  <si>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</si>
  <si>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</si>
  <si>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</si>
  <si>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</si>
  <si>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</si>
  <si>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</si>
  <si>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</si>
  <si>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</si>
  <si>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</si>
  <si>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</si>
  <si>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</si>
  <si>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</si>
  <si>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</si>
  <si>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</si>
  <si>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</si>
  <si>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</si>
  <si>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</si>
  <si>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</si>
  <si>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</si>
  <si>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</si>
  <si>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</si>
  <si>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</si>
  <si>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</si>
  <si>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</si>
  <si>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</si>
  <si>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</si>
  <si>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</si>
  <si>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</si>
  <si>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</si>
  <si>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</si>
  <si>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</si>
  <si>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</si>
  <si>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</si>
  <si>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</si>
  <si>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</si>
  <si>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</si>
  <si>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</si>
  <si>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</si>
  <si>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</si>
  <si>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</si>
  <si>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</si>
  <si>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</si>
  <si>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</si>
  <si>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</si>
  <si>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</si>
  <si>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</si>
  <si>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</si>
  <si>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</si>
  <si>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</si>
  <si>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</si>
  <si>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</si>
  <si>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</si>
  <si>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</si>
  <si>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</si>
  <si>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</si>
  <si>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</si>
  <si>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</si>
  <si>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</si>
  <si>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</si>
  <si>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</si>
  <si>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</si>
  <si>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</si>
  <si>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</si>
  <si>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</si>
  <si>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</si>
  <si>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</si>
  <si>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</si>
  <si>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</si>
  <si>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</si>
  <si>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</si>
  <si>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</si>
  <si>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</si>
  <si>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</si>
  <si>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</si>
  <si>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</si>
  <si>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</si>
  <si>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</si>
  <si>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</si>
  <si>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</si>
  <si>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</si>
  <si>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</si>
  <si>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</si>
  <si>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</si>
  <si>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</si>
  <si>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</si>
  <si>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</si>
  <si>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</si>
  <si>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</si>
  <si>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</si>
  <si>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</si>
  <si>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</si>
  <si>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</si>
  <si>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</si>
  <si>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</si>
  <si>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</si>
  <si>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</si>
  <si>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</si>
  <si>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</si>
  <si>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</si>
  <si>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</si>
  <si>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</si>
  <si>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</si>
  <si>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</si>
  <si>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</si>
  <si>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</si>
  <si>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</si>
  <si>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</si>
  <si>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</si>
  <si>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</si>
  <si>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</si>
  <si>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</si>
  <si>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</si>
  <si>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</si>
  <si>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</si>
  <si>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</si>
  <si>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</si>
  <si>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</si>
  <si>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</si>
  <si>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</si>
  <si>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</si>
  <si>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</si>
  <si>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</si>
  <si>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</si>
  <si>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</si>
  <si>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</si>
  <si>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</si>
  <si>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</si>
  <si>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</si>
  <si>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</si>
  <si>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</si>
  <si>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</si>
  <si>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</si>
  <si>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</si>
  <si>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</si>
  <si>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</si>
  <si>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</si>
  <si>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</si>
  <si>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</si>
  <si>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</si>
  <si>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</si>
  <si>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</si>
  <si>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</si>
  <si>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</si>
  <si>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</si>
  <si>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</si>
  <si>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</si>
  <si>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</si>
  <si>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</si>
  <si>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</si>
  <si>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</si>
  <si>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</si>
  <si>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</si>
  <si>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</si>
  <si>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</si>
  <si>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</si>
  <si>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</si>
  <si>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</si>
  <si>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</si>
  <si>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</si>
  <si>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</si>
  <si>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</si>
  <si>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</si>
  <si>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</si>
  <si>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</si>
  <si>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</si>
  <si>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</si>
  <si>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</si>
  <si>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</si>
  <si>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</si>
  <si>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</si>
  <si>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</si>
  <si>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</si>
  <si>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</si>
  <si>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</si>
  <si>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</si>
  <si>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</si>
  <si>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</si>
  <si>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</si>
  <si>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</si>
  <si>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</si>
  <si>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</si>
  <si>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</si>
  <si>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</si>
  <si>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</si>
  <si>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</si>
  <si>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</si>
  <si>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</si>
  <si>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</si>
  <si>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</si>
  <si>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</si>
  <si>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</si>
  <si>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</si>
  <si>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</si>
  <si>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</si>
  <si>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</si>
  <si>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</si>
  <si>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</si>
  <si>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</si>
  <si>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</si>
  <si>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</si>
  <si>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</si>
  <si>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</si>
  <si>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</si>
  <si>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</si>
  <si>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</si>
  <si>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</si>
  <si>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</si>
  <si>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</si>
  <si>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</si>
  <si>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</si>
  <si>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</si>
  <si>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</si>
  <si>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</si>
  <si>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</si>
  <si>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</si>
  <si>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</si>
  <si>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</si>
  <si>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</si>
  <si>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</si>
  <si>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</si>
  <si>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</si>
  <si>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</si>
  <si>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</si>
  <si>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</si>
  <si>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</si>
  <si>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</si>
  <si>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</si>
  <si>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</si>
  <si>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</si>
  <si>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</si>
  <si>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</si>
  <si>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</si>
  <si>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
  -. 진천군 하자처리 및 서버 설치, 교육 등으로 인하여 지연됨</t>
    </r>
    <phoneticPr fontId="3" type="noConversion"/>
  </si>
  <si>
    <t>2024년 03월 22일</t>
    <phoneticPr fontId="3" type="noConversion"/>
  </si>
  <si>
    <t>금주 (2024.03.18. ∼ 03.22.)</t>
    <phoneticPr fontId="3" type="noConversion"/>
  </si>
  <si>
    <t>차주 (2024.03.25. ∼ 03.29.)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</si>
  <si>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전담 인력 배치 필요 함</t>
    </r>
    <phoneticPr fontId="3" type="noConversion"/>
  </si>
  <si>
    <t>-. 유지보수 진행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</si>
  <si>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</si>
  <si>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</si>
  <si>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27건, 처리완료 : 26, 미결 : 1건 - 김지훈 부장, 권오재 연구원
    -. 사전심사청구서 - 목록검색에서 리스트 조회시 참조서류 돋보기(미리보기) PDF API 적용하기(완료)
    -. 공사계획평면도상의 건축물 생성시 바닥면적 보여주기, 수량에 표시 하기. 화면 및 레포트 반영(완료)
    -. 건축배치도 - 각 숫자는 소수점 2자리까지 표현하기(완료)
    -. 도면저작(별도메뉴) 화면 - 구적도에서 지번이 2개 인 경우 공사계획평면도, 건물배치도 이동한 후 다시 구적도화면 열면 지번이 1개만 보여짐 (완료)
    -. 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필요함(완료)
    -. 도면저작(별도메뉴) 화면 - 도면저작 불러오기 화면에서 구적도상의 허가면적이 배치도상의 허가면적이랑 다름(완료)
    -. 공사계획평면도 비고 값 편집할 수 있게끔 바꿔야함(미결)</t>
    </r>
    <phoneticPr fontId="3" type="noConversion"/>
  </si>
  <si>
    <t>2. 전남 곡성군
-. 유지보수 진행
-. 스케치업 파일 서버 환경 구축 및 테스트</t>
    <phoneticPr fontId="3" type="noConversion"/>
  </si>
  <si>
    <t>- 대상 : 10건,  개발 : 2건, 개발진척율 : 20%
▶ 미결업무 : 8건(밀집도모니터링)
▶ 밀집도 모니터링 화면 재설계 리뷰 화상 회의 - 24.03.20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</si>
  <si>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공사계획평면도 비고 값 편집할 수 있게끔 바꿔야함. 비고 칼럼 추가하여 편집가능하게 구현함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</si>
  <si>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스케치업 파일 업로드 서버 환경 작업
   - 윈도우 서버 OS에 FME 서버 설치 (fme-server-2021.2.0.1-b21789-win-x64)(완료)
   - 라이센스 요청 및 등록(완료)
   - 웹브라우저로 FME 서버 페이지 접속 확인(완료)
   - 기존 FME 서버의 fmw파일 다운로드 및 신규 FME 서버에 업로드 (Path 주의)(완료)
   - DT 프론트 서버에서 FME 서버 IP를 신규 IP로 변경(미결)
   - DT 프론트에서 기능 테스트(미결)
   - 운영 서버에 프론트 배포(미결)</t>
    </r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</si>
  <si>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</si>
  <si>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</si>
  <si>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</si>
  <si>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</si>
  <si>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</si>
  <si>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</si>
  <si>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</si>
  <si>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</si>
  <si>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</si>
  <si>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</si>
  <si>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</si>
  <si>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</si>
  <si>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</si>
  <si>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</si>
  <si>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</si>
  <si>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</si>
  <si>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t>2024.03.25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</si>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</sst>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472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394</v>
      </c>
      <c r="H5" s="80" t="s">
        <v>396</v>
      </c>
      <c r="I5" s="80"/>
      <c r="J5" s="91"/>
      <c r="K5" s="91"/>
      <c r="L5" s="94"/>
    </row>
    <row r="6" spans="1:12" s="2" customFormat="1" ht="30" customHeight="1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394</v>
      </c>
      <c r="H6" s="80" t="s">
        <v>396</v>
      </c>
      <c r="I6" s="80"/>
      <c r="J6" s="91"/>
      <c r="K6" s="91"/>
      <c r="L6" s="94"/>
    </row>
    <row r="7" spans="1:12" s="2" customFormat="1" ht="30" customHeight="1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398</v>
      </c>
      <c r="H7" s="80" t="s">
        <v>400</v>
      </c>
      <c r="I7" s="80"/>
      <c r="J7" s="91"/>
      <c r="K7" s="91"/>
      <c r="L7" s="94"/>
    </row>
    <row r="8" spans="1:12" s="2" customFormat="1" ht="30" customHeight="1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398</v>
      </c>
      <c r="H8" s="80" t="s">
        <v>400</v>
      </c>
      <c r="I8" s="80"/>
      <c r="J8" s="91"/>
      <c r="K8" s="91"/>
      <c r="L8" s="94"/>
    </row>
    <row r="9" spans="1:12" s="2" customFormat="1" ht="30" customHeight="1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398</v>
      </c>
      <c r="H9" s="80" t="s">
        <v>400</v>
      </c>
      <c r="I9" s="80"/>
      <c r="J9" s="91"/>
      <c r="K9" s="91"/>
      <c r="L9" s="94"/>
    </row>
    <row r="10" spans="1:12" s="2" customFormat="1" ht="30" customHeight="1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402</v>
      </c>
      <c r="H10" s="80" t="s">
        <v>404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402</v>
      </c>
      <c r="H11" s="80" t="s">
        <v>404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opLeftCell="A7" workbookViewId="0">
      <selection activeCell="C12" sqref="C12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22일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473</v>
      </c>
      <c r="C5" s="105" t="s">
        <v>474</v>
      </c>
      <c r="D5" s="248"/>
    </row>
    <row r="6" spans="1:5" ht="50.25" thickTop="1">
      <c r="A6" s="249" t="s">
        <v>152</v>
      </c>
      <c r="B6" s="106" t="s">
        <v>475</v>
      </c>
      <c r="C6" s="194" t="s">
        <v>153</v>
      </c>
      <c r="D6" s="107" t="s">
        <v>154</v>
      </c>
      <c r="E6" s="195"/>
    </row>
    <row r="7" spans="1:5" ht="256.5">
      <c r="A7" s="250"/>
      <c r="B7" s="203" t="s">
        <v>479</v>
      </c>
      <c r="C7" s="203" t="s">
        <v>482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175.5">
      <c r="A12" s="250"/>
      <c r="B12" s="108" t="s">
        <v>483</v>
      </c>
      <c r="C12" s="203" t="s">
        <v>480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54">
      <c r="A17" s="250"/>
      <c r="B17" s="108" t="s">
        <v>471</v>
      </c>
      <c r="C17" s="108" t="s">
        <v>470</v>
      </c>
      <c r="D17" s="109"/>
    </row>
    <row r="18" spans="1:4" ht="27">
      <c r="A18" s="250"/>
      <c r="B18" s="110" t="s">
        <v>163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>
      <c r="A22" s="250"/>
      <c r="B22" s="108" t="s">
        <v>155</v>
      </c>
      <c r="C22" s="108" t="s">
        <v>155</v>
      </c>
      <c r="D22" s="109"/>
    </row>
    <row r="23" spans="1:4" ht="40.5">
      <c r="A23" s="250"/>
      <c r="B23" s="110" t="s">
        <v>481</v>
      </c>
      <c r="C23" s="111" t="s">
        <v>476</v>
      </c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411</v>
      </c>
      <c r="C26" s="111" t="s">
        <v>477</v>
      </c>
      <c r="D26" s="109"/>
    </row>
    <row r="27" spans="1:4" ht="27">
      <c r="A27" s="250"/>
      <c r="B27" s="110"/>
      <c r="C27" s="126" t="s">
        <v>163</v>
      </c>
      <c r="D27" s="109"/>
    </row>
    <row r="28" spans="1:4" ht="27">
      <c r="A28" s="250"/>
      <c r="B28" s="110" t="s">
        <v>163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156</v>
      </c>
      <c r="C31" s="106" t="s">
        <v>156</v>
      </c>
      <c r="D31" s="109"/>
    </row>
    <row r="32" spans="1:4">
      <c r="A32" s="250"/>
      <c r="B32" s="111" t="s">
        <v>329</v>
      </c>
      <c r="C32" s="111" t="s">
        <v>329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382</v>
      </c>
      <c r="C37" s="106"/>
      <c r="D37" s="118" t="s">
        <v>154</v>
      </c>
    </row>
    <row r="38" spans="1:4" ht="27">
      <c r="A38" s="250"/>
      <c r="B38" s="119" t="s">
        <v>383</v>
      </c>
      <c r="C38" s="119"/>
      <c r="D38" s="109"/>
    </row>
    <row r="39" spans="1:4">
      <c r="A39" s="250"/>
      <c r="B39" s="111" t="s">
        <v>388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L7" sqref="L7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55" t="s">
        <v>478</v>
      </c>
      <c r="T2" s="255"/>
      <c r="U2" s="255"/>
      <c r="V2" s="255"/>
      <c r="W2" s="255"/>
      <c r="X2" s="29"/>
      <c r="Y2" s="29"/>
    </row>
    <row r="3" spans="1:31" s="29" customFormat="1" ht="17.25" thickBot="1">
      <c r="L3" s="224" t="str">
        <f>'0. 표지'!AJ31</f>
        <v>2024년 03월 22일</v>
      </c>
      <c r="M3" s="31"/>
      <c r="Y3" s="224" t="str">
        <f>L3</f>
        <v>2024년 03월 22일</v>
      </c>
    </row>
    <row r="4" spans="1:31" ht="22.5" customHeight="1">
      <c r="A4" s="265" t="s">
        <v>19</v>
      </c>
      <c r="B4" s="265" t="s">
        <v>83</v>
      </c>
      <c r="C4" s="265" t="s">
        <v>84</v>
      </c>
      <c r="D4" s="269" t="s">
        <v>87</v>
      </c>
      <c r="E4" s="269"/>
      <c r="F4" s="264" t="s">
        <v>88</v>
      </c>
      <c r="G4" s="264"/>
      <c r="H4" s="270" t="s">
        <v>85</v>
      </c>
      <c r="I4" s="271"/>
      <c r="J4" s="276" t="s">
        <v>89</v>
      </c>
      <c r="K4" s="277"/>
      <c r="L4" s="265" t="s">
        <v>86</v>
      </c>
      <c r="S4" s="256" t="s">
        <v>19</v>
      </c>
      <c r="T4" s="258" t="s">
        <v>420</v>
      </c>
      <c r="U4" s="260" t="s">
        <v>88</v>
      </c>
      <c r="V4" s="260"/>
      <c r="W4" s="261" t="s">
        <v>89</v>
      </c>
      <c r="X4" s="261"/>
      <c r="Y4" s="253" t="s">
        <v>86</v>
      </c>
    </row>
    <row r="5" spans="1:31" s="29" customFormat="1" ht="22.5" customHeight="1" thickBot="1">
      <c r="A5" s="265"/>
      <c r="B5" s="265"/>
      <c r="C5" s="265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65"/>
      <c r="S5" s="257"/>
      <c r="T5" s="259"/>
      <c r="U5" s="222" t="s">
        <v>330</v>
      </c>
      <c r="V5" s="222" t="s">
        <v>331</v>
      </c>
      <c r="W5" s="223" t="s">
        <v>256</v>
      </c>
      <c r="X5" s="223" t="s">
        <v>258</v>
      </c>
      <c r="Y5" s="254"/>
    </row>
    <row r="6" spans="1:31" ht="24.95" customHeight="1" outlineLevel="1">
      <c r="A6" s="263" t="s">
        <v>17</v>
      </c>
      <c r="B6" s="263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전체(유지보수)'!B2:B70,'1. 수행관리'!S6)</f>
        <v>30</v>
      </c>
      <c r="U6" s="219">
        <f>COUNTIFS('1-2 전체(유지보수)'!B2:B70,'1. 수행관리'!S6,'1-2 전체(유지보수)'!I2:I70,"O")</f>
        <v>26</v>
      </c>
      <c r="V6" s="219">
        <f>COUNTIFS('1-2 전체(유지보수)'!B2:B70,'1. 수행관리'!S6,'1-2 전체(유지보수)'!J2:J70,"O")</f>
        <v>0</v>
      </c>
      <c r="W6" s="220">
        <f t="shared" ref="W6:W11" si="0">U6/T6</f>
        <v>0.8666666666666667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30</v>
      </c>
      <c r="AC6">
        <f t="shared" si="2"/>
        <v>26</v>
      </c>
      <c r="AD6" s="29">
        <f>AB6-AC6</f>
        <v>4</v>
      </c>
      <c r="AE6" s="241">
        <f t="shared" ref="AE6:AE11" si="3">W6</f>
        <v>0.8666666666666667</v>
      </c>
    </row>
    <row r="7" spans="1:31" s="29" customFormat="1" ht="24.95" customHeight="1" outlineLevel="1">
      <c r="A7" s="263"/>
      <c r="B7" s="263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416</v>
      </c>
      <c r="S7" s="208" t="s">
        <v>416</v>
      </c>
      <c r="T7" s="204">
        <f>COUNTIFS('1-2 전체(유지보수)'!B2:B70,'1. 수행관리'!S7)</f>
        <v>0</v>
      </c>
      <c r="U7" s="204">
        <f>COUNTIFS('1-2 전체(유지보수)'!B2:B70,'1. 수행관리'!S7,'1-2 전체(유지보수)'!I2:I70,"O")</f>
        <v>0</v>
      </c>
      <c r="V7" s="204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63"/>
      <c r="B8" s="263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417</v>
      </c>
      <c r="S8" s="208" t="s">
        <v>417</v>
      </c>
      <c r="T8" s="204">
        <f>COUNTIFS('1-2 전체(유지보수)'!B2:B70,'1. 수행관리'!S8)</f>
        <v>0</v>
      </c>
      <c r="U8" s="204">
        <f>COUNTIFS('1-2 전체(유지보수)'!B2:B70,'1. 수행관리'!S8,'1-2 전체(유지보수)'!I2:I70,"O")</f>
        <v>0</v>
      </c>
      <c r="V8" s="204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63"/>
      <c r="B9" s="263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418</v>
      </c>
      <c r="S9" s="208" t="s">
        <v>418</v>
      </c>
      <c r="T9" s="196">
        <f>COUNTIFS('1-2 전체(유지보수)'!B2:B70,'1. 수행관리'!S9)</f>
        <v>1</v>
      </c>
      <c r="U9" s="196">
        <f>COUNTIFS('1-2 전체(유지보수)'!B2:B70,'1. 수행관리'!S9,'1-2 전체(유지보수)'!I2:I70,"O")</f>
        <v>0</v>
      </c>
      <c r="V9" s="196">
        <f>COUNTIFS('1-2 전체(유지보수)'!B2:B70,'1. 수행관리'!S9,'1-2 전체(유지보수)'!J2:J70,"O")</f>
        <v>0</v>
      </c>
      <c r="W9" s="101">
        <f t="shared" si="0"/>
        <v>0</v>
      </c>
      <c r="X9" s="101">
        <f t="shared" si="1"/>
        <v>0</v>
      </c>
      <c r="Y9" s="211"/>
      <c r="AA9" s="208" t="s">
        <v>45</v>
      </c>
      <c r="AB9" s="29">
        <f t="shared" si="2"/>
        <v>1</v>
      </c>
      <c r="AC9" s="29">
        <f t="shared" si="2"/>
        <v>0</v>
      </c>
      <c r="AD9" s="29">
        <f t="shared" si="8"/>
        <v>1</v>
      </c>
      <c r="AE9" s="241">
        <f t="shared" si="3"/>
        <v>0</v>
      </c>
    </row>
    <row r="10" spans="1:31" s="29" customFormat="1" ht="24.95" customHeight="1" outlineLevel="1" thickBot="1">
      <c r="A10" s="263"/>
      <c r="B10" s="263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419</v>
      </c>
      <c r="S10" s="212" t="s">
        <v>419</v>
      </c>
      <c r="T10" s="205">
        <f>COUNTIFS('1-2 전체(유지보수)'!B2:B70,'1. 수행관리'!S10)</f>
        <v>0</v>
      </c>
      <c r="U10" s="205">
        <f>COUNTIFS('1-2 전체(유지보수)'!B2:B70,'1. 수행관리'!S10,'1-2 전체(유지보수)'!I2:I70,"O")</f>
        <v>0</v>
      </c>
      <c r="V10" s="205">
        <f>COUNTIFS('1-2 전체(유지보수)'!B2:B70,'1. 수행관리'!S10,'1-2 전체(유지보수)'!J2:J70,"O")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63"/>
      <c r="B11" s="263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421</v>
      </c>
      <c r="T11" s="214">
        <f>SUM(T6:T10)</f>
        <v>31</v>
      </c>
      <c r="U11" s="214">
        <f t="shared" ref="U11:V11" si="9">SUM(U6:U10)</f>
        <v>26</v>
      </c>
      <c r="V11" s="214">
        <f t="shared" si="9"/>
        <v>0</v>
      </c>
      <c r="W11" s="215">
        <f t="shared" si="0"/>
        <v>0.83870967741935487</v>
      </c>
      <c r="X11" s="215">
        <f t="shared" si="1"/>
        <v>0</v>
      </c>
      <c r="Y11" s="217"/>
      <c r="Z11" s="207"/>
      <c r="AA11" s="216" t="s">
        <v>454</v>
      </c>
      <c r="AB11" s="240">
        <f t="shared" si="2"/>
        <v>31</v>
      </c>
      <c r="AC11" s="29">
        <f t="shared" si="2"/>
        <v>26</v>
      </c>
      <c r="AD11" s="29">
        <f>SUM(AD6:AD10)</f>
        <v>5</v>
      </c>
      <c r="AE11" s="241">
        <f t="shared" si="3"/>
        <v>0.83870967741935487</v>
      </c>
    </row>
    <row r="12" spans="1:31" s="29" customFormat="1" ht="24.95" hidden="1" customHeight="1" outlineLevel="1">
      <c r="A12" s="263"/>
      <c r="B12" s="263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63"/>
      <c r="B13" s="263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63"/>
      <c r="B14" s="263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6" t="s">
        <v>91</v>
      </c>
      <c r="B15" s="267"/>
      <c r="C15" s="268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63" t="s">
        <v>44</v>
      </c>
      <c r="B16" s="263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62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63"/>
      <c r="B17" s="263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62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63"/>
      <c r="B18" s="27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62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63"/>
      <c r="B19" s="27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62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63"/>
      <c r="B20" s="280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62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6" t="s">
        <v>90</v>
      </c>
      <c r="B21" s="267"/>
      <c r="C21" s="268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63" t="s">
        <v>20</v>
      </c>
      <c r="B22" s="27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62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63"/>
      <c r="B23" s="27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62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63"/>
      <c r="B24" s="28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62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63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62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6" t="s">
        <v>92</v>
      </c>
      <c r="B26" s="267"/>
      <c r="C26" s="268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63" t="s">
        <v>45</v>
      </c>
      <c r="B27" s="27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62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63"/>
      <c r="B28" s="28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62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63"/>
      <c r="B29" s="27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62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63"/>
      <c r="B30" s="27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62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63"/>
      <c r="B31" s="27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62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63"/>
      <c r="B32" s="280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62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6" t="s">
        <v>93</v>
      </c>
      <c r="B33" s="267"/>
      <c r="C33" s="268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63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62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63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62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63"/>
      <c r="B36" s="27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62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63"/>
      <c r="B37" s="263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62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6" t="s">
        <v>94</v>
      </c>
      <c r="B38" s="267"/>
      <c r="C38" s="268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72" t="s">
        <v>95</v>
      </c>
      <c r="B39" s="273"/>
      <c r="C39" s="274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55" t="s">
        <v>455</v>
      </c>
      <c r="T42" s="255"/>
      <c r="U42" s="255"/>
      <c r="V42" s="255"/>
      <c r="W42" s="255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22일</v>
      </c>
    </row>
    <row r="44" spans="1:26">
      <c r="S44" s="256" t="s">
        <v>19</v>
      </c>
      <c r="T44" s="258" t="s">
        <v>420</v>
      </c>
      <c r="U44" s="260" t="s">
        <v>88</v>
      </c>
      <c r="V44" s="260"/>
      <c r="W44" s="261" t="s">
        <v>89</v>
      </c>
      <c r="X44" s="261"/>
      <c r="Y44" s="253" t="s">
        <v>86</v>
      </c>
    </row>
    <row r="45" spans="1:26" ht="17.25" thickBot="1">
      <c r="S45" s="257"/>
      <c r="T45" s="259"/>
      <c r="U45" s="222" t="s">
        <v>330</v>
      </c>
      <c r="V45" s="222" t="s">
        <v>331</v>
      </c>
      <c r="W45" s="223" t="s">
        <v>256</v>
      </c>
      <c r="X45" s="223" t="s">
        <v>258</v>
      </c>
      <c r="Y45" s="254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390</v>
      </c>
      <c r="I39" s="183" t="s">
        <v>391</v>
      </c>
      <c r="J39" s="183" t="s">
        <v>392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393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389</v>
      </c>
      <c r="I41" s="188" t="s">
        <v>389</v>
      </c>
      <c r="J41" s="188" t="s">
        <v>389</v>
      </c>
      <c r="K41" s="188" t="s">
        <v>389</v>
      </c>
      <c r="L41" s="188" t="s">
        <v>389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434</v>
      </c>
      <c r="G42" s="173" t="s">
        <v>484</v>
      </c>
      <c r="H42" s="80" t="s">
        <v>486</v>
      </c>
      <c r="I42" s="80" t="s">
        <v>488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435</v>
      </c>
      <c r="G43" s="173" t="s">
        <v>335</v>
      </c>
      <c r="H43" s="80" t="s">
        <v>485</v>
      </c>
      <c r="I43" s="80" t="s">
        <v>487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436</v>
      </c>
      <c r="G44" s="173" t="s">
        <v>335</v>
      </c>
      <c r="H44" s="80" t="s">
        <v>485</v>
      </c>
      <c r="I44" s="80" t="s">
        <v>487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437</v>
      </c>
      <c r="G45" s="173" t="s">
        <v>335</v>
      </c>
      <c r="H45" s="80" t="s">
        <v>485</v>
      </c>
      <c r="I45" s="80" t="s">
        <v>487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422</v>
      </c>
      <c r="G46" s="173" t="s">
        <v>335</v>
      </c>
      <c r="H46" s="80" t="s">
        <v>485</v>
      </c>
      <c r="I46" s="80" t="s">
        <v>487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424</v>
      </c>
      <c r="G47" s="173" t="s">
        <v>335</v>
      </c>
      <c r="H47" s="80" t="s">
        <v>485</v>
      </c>
      <c r="I47" s="80" t="s">
        <v>487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426</v>
      </c>
      <c r="G48" s="173" t="s">
        <v>335</v>
      </c>
      <c r="H48" s="80" t="s">
        <v>485</v>
      </c>
      <c r="I48" s="80" t="s">
        <v>487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430</v>
      </c>
      <c r="G49" s="173" t="s">
        <v>335</v>
      </c>
      <c r="H49" s="80" t="s">
        <v>485</v>
      </c>
      <c r="I49" s="80" t="s">
        <v>487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432</v>
      </c>
      <c r="G50" s="173" t="s">
        <v>335</v>
      </c>
      <c r="H50" s="80" t="s">
        <v>485</v>
      </c>
      <c r="I50" s="80" t="s">
        <v>487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428</v>
      </c>
      <c r="G51" s="187" t="s">
        <v>335</v>
      </c>
      <c r="H51" s="132" t="s">
        <v>485</v>
      </c>
      <c r="I51" s="132" t="s">
        <v>487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395</v>
      </c>
      <c r="I54" s="80" t="s">
        <v>397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394</v>
      </c>
      <c r="I55" s="80" t="s">
        <v>396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399</v>
      </c>
      <c r="I56" s="80" t="s">
        <v>401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398</v>
      </c>
      <c r="I57" s="80" t="s">
        <v>400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398</v>
      </c>
      <c r="I58" s="80" t="s">
        <v>400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403</v>
      </c>
      <c r="I59" s="80" t="s">
        <v>405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403</v>
      </c>
      <c r="I60" s="80" t="s">
        <v>405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407</v>
      </c>
      <c r="I61" s="132" t="s">
        <v>409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opLeftCell="A16" workbookViewId="0">
      <selection activeCell="D33" sqref="D33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412</v>
      </c>
      <c r="D1" s="146" t="s">
        <v>413</v>
      </c>
      <c r="E1" s="153" t="s">
        <v>414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415</v>
      </c>
    </row>
    <row r="2" spans="1:11">
      <c r="A2" s="150">
        <v>1</v>
      </c>
      <c r="B2" s="93" t="s">
        <v>250</v>
      </c>
      <c r="C2" s="134" t="s">
        <v>438</v>
      </c>
      <c r="D2" s="52"/>
      <c r="E2" s="173" t="s">
        <v>335</v>
      </c>
      <c r="F2" s="170" t="s">
        <v>489</v>
      </c>
      <c r="G2" s="170" t="s">
        <v>489</v>
      </c>
      <c r="H2" s="170" t="s">
        <v>489</v>
      </c>
      <c r="I2" s="91" t="s">
        <v>310</v>
      </c>
      <c r="J2" s="91"/>
      <c r="K2" s="94"/>
    </row>
    <row r="3" spans="1:11">
      <c r="A3" s="150">
        <v>2</v>
      </c>
      <c r="B3" s="93" t="s">
        <v>250</v>
      </c>
      <c r="C3" s="134" t="s">
        <v>439</v>
      </c>
      <c r="D3" s="52"/>
      <c r="E3" s="173" t="s">
        <v>490</v>
      </c>
      <c r="F3" s="170" t="s">
        <v>491</v>
      </c>
      <c r="G3" s="170" t="s">
        <v>491</v>
      </c>
      <c r="H3" s="170" t="s">
        <v>491</v>
      </c>
      <c r="I3" s="91" t="s">
        <v>310</v>
      </c>
      <c r="J3" s="91"/>
      <c r="K3" s="94"/>
    </row>
    <row r="4" spans="1:11">
      <c r="A4" s="150">
        <v>3</v>
      </c>
      <c r="B4" s="93" t="s">
        <v>250</v>
      </c>
      <c r="C4" s="134" t="s">
        <v>440</v>
      </c>
      <c r="D4" s="52"/>
      <c r="E4" s="173" t="s">
        <v>335</v>
      </c>
      <c r="F4" s="170" t="s">
        <v>489</v>
      </c>
      <c r="G4" s="170" t="s">
        <v>489</v>
      </c>
      <c r="H4" s="170" t="s">
        <v>489</v>
      </c>
      <c r="I4" s="91" t="s">
        <v>310</v>
      </c>
      <c r="J4" s="91"/>
      <c r="K4" s="94"/>
    </row>
    <row r="5" spans="1:11">
      <c r="A5" s="150">
        <v>4</v>
      </c>
      <c r="B5" s="93" t="s">
        <v>250</v>
      </c>
      <c r="C5" s="134" t="s">
        <v>442</v>
      </c>
      <c r="D5" s="52"/>
      <c r="E5" s="173" t="s">
        <v>335</v>
      </c>
      <c r="F5" s="170" t="s">
        <v>489</v>
      </c>
      <c r="G5" s="170" t="s">
        <v>489</v>
      </c>
      <c r="H5" s="170" t="s">
        <v>489</v>
      </c>
      <c r="I5" s="91" t="s">
        <v>310</v>
      </c>
      <c r="J5" s="91"/>
      <c r="K5" s="94"/>
    </row>
    <row r="6" spans="1:11" ht="27">
      <c r="A6" s="150">
        <v>5</v>
      </c>
      <c r="B6" s="93" t="s">
        <v>250</v>
      </c>
      <c r="C6" s="134" t="s">
        <v>441</v>
      </c>
      <c r="D6" s="52"/>
      <c r="E6" s="173" t="s">
        <v>335</v>
      </c>
      <c r="F6" s="170" t="s">
        <v>489</v>
      </c>
      <c r="G6" s="170" t="s">
        <v>489</v>
      </c>
      <c r="H6" s="170" t="s">
        <v>489</v>
      </c>
      <c r="I6" s="91" t="s">
        <v>310</v>
      </c>
      <c r="J6" s="91"/>
      <c r="K6" s="136"/>
    </row>
    <row r="7" spans="1:11">
      <c r="A7" s="150">
        <v>6</v>
      </c>
      <c r="B7" s="93" t="s">
        <v>250</v>
      </c>
      <c r="C7" s="134" t="s">
        <v>443</v>
      </c>
      <c r="D7" s="52"/>
      <c r="E7" s="173" t="s">
        <v>335</v>
      </c>
      <c r="F7" s="170" t="s">
        <v>489</v>
      </c>
      <c r="G7" s="170" t="s">
        <v>489</v>
      </c>
      <c r="H7" s="170" t="s">
        <v>489</v>
      </c>
      <c r="I7" s="91" t="s">
        <v>310</v>
      </c>
      <c r="J7" s="91"/>
      <c r="K7" s="94"/>
    </row>
    <row r="8" spans="1:11" ht="27">
      <c r="A8" s="150">
        <v>7</v>
      </c>
      <c r="B8" s="93" t="s">
        <v>250</v>
      </c>
      <c r="C8" s="134" t="s">
        <v>444</v>
      </c>
      <c r="D8" s="52" t="s">
        <v>450</v>
      </c>
      <c r="E8" s="173" t="s">
        <v>335</v>
      </c>
      <c r="F8" s="170" t="s">
        <v>492</v>
      </c>
      <c r="G8" s="170" t="s">
        <v>493</v>
      </c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445</v>
      </c>
      <c r="D9" s="52" t="s">
        <v>451</v>
      </c>
      <c r="E9" s="173" t="s">
        <v>335</v>
      </c>
      <c r="F9" s="170" t="s">
        <v>492</v>
      </c>
      <c r="G9" s="170" t="s">
        <v>494</v>
      </c>
      <c r="H9" s="170" t="s">
        <v>492</v>
      </c>
      <c r="I9" s="91" t="s">
        <v>310</v>
      </c>
      <c r="J9" s="91"/>
      <c r="K9" s="94"/>
    </row>
    <row r="10" spans="1:11">
      <c r="A10" s="150">
        <v>9</v>
      </c>
      <c r="B10" s="93" t="s">
        <v>250</v>
      </c>
      <c r="C10" s="134" t="s">
        <v>446</v>
      </c>
      <c r="D10" s="52"/>
      <c r="E10" s="173" t="s">
        <v>335</v>
      </c>
      <c r="F10" s="170" t="s">
        <v>489</v>
      </c>
      <c r="G10" s="170" t="s">
        <v>489</v>
      </c>
      <c r="H10" s="170" t="s">
        <v>489</v>
      </c>
      <c r="I10" s="91" t="s">
        <v>310</v>
      </c>
      <c r="J10" s="91"/>
      <c r="K10" s="94"/>
    </row>
    <row r="11" spans="1:11">
      <c r="A11" s="150">
        <v>10</v>
      </c>
      <c r="B11" s="93" t="s">
        <v>250</v>
      </c>
      <c r="C11" s="134" t="s">
        <v>447</v>
      </c>
      <c r="D11" s="52"/>
      <c r="E11" s="173" t="s">
        <v>490</v>
      </c>
      <c r="F11" s="170" t="s">
        <v>491</v>
      </c>
      <c r="G11" s="170" t="s">
        <v>491</v>
      </c>
      <c r="H11" s="170" t="s">
        <v>491</v>
      </c>
      <c r="I11" s="91" t="s">
        <v>310</v>
      </c>
      <c r="J11" s="91"/>
      <c r="K11" s="94"/>
    </row>
    <row r="12" spans="1:11" ht="27">
      <c r="A12" s="150">
        <v>11</v>
      </c>
      <c r="B12" s="93" t="s">
        <v>250</v>
      </c>
      <c r="C12" s="134" t="s">
        <v>448</v>
      </c>
      <c r="D12" s="52"/>
      <c r="E12" s="173" t="s">
        <v>335</v>
      </c>
      <c r="F12" s="170" t="s">
        <v>489</v>
      </c>
      <c r="G12" s="170" t="s">
        <v>489</v>
      </c>
      <c r="H12" s="170" t="s">
        <v>489</v>
      </c>
      <c r="I12" s="91" t="s">
        <v>310</v>
      </c>
      <c r="J12" s="91"/>
      <c r="K12" s="52"/>
    </row>
    <row r="13" spans="1:11">
      <c r="A13" s="150">
        <v>12</v>
      </c>
      <c r="B13" s="93" t="s">
        <v>250</v>
      </c>
      <c r="C13" s="134" t="s">
        <v>449</v>
      </c>
      <c r="D13" s="52"/>
      <c r="E13" s="173" t="s">
        <v>335</v>
      </c>
      <c r="F13" s="170" t="s">
        <v>489</v>
      </c>
      <c r="G13" s="170" t="s">
        <v>489</v>
      </c>
      <c r="H13" s="170" t="s">
        <v>489</v>
      </c>
      <c r="I13" s="91" t="s">
        <v>310</v>
      </c>
      <c r="J13" s="91"/>
      <c r="K13" s="94"/>
    </row>
    <row r="14" spans="1:11">
      <c r="A14" s="150">
        <v>13</v>
      </c>
      <c r="B14" s="93" t="s">
        <v>250</v>
      </c>
      <c r="C14" s="134" t="s">
        <v>452</v>
      </c>
      <c r="D14" s="52" t="s">
        <v>453</v>
      </c>
      <c r="E14" s="173" t="s">
        <v>490</v>
      </c>
      <c r="F14" s="170" t="s">
        <v>491</v>
      </c>
      <c r="G14" s="170" t="s">
        <v>491</v>
      </c>
      <c r="H14" s="170" t="s">
        <v>491</v>
      </c>
      <c r="I14" s="91" t="s">
        <v>310</v>
      </c>
      <c r="J14" s="91"/>
      <c r="K14" s="94"/>
    </row>
    <row r="15" spans="1:11" ht="27">
      <c r="A15" s="150">
        <v>14</v>
      </c>
      <c r="B15" s="93" t="s">
        <v>250</v>
      </c>
      <c r="C15" s="52" t="s">
        <v>456</v>
      </c>
      <c r="D15" s="52"/>
      <c r="E15" s="173" t="s">
        <v>335</v>
      </c>
      <c r="F15" s="170" t="s">
        <v>492</v>
      </c>
      <c r="G15" s="170" t="s">
        <v>492</v>
      </c>
      <c r="H15" s="170" t="s">
        <v>492</v>
      </c>
      <c r="I15" s="91" t="s">
        <v>310</v>
      </c>
      <c r="J15" s="91"/>
      <c r="K15" s="135"/>
    </row>
    <row r="16" spans="1:11">
      <c r="A16" s="150">
        <v>16</v>
      </c>
      <c r="B16" s="93" t="s">
        <v>250</v>
      </c>
      <c r="C16" s="134" t="s">
        <v>457</v>
      </c>
      <c r="D16" s="52"/>
      <c r="E16" s="173" t="s">
        <v>335</v>
      </c>
      <c r="F16" s="170" t="s">
        <v>492</v>
      </c>
      <c r="G16" s="170" t="s">
        <v>492</v>
      </c>
      <c r="H16" s="170" t="s">
        <v>492</v>
      </c>
      <c r="I16" s="91" t="s">
        <v>310</v>
      </c>
      <c r="J16" s="91"/>
      <c r="K16" s="94"/>
    </row>
    <row r="17" spans="1:11" ht="27">
      <c r="A17" s="150">
        <v>17</v>
      </c>
      <c r="B17" s="93" t="s">
        <v>250</v>
      </c>
      <c r="C17" s="134" t="s">
        <v>458</v>
      </c>
      <c r="D17" s="52"/>
      <c r="E17" s="173" t="s">
        <v>335</v>
      </c>
      <c r="F17" s="170" t="s">
        <v>492</v>
      </c>
      <c r="G17" s="170" t="s">
        <v>492</v>
      </c>
      <c r="H17" s="170" t="s">
        <v>492</v>
      </c>
      <c r="I17" s="91" t="s">
        <v>310</v>
      </c>
      <c r="J17" s="91"/>
      <c r="K17" s="94"/>
    </row>
    <row r="18" spans="1:11">
      <c r="A18" s="150">
        <v>18</v>
      </c>
      <c r="B18" s="93" t="s">
        <v>250</v>
      </c>
      <c r="C18" s="52" t="s">
        <v>459</v>
      </c>
      <c r="D18" s="52"/>
      <c r="E18" s="173" t="s">
        <v>495</v>
      </c>
      <c r="F18" s="170" t="s">
        <v>496</v>
      </c>
      <c r="G18" s="170" t="s">
        <v>496</v>
      </c>
      <c r="H18" s="170" t="s">
        <v>496</v>
      </c>
      <c r="I18" s="91" t="s">
        <v>310</v>
      </c>
      <c r="J18" s="91"/>
      <c r="K18" s="94"/>
    </row>
    <row r="19" spans="1:11">
      <c r="A19" s="150">
        <v>19</v>
      </c>
      <c r="B19" s="93" t="s">
        <v>250</v>
      </c>
      <c r="C19" s="134" t="s">
        <v>460</v>
      </c>
      <c r="D19" s="52"/>
      <c r="E19" s="173" t="s">
        <v>495</v>
      </c>
      <c r="F19" s="170" t="s">
        <v>496</v>
      </c>
      <c r="G19" s="170" t="s">
        <v>496</v>
      </c>
      <c r="H19" s="170" t="s">
        <v>496</v>
      </c>
      <c r="I19" s="91" t="s">
        <v>310</v>
      </c>
      <c r="J19" s="91"/>
      <c r="K19" s="94"/>
    </row>
    <row r="20" spans="1:11">
      <c r="A20" s="150">
        <v>20</v>
      </c>
      <c r="B20" s="93" t="s">
        <v>250</v>
      </c>
      <c r="C20" s="134" t="s">
        <v>461</v>
      </c>
      <c r="D20" s="52"/>
      <c r="E20" s="173" t="s">
        <v>495</v>
      </c>
      <c r="F20" s="170" t="s">
        <v>496</v>
      </c>
      <c r="G20" s="170" t="s">
        <v>496</v>
      </c>
      <c r="H20" s="170" t="s">
        <v>496</v>
      </c>
      <c r="I20" s="91" t="s">
        <v>310</v>
      </c>
      <c r="J20" s="91"/>
      <c r="K20" s="136"/>
    </row>
    <row r="21" spans="1:11">
      <c r="A21" s="150">
        <v>21</v>
      </c>
      <c r="B21" s="93" t="s">
        <v>250</v>
      </c>
      <c r="C21" s="134" t="s">
        <v>462</v>
      </c>
      <c r="D21" s="52"/>
      <c r="E21" s="173" t="s">
        <v>495</v>
      </c>
      <c r="F21" s="170" t="s">
        <v>496</v>
      </c>
      <c r="G21" s="170" t="s">
        <v>496</v>
      </c>
      <c r="H21" s="170" t="s">
        <v>496</v>
      </c>
      <c r="I21" s="91" t="s">
        <v>310</v>
      </c>
      <c r="J21" s="91"/>
      <c r="K21" s="94"/>
    </row>
    <row r="22" spans="1:11" ht="27">
      <c r="A22" s="150">
        <v>22</v>
      </c>
      <c r="B22" s="93" t="s">
        <v>250</v>
      </c>
      <c r="C22" s="134" t="s">
        <v>463</v>
      </c>
      <c r="D22" s="52"/>
      <c r="E22" s="173" t="s">
        <v>335</v>
      </c>
      <c r="F22" s="170" t="s">
        <v>485</v>
      </c>
      <c r="G22" s="170" t="s">
        <v>497</v>
      </c>
      <c r="H22" s="170" t="s">
        <v>497</v>
      </c>
      <c r="I22" s="91" t="s">
        <v>310</v>
      </c>
      <c r="J22" s="91"/>
      <c r="K22" s="94"/>
    </row>
    <row r="23" spans="1:11" ht="27">
      <c r="A23" s="150">
        <v>23</v>
      </c>
      <c r="B23" s="93" t="s">
        <v>250</v>
      </c>
      <c r="C23" s="134" t="s">
        <v>464</v>
      </c>
      <c r="D23" s="52"/>
      <c r="E23" s="173" t="s">
        <v>335</v>
      </c>
      <c r="F23" s="170" t="s">
        <v>485</v>
      </c>
      <c r="G23" s="170" t="s">
        <v>497</v>
      </c>
      <c r="H23" s="170" t="s">
        <v>497</v>
      </c>
      <c r="I23" s="91" t="s">
        <v>310</v>
      </c>
      <c r="J23" s="91"/>
      <c r="K23" s="94"/>
    </row>
    <row r="24" spans="1:11">
      <c r="A24" s="150">
        <v>24</v>
      </c>
      <c r="B24" s="93" t="s">
        <v>250</v>
      </c>
      <c r="C24" s="134" t="s">
        <v>465</v>
      </c>
      <c r="D24" s="52"/>
      <c r="E24" s="173" t="s">
        <v>335</v>
      </c>
      <c r="F24" s="170" t="s">
        <v>485</v>
      </c>
      <c r="G24" s="170" t="s">
        <v>497</v>
      </c>
      <c r="H24" s="170" t="s">
        <v>497</v>
      </c>
      <c r="I24" s="91" t="s">
        <v>310</v>
      </c>
      <c r="J24" s="91"/>
      <c r="K24" s="94"/>
    </row>
    <row r="25" spans="1:11" ht="27">
      <c r="A25" s="150">
        <v>25</v>
      </c>
      <c r="B25" s="93" t="s">
        <v>250</v>
      </c>
      <c r="C25" s="134" t="s">
        <v>466</v>
      </c>
      <c r="D25" s="52"/>
      <c r="E25" s="173" t="s">
        <v>335</v>
      </c>
      <c r="F25" s="170" t="s">
        <v>485</v>
      </c>
      <c r="G25" s="170" t="s">
        <v>497</v>
      </c>
      <c r="H25" s="170" t="s">
        <v>497</v>
      </c>
      <c r="I25" s="91" t="s">
        <v>310</v>
      </c>
      <c r="J25" s="91"/>
      <c r="K25" s="94"/>
    </row>
    <row r="26" spans="1:11" ht="40.5">
      <c r="A26" s="150">
        <v>26</v>
      </c>
      <c r="B26" s="93" t="s">
        <v>250</v>
      </c>
      <c r="C26" s="134" t="s">
        <v>467</v>
      </c>
      <c r="D26" s="52"/>
      <c r="E26" s="173" t="s">
        <v>335</v>
      </c>
      <c r="F26" s="170" t="s">
        <v>485</v>
      </c>
      <c r="G26" s="170" t="s">
        <v>497</v>
      </c>
      <c r="H26" s="170" t="s">
        <v>497</v>
      </c>
      <c r="I26" s="91" t="s">
        <v>310</v>
      </c>
      <c r="J26" s="91"/>
      <c r="K26" s="94"/>
    </row>
    <row r="27" spans="1:11" ht="54">
      <c r="A27" s="150">
        <v>27</v>
      </c>
      <c r="B27" s="93" t="s">
        <v>250</v>
      </c>
      <c r="C27" s="134" t="s">
        <v>468</v>
      </c>
      <c r="D27" s="52"/>
      <c r="E27" s="173" t="s">
        <v>335</v>
      </c>
      <c r="F27" s="170" t="s">
        <v>485</v>
      </c>
      <c r="G27" s="170" t="s">
        <v>497</v>
      </c>
      <c r="H27" s="170" t="s">
        <v>497</v>
      </c>
      <c r="I27" s="91" t="s">
        <v>310</v>
      </c>
      <c r="J27" s="91"/>
      <c r="K27" s="94"/>
    </row>
    <row r="28" spans="1:11" ht="27">
      <c r="A28" s="150">
        <v>28</v>
      </c>
      <c r="B28" s="93" t="s">
        <v>250</v>
      </c>
      <c r="C28" s="134" t="s">
        <v>469</v>
      </c>
      <c r="D28" s="52"/>
      <c r="E28" s="173" t="s">
        <v>335</v>
      </c>
      <c r="F28" s="170" t="s">
        <v>485</v>
      </c>
      <c r="G28" s="170" t="s">
        <v>497</v>
      </c>
      <c r="H28" s="170" t="s">
        <v>497</v>
      </c>
      <c r="I28" s="91" t="s">
        <v>310</v>
      </c>
      <c r="J28" s="91"/>
      <c r="K28" s="94"/>
    </row>
    <row r="29" spans="1:11" ht="54">
      <c r="A29" s="150">
        <v>29</v>
      </c>
      <c r="B29" s="93" t="s">
        <v>250</v>
      </c>
      <c r="C29" s="134" t="s">
        <v>501</v>
      </c>
      <c r="D29" s="52"/>
      <c r="E29" s="173" t="s">
        <v>335</v>
      </c>
      <c r="F29" s="170" t="s">
        <v>500</v>
      </c>
      <c r="G29" s="170" t="s">
        <v>500</v>
      </c>
      <c r="H29" s="155"/>
      <c r="I29" s="91"/>
      <c r="J29" s="91"/>
      <c r="K29" s="94"/>
    </row>
    <row r="30" spans="1:11" ht="27">
      <c r="A30" s="150">
        <v>30</v>
      </c>
      <c r="B30" s="93" t="s">
        <v>250</v>
      </c>
      <c r="C30" s="134" t="s">
        <v>498</v>
      </c>
      <c r="D30" s="52"/>
      <c r="E30" s="173" t="s">
        <v>335</v>
      </c>
      <c r="F30" s="170" t="s">
        <v>500</v>
      </c>
      <c r="G30" s="170" t="s">
        <v>500</v>
      </c>
      <c r="H30" s="155"/>
      <c r="I30" s="91"/>
      <c r="J30" s="91"/>
      <c r="K30" s="94"/>
    </row>
    <row r="31" spans="1:11" ht="27">
      <c r="A31" s="150">
        <v>31</v>
      </c>
      <c r="B31" s="93" t="s">
        <v>250</v>
      </c>
      <c r="C31" s="134" t="s">
        <v>499</v>
      </c>
      <c r="D31" s="52"/>
      <c r="E31" s="173" t="s">
        <v>335</v>
      </c>
      <c r="F31" s="170" t="s">
        <v>500</v>
      </c>
      <c r="G31" s="170" t="s">
        <v>500</v>
      </c>
      <c r="H31" s="155"/>
      <c r="I31" s="91"/>
      <c r="J31" s="91"/>
      <c r="K31" s="94"/>
    </row>
    <row r="32" spans="1:11">
      <c r="A32" s="150">
        <v>32</v>
      </c>
      <c r="B32" s="93" t="s">
        <v>502</v>
      </c>
      <c r="C32" s="134" t="s">
        <v>503</v>
      </c>
      <c r="D32" s="52" t="s">
        <v>504</v>
      </c>
      <c r="E32" s="173" t="s">
        <v>335</v>
      </c>
      <c r="F32" s="170" t="s">
        <v>500</v>
      </c>
      <c r="G32" s="170" t="s">
        <v>500</v>
      </c>
      <c r="H32" s="155"/>
      <c r="I32" s="91"/>
      <c r="J32" s="91"/>
      <c r="K32" s="94"/>
    </row>
    <row r="33" spans="1:11">
      <c r="A33" s="150">
        <v>33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34</v>
      </c>
      <c r="B34" s="93"/>
      <c r="C34" s="52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35</v>
      </c>
      <c r="B35" s="93"/>
      <c r="C35" s="134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36</v>
      </c>
      <c r="B36" s="93"/>
      <c r="C36" s="134"/>
      <c r="D36" s="137"/>
      <c r="E36" s="173"/>
      <c r="F36" s="171"/>
      <c r="G36" s="155"/>
      <c r="H36" s="155"/>
      <c r="I36" s="91"/>
      <c r="J36" s="91"/>
      <c r="K36" s="94"/>
    </row>
    <row r="37" spans="1:11" ht="17.25" thickBot="1">
      <c r="A37" s="160">
        <v>37</v>
      </c>
      <c r="B37" s="139"/>
      <c r="C37" s="141"/>
      <c r="D37" s="142"/>
      <c r="E37" s="192"/>
      <c r="F37" s="193"/>
      <c r="G37" s="193"/>
      <c r="H37" s="158"/>
      <c r="I37" s="133"/>
      <c r="J37" s="133"/>
      <c r="K37" s="94"/>
    </row>
    <row r="38" spans="1:11">
      <c r="A38" s="176">
        <v>38</v>
      </c>
      <c r="B38" s="177"/>
      <c r="C38" s="179"/>
      <c r="D38" s="180"/>
      <c r="E38" s="181"/>
      <c r="F38" s="182"/>
      <c r="G38" s="183"/>
      <c r="H38" s="183"/>
      <c r="I38" s="183"/>
      <c r="J38" s="183"/>
      <c r="K38" s="184"/>
    </row>
    <row r="39" spans="1:11">
      <c r="A39" s="150">
        <v>39</v>
      </c>
      <c r="B39" s="93"/>
      <c r="C39" s="134"/>
      <c r="D39" s="137"/>
      <c r="E39" s="173"/>
      <c r="F39" s="170"/>
      <c r="G39" s="155"/>
      <c r="H39" s="183"/>
      <c r="I39" s="183"/>
      <c r="J39" s="155"/>
      <c r="K39" s="94"/>
    </row>
    <row r="40" spans="1:11" ht="17.25" thickBot="1">
      <c r="A40" s="160">
        <v>40</v>
      </c>
      <c r="B40" s="139"/>
      <c r="C40" s="141"/>
      <c r="D40" s="142"/>
      <c r="E40" s="187"/>
      <c r="F40" s="188"/>
      <c r="G40" s="188"/>
      <c r="H40" s="188"/>
      <c r="I40" s="188"/>
      <c r="J40" s="188"/>
      <c r="K40" s="140"/>
    </row>
    <row r="41" spans="1:11">
      <c r="A41" s="176">
        <v>41</v>
      </c>
      <c r="B41" s="177"/>
      <c r="C41" s="179"/>
      <c r="D41" s="185"/>
      <c r="E41" s="173"/>
      <c r="F41" s="80"/>
      <c r="G41" s="80"/>
      <c r="H41" s="183"/>
      <c r="I41" s="183"/>
      <c r="J41" s="183"/>
      <c r="K41" s="184"/>
    </row>
    <row r="42" spans="1:11">
      <c r="A42" s="150">
        <v>42</v>
      </c>
      <c r="B42" s="93"/>
      <c r="C42" s="134"/>
      <c r="D42" s="52"/>
      <c r="E42" s="173"/>
      <c r="F42" s="80"/>
      <c r="G42" s="80"/>
      <c r="H42" s="155"/>
      <c r="I42" s="155"/>
      <c r="J42" s="155"/>
      <c r="K42" s="94"/>
    </row>
    <row r="43" spans="1:11">
      <c r="A43" s="150">
        <v>43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44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45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46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47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48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ht="17.25" thickBot="1">
      <c r="A50" s="160">
        <v>50</v>
      </c>
      <c r="B50" s="139"/>
      <c r="C50" s="141"/>
      <c r="D50" s="186"/>
      <c r="E50" s="187"/>
      <c r="F50" s="132"/>
      <c r="G50" s="132"/>
      <c r="H50" s="158"/>
      <c r="I50" s="158"/>
      <c r="J50" s="158"/>
      <c r="K50" s="140"/>
    </row>
    <row r="51" spans="1:11">
      <c r="A51" s="176">
        <v>51</v>
      </c>
      <c r="B51" s="177"/>
      <c r="C51" s="179"/>
      <c r="D51" s="185"/>
      <c r="E51" s="181"/>
      <c r="F51" s="181"/>
      <c r="G51" s="181"/>
      <c r="H51" s="80"/>
      <c r="I51" s="91"/>
      <c r="J51" s="91"/>
      <c r="K51" s="184"/>
    </row>
    <row r="52" spans="1:11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ht="17.25" thickBot="1">
      <c r="A60" s="160">
        <v>60</v>
      </c>
      <c r="B60" s="139"/>
      <c r="C60" s="141"/>
      <c r="D60" s="186"/>
      <c r="E60" s="187"/>
      <c r="F60" s="132"/>
      <c r="G60" s="132"/>
      <c r="H60" s="132"/>
      <c r="I60" s="133"/>
      <c r="J60" s="133"/>
      <c r="K60" s="140"/>
    </row>
    <row r="61" spans="1:11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ht="17.25" thickBot="1">
      <c r="A70" s="160">
        <v>70</v>
      </c>
      <c r="B70" s="139"/>
      <c r="C70" s="141"/>
      <c r="D70" s="142"/>
      <c r="E70" s="173"/>
      <c r="F70" s="173"/>
      <c r="G70" s="169"/>
      <c r="H70" s="80"/>
      <c r="I70" s="91"/>
      <c r="J70" s="91"/>
      <c r="K70" s="140"/>
    </row>
    <row r="71" spans="1:11">
      <c r="A71" s="189"/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44"/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45"/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389</v>
      </c>
      <c r="H5" s="173" t="s">
        <v>389</v>
      </c>
      <c r="I5" s="173" t="s">
        <v>389</v>
      </c>
      <c r="J5" s="173" t="s">
        <v>389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410</v>
      </c>
      <c r="G3" s="80" t="s">
        <v>394</v>
      </c>
      <c r="H3" s="80" t="s">
        <v>396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239</v>
      </c>
      <c r="F4" s="173" t="s">
        <v>410</v>
      </c>
      <c r="G4" s="80" t="s">
        <v>398</v>
      </c>
      <c r="H4" s="80" t="s">
        <v>400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240</v>
      </c>
      <c r="F5" s="173" t="s">
        <v>410</v>
      </c>
      <c r="G5" s="80" t="s">
        <v>398</v>
      </c>
      <c r="H5" s="80" t="s">
        <v>400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241</v>
      </c>
      <c r="F6" s="173" t="s">
        <v>410</v>
      </c>
      <c r="G6" s="80" t="s">
        <v>398</v>
      </c>
      <c r="H6" s="80" t="s">
        <v>400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423</v>
      </c>
      <c r="F7" s="173" t="s">
        <v>410</v>
      </c>
      <c r="G7" s="80" t="s">
        <v>402</v>
      </c>
      <c r="H7" s="80" t="s">
        <v>404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425</v>
      </c>
      <c r="F8" s="173" t="s">
        <v>410</v>
      </c>
      <c r="G8" s="80" t="s">
        <v>402</v>
      </c>
      <c r="H8" s="80" t="s">
        <v>404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427</v>
      </c>
      <c r="F9" s="173" t="s">
        <v>410</v>
      </c>
      <c r="G9" s="80" t="s">
        <v>402</v>
      </c>
      <c r="H9" s="80" t="s">
        <v>404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431</v>
      </c>
      <c r="F10" s="173" t="s">
        <v>410</v>
      </c>
      <c r="G10" s="80" t="s">
        <v>406</v>
      </c>
      <c r="H10" s="80" t="s">
        <v>408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433</v>
      </c>
      <c r="F11" s="173" t="s">
        <v>410</v>
      </c>
      <c r="G11" s="80" t="s">
        <v>406</v>
      </c>
      <c r="H11" s="80" t="s">
        <v>408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429</v>
      </c>
      <c r="F12" s="173" t="s">
        <v>410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22일)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2024-03-22T06:53:06Z</dcterms:modified>
</cp:coreProperties>
</file>