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3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전체'!$A$1:$L$360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수행세부내역(완주)'!$A$6:$Q$53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<sst xmlns="http://schemas.openxmlformats.org/spreadsheetml/2006/main" count="4687" uniqueCount="734">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</sst>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21" fillId="3" borderId="8" xfId="0" quotePrefix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5"/>
      <c r="F1" s="165"/>
      <c r="G1" s="165"/>
      <c r="H1" s="165"/>
      <c r="I1" s="165"/>
      <c r="J1" s="165"/>
      <c r="K1" s="165"/>
      <c r="L1" s="165"/>
      <c r="M1" s="16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5"/>
      <c r="F2" s="165"/>
      <c r="G2" s="165"/>
      <c r="H2" s="165"/>
      <c r="I2" s="165"/>
      <c r="J2" s="165"/>
      <c r="K2" s="165"/>
      <c r="L2" s="165"/>
      <c r="M2" s="16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5"/>
      <c r="F3" s="165"/>
      <c r="G3" s="165"/>
      <c r="H3" s="165"/>
      <c r="I3" s="165"/>
      <c r="J3" s="165"/>
      <c r="K3" s="165"/>
      <c r="L3" s="165"/>
      <c r="M3" s="16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5"/>
      <c r="F4" s="165"/>
      <c r="G4" s="165"/>
      <c r="H4" s="165"/>
      <c r="I4" s="165"/>
      <c r="J4" s="165"/>
      <c r="K4" s="165"/>
      <c r="L4" s="165"/>
      <c r="M4" s="16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5"/>
      <c r="F5" s="165"/>
      <c r="G5" s="165"/>
      <c r="H5" s="165"/>
      <c r="I5" s="165"/>
      <c r="J5" s="165"/>
      <c r="K5" s="165"/>
      <c r="L5" s="165"/>
      <c r="M5" s="16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5"/>
      <c r="F6" s="165"/>
      <c r="G6" s="165"/>
      <c r="H6" s="165"/>
      <c r="I6" s="165"/>
      <c r="J6" s="165"/>
      <c r="K6" s="165"/>
      <c r="L6" s="165"/>
      <c r="M6" s="16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5"/>
      <c r="F7" s="165"/>
      <c r="G7" s="165"/>
      <c r="H7" s="165"/>
      <c r="I7" s="165"/>
      <c r="J7" s="165"/>
      <c r="K7" s="165"/>
      <c r="L7" s="165"/>
      <c r="M7" s="16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5"/>
      <c r="F9" s="165"/>
      <c r="G9" s="165"/>
      <c r="H9" s="165"/>
      <c r="I9" s="165"/>
      <c r="J9" s="165"/>
      <c r="K9" s="165"/>
      <c r="L9" s="165"/>
      <c r="M9" s="16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576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6"/>
      <c r="Q19" s="166"/>
      <c r="R19" s="166"/>
      <c r="S19" s="166"/>
      <c r="T19" s="166"/>
      <c r="U19" s="166"/>
      <c r="V19" s="166"/>
      <c r="W19" s="16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712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3" t="s">
        <v>9</v>
      </c>
      <c r="C1" s="203"/>
      <c r="D1" s="203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3" t="s">
        <v>54</v>
      </c>
      <c r="C2" s="203"/>
      <c r="D2" s="203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3" t="s">
        <v>11</v>
      </c>
      <c r="C3" s="203"/>
      <c r="D3" s="203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7" t="s">
        <v>44</v>
      </c>
      <c r="B7" s="209" t="s">
        <v>45</v>
      </c>
      <c r="C7" s="209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7"/>
      <c r="B8" s="210"/>
      <c r="C8" s="210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7"/>
      <c r="B9" s="211"/>
      <c r="C9" s="211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8"/>
      <c r="B10" s="208" t="s">
        <v>33</v>
      </c>
      <c r="C10" s="208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8"/>
      <c r="B11" s="208"/>
      <c r="C11" s="208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8"/>
      <c r="B12" s="208"/>
      <c r="C12" s="208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5" t="s">
        <v>39</v>
      </c>
      <c r="B13" s="206" t="s">
        <v>47</v>
      </c>
      <c r="C13" s="206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6"/>
      <c r="B14" s="206"/>
      <c r="C14" s="206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6"/>
      <c r="B15" s="206"/>
      <c r="C15" s="206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6"/>
      <c r="B16" s="206"/>
      <c r="C16" s="206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6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580</v>
      </c>
    </row>
    <row r="3" spans="1:4" ht="17.25" thickBot="1">
      <c r="D3" s="140" t="s">
        <v>697</v>
      </c>
    </row>
    <row r="4" spans="1:4" ht="17.25" thickTop="1">
      <c r="A4" s="167" t="s">
        <v>581</v>
      </c>
      <c r="B4" s="141" t="s">
        <v>582</v>
      </c>
      <c r="C4" s="141" t="s">
        <v>583</v>
      </c>
      <c r="D4" s="169" t="s">
        <v>584</v>
      </c>
    </row>
    <row r="5" spans="1:4" ht="17.25" thickBot="1">
      <c r="A5" s="168"/>
      <c r="B5" s="142" t="s">
        <v>698</v>
      </c>
      <c r="C5" s="142" t="s">
        <v>699</v>
      </c>
      <c r="D5" s="170"/>
    </row>
    <row r="6" spans="1:4" ht="17.25" thickTop="1">
      <c r="A6" s="171" t="s">
        <v>585</v>
      </c>
      <c r="B6" s="143" t="s">
        <v>586</v>
      </c>
      <c r="C6" s="143" t="s">
        <v>587</v>
      </c>
      <c r="D6" s="144" t="s">
        <v>588</v>
      </c>
    </row>
    <row r="7" spans="1:4">
      <c r="A7" s="172"/>
      <c r="B7" s="145" t="s">
        <v>589</v>
      </c>
      <c r="C7" s="145" t="s">
        <v>589</v>
      </c>
      <c r="D7" s="146"/>
    </row>
    <row r="8" spans="1:4">
      <c r="A8" s="172"/>
      <c r="B8" s="147" t="s">
        <v>701</v>
      </c>
      <c r="C8" s="148" t="s">
        <v>590</v>
      </c>
      <c r="D8" s="146"/>
    </row>
    <row r="9" spans="1:4" ht="40.5">
      <c r="A9" s="172"/>
      <c r="B9" s="149"/>
      <c r="C9" s="150" t="s">
        <v>705</v>
      </c>
      <c r="D9" s="146"/>
    </row>
    <row r="10" spans="1:4">
      <c r="A10" s="172"/>
      <c r="B10" s="147"/>
      <c r="C10" s="148"/>
      <c r="D10" s="146"/>
    </row>
    <row r="11" spans="1:4">
      <c r="A11" s="172"/>
      <c r="B11" s="149"/>
      <c r="C11" s="150"/>
      <c r="D11" s="146"/>
    </row>
    <row r="12" spans="1:4">
      <c r="A12" s="172"/>
      <c r="B12" s="148"/>
      <c r="C12" s="145" t="s">
        <v>591</v>
      </c>
      <c r="D12" s="146"/>
    </row>
    <row r="13" spans="1:4">
      <c r="A13" s="172"/>
      <c r="B13" s="145" t="s">
        <v>591</v>
      </c>
      <c r="C13" s="147" t="s">
        <v>704</v>
      </c>
      <c r="D13" s="146"/>
    </row>
    <row r="14" spans="1:4">
      <c r="A14" s="172"/>
      <c r="B14" s="147" t="s">
        <v>592</v>
      </c>
      <c r="C14" s="147"/>
      <c r="D14" s="146"/>
    </row>
    <row r="15" spans="1:4" ht="40.5">
      <c r="A15" s="172"/>
      <c r="B15" s="151" t="s">
        <v>700</v>
      </c>
      <c r="C15" s="151"/>
      <c r="D15" s="146"/>
    </row>
    <row r="16" spans="1:4">
      <c r="A16" s="172"/>
      <c r="B16" s="147" t="s">
        <v>703</v>
      </c>
      <c r="C16" s="147"/>
      <c r="D16" s="146"/>
    </row>
    <row r="17" spans="1:4">
      <c r="A17" s="172"/>
      <c r="B17" s="151"/>
      <c r="C17" s="151"/>
      <c r="D17" s="146"/>
    </row>
    <row r="18" spans="1:4">
      <c r="A18" s="172"/>
      <c r="B18" s="151"/>
      <c r="C18" s="147"/>
      <c r="D18" s="146"/>
    </row>
    <row r="19" spans="1:4">
      <c r="A19" s="172"/>
      <c r="B19" s="151"/>
      <c r="C19" s="147"/>
      <c r="D19" s="146"/>
    </row>
    <row r="20" spans="1:4">
      <c r="A20" s="172"/>
      <c r="B20" s="145" t="s">
        <v>593</v>
      </c>
      <c r="C20" s="145" t="s">
        <v>593</v>
      </c>
      <c r="D20" s="146"/>
    </row>
    <row r="21" spans="1:4">
      <c r="A21" s="172"/>
      <c r="B21" s="148" t="s">
        <v>701</v>
      </c>
      <c r="C21" s="148" t="s">
        <v>595</v>
      </c>
      <c r="D21" s="146"/>
    </row>
    <row r="22" spans="1:4">
      <c r="A22" s="172"/>
      <c r="B22" s="148"/>
      <c r="C22" s="148" t="s">
        <v>596</v>
      </c>
      <c r="D22" s="146"/>
    </row>
    <row r="23" spans="1:4">
      <c r="A23" s="172"/>
      <c r="B23" s="148"/>
      <c r="C23" s="148"/>
      <c r="D23" s="146"/>
    </row>
    <row r="24" spans="1:4">
      <c r="A24" s="172"/>
      <c r="B24" s="145"/>
      <c r="C24" s="145"/>
      <c r="D24" s="146"/>
    </row>
    <row r="25" spans="1:4">
      <c r="A25" s="172"/>
      <c r="B25" s="145" t="s">
        <v>597</v>
      </c>
      <c r="C25" s="145" t="s">
        <v>597</v>
      </c>
      <c r="D25" s="146"/>
    </row>
    <row r="26" spans="1:4">
      <c r="A26" s="172"/>
      <c r="B26" s="148" t="s">
        <v>594</v>
      </c>
      <c r="C26" s="148" t="s">
        <v>702</v>
      </c>
      <c r="D26" s="146"/>
    </row>
    <row r="27" spans="1:4" ht="67.5">
      <c r="A27" s="172"/>
      <c r="B27" s="148" t="s">
        <v>710</v>
      </c>
      <c r="C27" s="148"/>
      <c r="D27" s="146"/>
    </row>
    <row r="28" spans="1:4">
      <c r="A28" s="172"/>
      <c r="B28" s="148"/>
      <c r="C28" s="148"/>
      <c r="D28" s="146"/>
    </row>
    <row r="29" spans="1:4">
      <c r="A29" s="172"/>
      <c r="B29" s="148" t="s">
        <v>598</v>
      </c>
      <c r="C29" s="148" t="s">
        <v>598</v>
      </c>
      <c r="D29" s="146"/>
    </row>
    <row r="30" spans="1:4" ht="27">
      <c r="A30" s="172"/>
      <c r="B30" s="148" t="s">
        <v>701</v>
      </c>
      <c r="C30" s="148" t="s">
        <v>706</v>
      </c>
      <c r="D30" s="146"/>
    </row>
    <row r="31" spans="1:4">
      <c r="A31" s="172"/>
      <c r="B31" s="148"/>
      <c r="C31" s="148"/>
      <c r="D31" s="146"/>
    </row>
    <row r="32" spans="1:4">
      <c r="A32" s="172"/>
      <c r="B32" s="148"/>
      <c r="C32" s="148"/>
      <c r="D32" s="146"/>
    </row>
    <row r="33" spans="1:4">
      <c r="A33" s="172"/>
      <c r="B33" s="148"/>
      <c r="C33" s="148"/>
      <c r="D33" s="146"/>
    </row>
    <row r="34" spans="1:4">
      <c r="A34" s="172"/>
      <c r="B34" s="143" t="s">
        <v>599</v>
      </c>
      <c r="C34" s="143" t="s">
        <v>599</v>
      </c>
      <c r="D34" s="146"/>
    </row>
    <row r="35" spans="1:4">
      <c r="A35" s="172"/>
      <c r="B35" s="148" t="s">
        <v>600</v>
      </c>
      <c r="C35" s="148" t="s">
        <v>600</v>
      </c>
      <c r="D35" s="146"/>
    </row>
    <row r="36" spans="1:4">
      <c r="A36" s="172"/>
      <c r="B36" s="148" t="s">
        <v>601</v>
      </c>
      <c r="C36" s="148" t="s">
        <v>601</v>
      </c>
      <c r="D36" s="146"/>
    </row>
    <row r="37" spans="1:4">
      <c r="A37" s="172"/>
      <c r="B37" s="148"/>
      <c r="C37" s="148"/>
      <c r="D37" s="146"/>
    </row>
    <row r="38" spans="1:4">
      <c r="A38" s="172"/>
      <c r="B38" s="148"/>
      <c r="C38" s="148"/>
      <c r="D38" s="146"/>
    </row>
    <row r="39" spans="1:4">
      <c r="A39" s="172"/>
      <c r="B39" s="152"/>
      <c r="C39" s="153"/>
      <c r="D39" s="154"/>
    </row>
    <row r="40" spans="1:4">
      <c r="A40" s="173" t="s">
        <v>602</v>
      </c>
      <c r="B40" s="143" t="s">
        <v>603</v>
      </c>
      <c r="C40" s="143" t="s">
        <v>604</v>
      </c>
      <c r="D40" s="155" t="s">
        <v>588</v>
      </c>
    </row>
    <row r="41" spans="1:4">
      <c r="A41" s="172"/>
      <c r="B41" s="156" t="s">
        <v>605</v>
      </c>
      <c r="C41" s="156" t="s">
        <v>605</v>
      </c>
      <c r="D41" s="146"/>
    </row>
    <row r="42" spans="1:4">
      <c r="A42" s="172"/>
      <c r="B42" s="148" t="s">
        <v>606</v>
      </c>
      <c r="C42" s="148" t="s">
        <v>606</v>
      </c>
      <c r="D42" s="146"/>
    </row>
    <row r="43" spans="1:4">
      <c r="A43" s="172"/>
      <c r="B43" s="157"/>
      <c r="C43" s="158"/>
      <c r="D43" s="146"/>
    </row>
    <row r="44" spans="1:4" ht="17.25" thickBot="1">
      <c r="A44" s="174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26" activePane="bottomRight" state="frozen"/>
      <selection pane="topRight" activeCell="C1" sqref="C1"/>
      <selection pane="bottomLeft" activeCell="A6" sqref="A6"/>
      <selection pane="bottomRight" activeCell="N4" sqref="N4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45254</v>
      </c>
      <c r="K3" s="31"/>
    </row>
    <row r="4" spans="1:14" ht="22.5" customHeight="1">
      <c r="A4" s="177" t="s">
        <v>29</v>
      </c>
      <c r="B4" s="177" t="s">
        <v>101</v>
      </c>
      <c r="C4" s="177" t="s">
        <v>102</v>
      </c>
      <c r="D4" s="181" t="s">
        <v>105</v>
      </c>
      <c r="E4" s="181"/>
      <c r="F4" s="175" t="s">
        <v>106</v>
      </c>
      <c r="G4" s="175"/>
      <c r="H4" s="176" t="s">
        <v>103</v>
      </c>
      <c r="I4" s="177" t="s">
        <v>107</v>
      </c>
      <c r="J4" s="177" t="s">
        <v>104</v>
      </c>
    </row>
    <row r="5" spans="1:14" s="29" customFormat="1" ht="22.5" customHeight="1">
      <c r="A5" s="177"/>
      <c r="B5" s="177"/>
      <c r="C5" s="177"/>
      <c r="D5" s="46" t="s">
        <v>14</v>
      </c>
      <c r="E5" s="46" t="s">
        <v>31</v>
      </c>
      <c r="F5" s="46" t="s">
        <v>56</v>
      </c>
      <c r="G5" s="46" t="s">
        <v>57</v>
      </c>
      <c r="H5" s="176"/>
      <c r="I5" s="177"/>
      <c r="J5" s="177"/>
    </row>
    <row r="6" spans="1:14" ht="24.95" customHeight="1" outlineLevel="1">
      <c r="A6" s="182" t="s">
        <v>58</v>
      </c>
      <c r="B6" s="182" t="s">
        <v>92</v>
      </c>
      <c r="C6" s="38" t="s">
        <v>83</v>
      </c>
      <c r="D6" s="44">
        <f>COUNTIFS('1-1 전체'!D2:D360,'1. 수행관리'!C6,'1-1 전체'!E2:E360,"오류")</f>
        <v>62</v>
      </c>
      <c r="E6" s="44">
        <f>COUNTIFS('1-1 전체'!D2:D360,'1. 수행관리'!C6,'1-1 전체'!E2:E360,"개선")</f>
        <v>5</v>
      </c>
      <c r="F6" s="44">
        <f>COUNTIFS('1-1 전체'!D2:D360,'1. 수행관리'!C6,'1-1 전체'!E2:E360,"오류",'1-1 전체'!J2:J360,"O")</f>
        <v>31</v>
      </c>
      <c r="G6" s="44">
        <f>COUNTIFS('1-1 전체'!D2:D360,'1. 수행관리'!C6,'1-1 전체'!E2:E360,"개선",'1-1 전체'!J2:J360,"O")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전체'!D2:D360,'1. 수행관리'!C6,'1-1 전체'!E2:E360,"오류")</f>
        <v>62</v>
      </c>
      <c r="L6">
        <f>COUNTIFS('1-1 전체'!D2:D360,'1. 수행관리'!C6,'1-1 전체'!E2:E360,"개선")</f>
        <v>5</v>
      </c>
      <c r="M6">
        <f>COUNTIFS('1-1 전체'!D2:D360,'1. 수행관리'!C6,'1-1 전체'!E2:E360,"오류",'1-1 전체'!J2:J360,"O")</f>
        <v>31</v>
      </c>
      <c r="N6">
        <f>COUNTIFS('1-1 전체'!D2:D360,'1. 수행관리'!C6,'1-1 전체'!E2:E360,"개선",'1-1 전체'!J2:J360,"O")</f>
        <v>1</v>
      </c>
    </row>
    <row r="7" spans="1:14" s="29" customFormat="1" ht="24.95" customHeight="1" outlineLevel="1">
      <c r="A7" s="182"/>
      <c r="B7" s="182"/>
      <c r="C7" s="89" t="s">
        <v>552</v>
      </c>
      <c r="D7" s="92">
        <f>COUNTIFS('1-1 전체'!D2:D360,'1. 수행관리'!C7,'1-1 전체'!E2:E360,"오류")</f>
        <v>22</v>
      </c>
      <c r="E7" s="92">
        <f>COUNTIFS('1-1 전체'!D2:D360,'1. 수행관리'!C7,'1-1 전체'!E2:E360,"개선")</f>
        <v>1</v>
      </c>
      <c r="F7" s="92">
        <f>COUNTIFS('1-1 전체'!D2:D360,'1. 수행관리'!C7,'1-1 전체'!E2:E360,"오류",'1-1 전체'!J2:J360,"O")</f>
        <v>0</v>
      </c>
      <c r="G7" s="92">
        <f>COUNTIFS('1-1 전체'!D2:D360,'1. 수행관리'!C7,'1-1 전체'!E2:E360,"개선",'1-1 전체'!J2:J360,"O")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641</v>
      </c>
    </row>
    <row r="8" spans="1:14" s="29" customFormat="1" ht="24.95" customHeight="1" outlineLevel="1">
      <c r="A8" s="182"/>
      <c r="B8" s="182"/>
      <c r="C8" s="38" t="s">
        <v>536</v>
      </c>
      <c r="D8" s="44">
        <f>COUNTIFS('1-1 전체'!D2:D360,'1. 수행관리'!C8,'1-1 전체'!E2:E360,"오류")</f>
        <v>27</v>
      </c>
      <c r="E8" s="44">
        <f>COUNTIFS('1-1 전체'!D2:D360,'1. 수행관리'!C8,'1-1 전체'!E2:E360,"개선")</f>
        <v>0</v>
      </c>
      <c r="F8" s="44">
        <f>COUNTIFS('1-1 전체'!D2:D360,'1. 수행관리'!C8,'1-1 전체'!E2:E360,"오류",'1-1 전체'!J2:J360,"O")</f>
        <v>0</v>
      </c>
      <c r="G8" s="44">
        <f>COUNTIFS('1-1 전체'!D2:D360,'1. 수행관리'!C8,'1-1 전체'!E2:E360,"개선",'1-1 전체'!J2:J360,"O")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82"/>
      <c r="B9" s="182"/>
      <c r="C9" s="88" t="s">
        <v>228</v>
      </c>
      <c r="D9" s="44">
        <f>COUNTIFS('1-1 전체'!D3:D361,'1. 수행관리'!C9,'1-1 전체'!E3:E361,"오류")</f>
        <v>0</v>
      </c>
      <c r="E9" s="44">
        <f>COUNTIFS('1-1 전체'!D3:D361,'1. 수행관리'!C9,'1-1 전체'!E3:E361,"개선")</f>
        <v>19</v>
      </c>
      <c r="F9" s="44">
        <f>COUNTIFS('1-1 전체'!D3:D361,'1. 수행관리'!C9,'1-1 전체'!E3:E361,"오류",'1-1 전체'!J3:J361,"O")</f>
        <v>0</v>
      </c>
      <c r="G9" s="44">
        <f>COUNTIFS('1-1 전체'!D2:D360,'1. 수행관리'!C9,'1-1 전체'!E2:E360,"개선",'1-1 전체'!J2:J360,"O")</f>
        <v>0</v>
      </c>
      <c r="H9" s="37">
        <f t="shared" ref="H9" si="4">(D9+E9)-(F9+G9)</f>
        <v>19</v>
      </c>
      <c r="I9" s="138">
        <f t="shared" si="0"/>
        <v>0</v>
      </c>
      <c r="J9" s="137" t="s">
        <v>696</v>
      </c>
    </row>
    <row r="10" spans="1:14" s="29" customFormat="1" ht="24.95" customHeight="1" outlineLevel="1">
      <c r="A10" s="182"/>
      <c r="B10" s="182" t="s">
        <v>93</v>
      </c>
      <c r="C10" s="89" t="s">
        <v>28</v>
      </c>
      <c r="D10" s="44">
        <f>COUNTIFS('1-1 전체'!D3:D361,'1. 수행관리'!C10,'1-1 전체'!E3:E361,"오류")</f>
        <v>0</v>
      </c>
      <c r="E10" s="44">
        <f>COUNTIFS('1-1 전체'!D3:D361,'1. 수행관리'!C10,'1-1 전체'!E3:E361,"개선")</f>
        <v>1</v>
      </c>
      <c r="F10" s="44">
        <f>COUNTIFS('1-1 전체'!D3:D361,'1. 수행관리'!C10,'1-1 전체'!E3:E361,"오류",'1-1 전체'!J3:J361,"O")</f>
        <v>0</v>
      </c>
      <c r="G10" s="44">
        <f>COUNTIFS('1-1 전체'!D2:D360,'1. 수행관리'!C10,'1-1 전체'!E2:E360,"개선",'1-1 전체'!J2:J360,"O")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641</v>
      </c>
    </row>
    <row r="11" spans="1:14" s="29" customFormat="1" ht="24.95" customHeight="1" outlineLevel="1">
      <c r="A11" s="182"/>
      <c r="B11" s="182"/>
      <c r="C11" s="89" t="s">
        <v>84</v>
      </c>
      <c r="D11" s="92">
        <f>COUNTIFS('1-1 전체'!D3:D361,'1. 수행관리'!C11,'1-1 전체'!E3:E361,"오류")</f>
        <v>0</v>
      </c>
      <c r="E11" s="92">
        <f>COUNTIFS('1-1 전체'!D3:D361,'1. 수행관리'!C11,'1-1 전체'!E3:E361,"개선")</f>
        <v>1</v>
      </c>
      <c r="F11" s="92">
        <f>COUNTIFS('1-1 전체'!D3:D361,'1. 수행관리'!C11,'1-1 전체'!E3:E361,"오류",'1-1 전체'!J3:J361,"O")</f>
        <v>0</v>
      </c>
      <c r="G11" s="92">
        <f>COUNTIFS('1-1 전체'!D2:D360,'1. 수행관리'!C11,'1-1 전체'!E2:E360,"개선",'1-1 전체'!J2:J360,"O")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641</v>
      </c>
    </row>
    <row r="12" spans="1:14" s="29" customFormat="1" ht="24.95" customHeight="1" outlineLevel="1">
      <c r="A12" s="182"/>
      <c r="B12" s="182"/>
      <c r="C12" s="88" t="s">
        <v>554</v>
      </c>
      <c r="D12" s="92">
        <f>COUNTIFS('1-1 전체'!D2:D360,'1. 수행관리'!C12,'1-1 전체'!E2:E360,"오류")</f>
        <v>16</v>
      </c>
      <c r="E12" s="92">
        <f>COUNTIFS('1-1 전체'!D2:D360,'1. 수행관리'!C12,'1-1 전체'!E2:E360,"개선")</f>
        <v>0</v>
      </c>
      <c r="F12" s="92">
        <f>COUNTIFS('1-1 전체'!D2:D360,'1. 수행관리'!C12,'1-1 전체'!E2:E360,"오류",'1-1 전체'!J2:J360,"O")</f>
        <v>16</v>
      </c>
      <c r="G12" s="92">
        <f>COUNTIFS('1-1 전체'!D2:D360,'1. 수행관리'!C12,'1-1 전체'!E2:E360,"개선",'1-1 전체'!J2:J360,"O")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82"/>
      <c r="B13" s="182"/>
      <c r="C13" s="38" t="s">
        <v>555</v>
      </c>
      <c r="D13" s="44">
        <f>COUNTIFS('1-1 전체'!D3:D361,'1. 수행관리'!C13,'1-1 전체'!E3:E361,"오류")</f>
        <v>0</v>
      </c>
      <c r="E13" s="44">
        <f>COUNTIFS('1-1 전체'!D3:D361,'1. 수행관리'!C13,'1-1 전체'!E3:E361,"개선")</f>
        <v>7</v>
      </c>
      <c r="F13" s="44">
        <f>COUNTIFS('1-1 전체'!D3:D361,'1. 수행관리'!C13,'1-1 전체'!E3:E361,"오류",'1-1 전체'!J3:J361,"O")</f>
        <v>0</v>
      </c>
      <c r="G13" s="44">
        <f>COUNTIFS('1-1 전체'!D2:D360,'1. 수행관리'!C13,'1-1 전체'!E2:E360,"개선",'1-1 전체'!J2:J360,"O")</f>
        <v>0</v>
      </c>
      <c r="H13" s="37">
        <f t="shared" si="5"/>
        <v>7</v>
      </c>
      <c r="I13" s="138">
        <f t="shared" si="0"/>
        <v>0</v>
      </c>
      <c r="J13" s="137" t="s">
        <v>571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82" t="s">
        <v>59</v>
      </c>
      <c r="B15" s="182" t="s">
        <v>94</v>
      </c>
      <c r="C15" s="38" t="s">
        <v>85</v>
      </c>
      <c r="D15" s="92">
        <f>COUNTIFS('1-1 전체'!D2:D368,'1. 수행관리'!C15,'1-1 전체'!E2:E368,"오류")</f>
        <v>14</v>
      </c>
      <c r="E15" s="92">
        <f>COUNTIFS('1-1 전체'!D2:D368,'1. 수행관리'!C15,'1-1 전체'!E2:E368,"개선")</f>
        <v>1</v>
      </c>
      <c r="F15" s="92">
        <f>COUNTIFS('1-1 전체'!D2:D368,'1. 수행관리'!C15,'1-1 전체'!E2:E368,"오류",'1-1 전체'!J2:J368,"O")</f>
        <v>14</v>
      </c>
      <c r="G15" s="92">
        <f>COUNTIFS('1-1 전체'!D2:D368,'1. 수행관리'!C15,'1-1 전체'!E2:E368,"개선",'1-1 전체'!J2:J368,"O")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82"/>
      <c r="B16" s="182"/>
      <c r="C16" s="38" t="s">
        <v>86</v>
      </c>
      <c r="D16" s="92">
        <f>COUNTIFS('1-1 전체'!D2:D369,'1. 수행관리'!C16,'1-1 전체'!E2:E369,"오류")</f>
        <v>2</v>
      </c>
      <c r="E16" s="92">
        <f>COUNTIFS('1-1 전체'!D2:D369,'1. 수행관리'!C16,'1-1 전체'!E2:E369,"개선")</f>
        <v>0</v>
      </c>
      <c r="F16" s="92">
        <f>COUNTIFS('1-1 전체'!D2:D369,'1. 수행관리'!C16,'1-1 전체'!E2:E369,"오류",'1-1 전체'!J2:J369,"O")</f>
        <v>1</v>
      </c>
      <c r="G16" s="92">
        <f>COUNTIFS('1-1 전체'!D2:D369,'1. 수행관리'!C16,'1-1 전체'!E2:E369,"개선",'1-1 전체'!J2:J369,"O")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661</v>
      </c>
    </row>
    <row r="17" spans="1:11" s="29" customFormat="1" ht="24.95" customHeight="1" outlineLevel="1">
      <c r="A17" s="182"/>
      <c r="B17" s="183" t="s">
        <v>95</v>
      </c>
      <c r="C17" s="38" t="s">
        <v>539</v>
      </c>
      <c r="D17" s="92">
        <f>COUNTIFS('1-1 전체'!D2:D370,'1. 수행관리'!C17,'1-1 전체'!E2:E370,"오류")</f>
        <v>17</v>
      </c>
      <c r="E17" s="92">
        <f>COUNTIFS('1-1 전체'!D2:D370,'1. 수행관리'!C17,'1-1 전체'!E2:E370,"개선")</f>
        <v>0</v>
      </c>
      <c r="F17" s="92">
        <f>COUNTIFS('1-1 전체'!D2:D370,'1. 수행관리'!C17,'1-1 전체'!E2:E370,"오류",'1-1 전체'!J2:J370,"O")</f>
        <v>15</v>
      </c>
      <c r="G17" s="92">
        <f>COUNTIFS('1-1 전체'!D2:D370,'1. 수행관리'!C17,'1-1 전체'!E2:E370,"개선",'1-1 전체'!J2:J370,"O")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82"/>
      <c r="B18" s="183"/>
      <c r="C18" s="47" t="s">
        <v>556</v>
      </c>
      <c r="D18" s="92">
        <f>COUNTIFS('1-1 전체'!D2:D371,'1. 수행관리'!C18,'1-1 전체'!E2:E371,"오류")</f>
        <v>0</v>
      </c>
      <c r="E18" s="92">
        <f>COUNTIFS('1-1 전체'!D2:D371,'1. 수행관리'!C18,'1-1 전체'!E2:E371,"개선")</f>
        <v>1</v>
      </c>
      <c r="F18" s="92">
        <f>COUNTIFS('1-1 전체'!D2:D371,'1. 수행관리'!C18,'1-1 전체'!E2:E371,"오류",'1-1 전체'!J2:J371,"O")</f>
        <v>0</v>
      </c>
      <c r="G18" s="92">
        <f>COUNTIFS('1-1 전체'!D5:D371,'1. 수행관리'!C18,'1-1 전체'!E5:E371,"개선",'1-1 전체'!J5:J371,"O")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573</v>
      </c>
    </row>
    <row r="19" spans="1:11" s="29" customFormat="1" ht="24.95" customHeight="1" outlineLevel="1">
      <c r="A19" s="182"/>
      <c r="B19" s="38" t="s">
        <v>96</v>
      </c>
      <c r="C19" s="38" t="s">
        <v>137</v>
      </c>
      <c r="D19" s="92">
        <f>COUNTIFS('1-1 전체'!D6:D372,'1. 수행관리'!C19,'1-1 전체'!E6:E372,"오류")</f>
        <v>19</v>
      </c>
      <c r="E19" s="92">
        <f>COUNTIFS('1-1 전체'!D6:D372,'1. 수행관리'!C19,'1-1 전체'!E6:E372,"개선")</f>
        <v>0</v>
      </c>
      <c r="F19" s="92">
        <f>COUNTIFS('1-1 전체'!D6:D372,'1. 수행관리'!C19,'1-1 전체'!E6:E372,"오류",'1-1 전체'!J6:J372,"O")</f>
        <v>18</v>
      </c>
      <c r="G19" s="92">
        <f>COUNTIFS('1-1 전체'!D2:D372,'1. 수행관리'!C19,'1-1 전체'!E2:E372,"개선",'1-1 전체'!J2:J372,"O")</f>
        <v>0</v>
      </c>
      <c r="H19" s="37">
        <f t="shared" si="12"/>
        <v>1</v>
      </c>
      <c r="I19" s="138">
        <f t="shared" si="11"/>
        <v>0.94736842105263153</v>
      </c>
      <c r="J19" s="135" t="s">
        <v>662</v>
      </c>
    </row>
    <row r="20" spans="1:11" s="29" customFormat="1" ht="24.95" customHeight="1">
      <c r="A20" s="178" t="s">
        <v>108</v>
      </c>
      <c r="B20" s="179"/>
      <c r="C20" s="180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82" t="s">
        <v>30</v>
      </c>
      <c r="B21" s="187" t="s">
        <v>97</v>
      </c>
      <c r="C21" s="38" t="s">
        <v>87</v>
      </c>
      <c r="D21" s="92">
        <f>COUNTIFS('1-1 전체'!D2:D374,'1. 수행관리'!C21,'1-1 전체'!E2:E374,"오류")</f>
        <v>10</v>
      </c>
      <c r="E21" s="92">
        <f>COUNTIFS('1-1 전체'!D2:D374,'1. 수행관리'!C21,'1-1 전체'!E2:E374,"개선")</f>
        <v>0</v>
      </c>
      <c r="F21" s="92">
        <f>COUNTIFS('1-1 전체'!D2:D374,'1. 수행관리'!C21,'1-1 전체'!E2:E374,"오류",'1-1 전체'!J2:J374,"O")</f>
        <v>0</v>
      </c>
      <c r="G21" s="92">
        <f>COUNTIFS('1-1 전체'!D2:D374,'1. 수행관리'!C21,'1-1 전체'!E2:E374,"개선",'1-1 전체'!J2:J374,"O")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82"/>
      <c r="B22" s="188"/>
      <c r="C22" s="162" t="s">
        <v>560</v>
      </c>
      <c r="D22" s="92">
        <f>COUNTIFS('1-1 전체'!D2:D375,'1. 수행관리'!C22,'1-1 전체'!E2:E375,"오류")</f>
        <v>8</v>
      </c>
      <c r="E22" s="92">
        <f>COUNTIFS('1-1 전체'!D2:D375,'1. 수행관리'!C22,'1-1 전체'!E2:E375,"개선")</f>
        <v>0</v>
      </c>
      <c r="F22" s="92">
        <f>COUNTIFS('1-1 전체'!D2:D375,'1. 수행관리'!C22,'1-1 전체'!E2:E375,"오류",'1-1 전체'!J2:J375,"O")</f>
        <v>0</v>
      </c>
      <c r="G22" s="92">
        <f>COUNTIFS('1-1 전체'!D2:D375,'1. 수행관리'!C22,'1-1 전체'!E2:E375,"개선",'1-1 전체'!J2:J375,"O")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82"/>
      <c r="B23" s="189"/>
      <c r="C23" s="53" t="s">
        <v>544</v>
      </c>
      <c r="D23" s="92">
        <f>COUNTIFS('1-1 전체'!D2:D376,'1. 수행관리'!C23,'1-1 전체'!E2:E376,"오류")</f>
        <v>15</v>
      </c>
      <c r="E23" s="92">
        <f>COUNTIFS('1-1 전체'!D2:D376,'1. 수행관리'!C23,'1-1 전체'!E2:E376,"개선")</f>
        <v>1</v>
      </c>
      <c r="F23" s="92">
        <f>COUNTIFS('1-1 전체'!D2:D376,'1. 수행관리'!C23,'1-1 전체'!E2:E376,"오류",'1-1 전체'!J2:J376,"O")</f>
        <v>0</v>
      </c>
      <c r="G23" s="92">
        <f>COUNTIFS('1-1 전체'!D2:D376,'1. 수행관리'!C23,'1-1 전체'!E2:E376,"개선",'1-1 전체'!J2:J376,"O")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82"/>
      <c r="B24" s="38" t="s">
        <v>98</v>
      </c>
      <c r="C24" s="38" t="s">
        <v>557</v>
      </c>
      <c r="D24" s="92">
        <f>COUNTIFS('1-1 전체'!D2:D377,'1. 수행관리'!C24,'1-1 전체'!E2:E377,"오류")</f>
        <v>0</v>
      </c>
      <c r="E24" s="92">
        <f>COUNTIFS('1-1 전체'!D2:D377,'1. 수행관리'!C24,'1-1 전체'!E2:E377,"개선")</f>
        <v>1</v>
      </c>
      <c r="F24" s="92">
        <f>COUNTIFS('1-1 전체'!D2:D377,'1. 수행관리'!C24,'1-1 전체'!E2:E377,"오류",'1-1 전체'!J2:J377,"O")</f>
        <v>0</v>
      </c>
      <c r="G24" s="92">
        <f>COUNTIFS('1-1 전체'!D2:D377,'1. 수행관리'!C24,'1-1 전체'!E2:E377,"개선",'1-1 전체'!J2:J377,"O")</f>
        <v>0</v>
      </c>
      <c r="H24" s="37">
        <f t="shared" si="18"/>
        <v>1</v>
      </c>
      <c r="I24" s="138">
        <f t="shared" si="17"/>
        <v>0</v>
      </c>
      <c r="J24" s="133" t="s">
        <v>572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82" t="s">
        <v>60</v>
      </c>
      <c r="B26" s="187" t="s">
        <v>99</v>
      </c>
      <c r="C26" s="47" t="s">
        <v>561</v>
      </c>
      <c r="D26" s="92">
        <f>COUNTIFS('1-1 전체'!D2:D379,'1. 수행관리'!C26,'1-1 전체'!E2:E379,"오류")</f>
        <v>8</v>
      </c>
      <c r="E26" s="92">
        <f>COUNTIFS('1-1 전체'!D2:D379,'1. 수행관리'!C26,'1-1 전체'!E2:E379,"개선")</f>
        <v>0</v>
      </c>
      <c r="F26" s="92">
        <f>COUNTIFS('1-1 전체'!D2:D379,'1. 수행관리'!C26,'1-1 전체'!E2:E379,"오류",'1-1 전체'!J2:J379,"O")</f>
        <v>8</v>
      </c>
      <c r="G26" s="92">
        <f>COUNTIFS('1-1 전체'!D2:D379,'1. 수행관리'!C26,'1-1 전체'!E2:E379,"개선",'1-1 전체'!J2:J379,"O")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82"/>
      <c r="B27" s="189"/>
      <c r="C27" s="38" t="s">
        <v>537</v>
      </c>
      <c r="D27" s="92">
        <f>COUNTIFS('1-1 전체'!D2:D380,'1. 수행관리'!C27,'1-1 전체'!E2:E380,"오류")</f>
        <v>30</v>
      </c>
      <c r="E27" s="92">
        <f>COUNTIFS('1-1 전체'!D2:D380,'1. 수행관리'!C27,'1-1 전체'!E2:E380,"개선")</f>
        <v>3</v>
      </c>
      <c r="F27" s="92">
        <f>COUNTIFS('1-1 전체'!D2:D380,'1. 수행관리'!C27,'1-1 전체'!E2:E380,"오류",'1-1 전체'!J2:J380,"O")</f>
        <v>3</v>
      </c>
      <c r="G27" s="92">
        <f>COUNTIFS('1-1 전체'!D2:D380,'1. 수행관리'!C27,'1-1 전체'!E2:E380,"개선",'1-1 전체'!J2:J380,"O")</f>
        <v>1</v>
      </c>
      <c r="H27" s="37">
        <f t="shared" ref="H27:H29" si="20">(D27+E27)-(F27+G27)</f>
        <v>29</v>
      </c>
      <c r="I27" s="138">
        <f t="shared" ref="I27:I29" si="21">(F27+G27)/(D27+E27)</f>
        <v>0.12121212121212122</v>
      </c>
      <c r="J27" s="135"/>
    </row>
    <row r="28" spans="1:11" s="29" customFormat="1" ht="24.95" customHeight="1" outlineLevel="1">
      <c r="A28" s="182"/>
      <c r="B28" s="187" t="s">
        <v>538</v>
      </c>
      <c r="C28" s="38" t="s">
        <v>541</v>
      </c>
      <c r="D28" s="92">
        <f>COUNTIFS('1-1 전체'!D2:D381,'1. 수행관리'!C28,'1-1 전체'!E2:E381,"오류")</f>
        <v>13</v>
      </c>
      <c r="E28" s="92">
        <f>COUNTIFS('1-1 전체'!D2:D381,'1. 수행관리'!C28,'1-1 전체'!E2:E381,"개선")</f>
        <v>0</v>
      </c>
      <c r="F28" s="92">
        <f>COUNTIFS('1-1 전체'!D2:D381,'1. 수행관리'!C28,'1-1 전체'!E2:E381,"오류",'1-1 전체'!J2:J381,"O")</f>
        <v>0</v>
      </c>
      <c r="G28" s="92">
        <f>COUNTIFS('1-1 전체'!D2:D381,'1. 수행관리'!C28,'1-1 전체'!E2:E381,"개선",'1-1 전체'!J2:J381,"O")</f>
        <v>0</v>
      </c>
      <c r="H28" s="37">
        <f t="shared" si="20"/>
        <v>13</v>
      </c>
      <c r="I28" s="138">
        <f t="shared" si="21"/>
        <v>0</v>
      </c>
      <c r="J28" s="135" t="s">
        <v>711</v>
      </c>
    </row>
    <row r="29" spans="1:11" s="29" customFormat="1" ht="24.95" customHeight="1" outlineLevel="1">
      <c r="A29" s="182"/>
      <c r="B29" s="188"/>
      <c r="C29" s="48" t="s">
        <v>563</v>
      </c>
      <c r="D29" s="92">
        <f>COUNTIFS('1-1 전체'!D2:D382,'1. 수행관리'!C29,'1-1 전체'!E2:E382,"오류")</f>
        <v>0</v>
      </c>
      <c r="E29" s="92">
        <f>COUNTIFS('1-1 전체'!D2:D382,'1. 수행관리'!C29,'1-1 전체'!E2:E382,"개선")</f>
        <v>1</v>
      </c>
      <c r="F29" s="92">
        <f>COUNTIFS('1-1 전체'!D2:D382,'1. 수행관리'!C29,'1-1 전체'!E2:E382,"오류",'1-1 전체'!J2:J382,"O")</f>
        <v>0</v>
      </c>
      <c r="G29" s="92">
        <f>COUNTIFS('1-1 전체'!D2:D382,'1. 수행관리'!C29,'1-1 전체'!E2:E382,"개선",'1-1 전체'!J2:J382,"O")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82"/>
      <c r="B30" s="189"/>
      <c r="C30" s="162" t="s">
        <v>540</v>
      </c>
      <c r="D30" s="92">
        <f>COUNTIFS('1-1 전체'!D2:D383,'1. 수행관리'!C30,'1-1 전체'!E2:E383,"오류")</f>
        <v>5</v>
      </c>
      <c r="E30" s="92">
        <f>COUNTIFS('1-1 전체'!D2:D383,'1. 수행관리'!C30,'1-1 전체'!E2:E383,"개선")</f>
        <v>0</v>
      </c>
      <c r="F30" s="92">
        <f>COUNTIFS('1-1 전체'!D2:D383,'1. 수행관리'!C30,'1-1 전체'!E2:E383,"오류",'1-1 전체'!J2:J383,"O")</f>
        <v>4</v>
      </c>
      <c r="G30" s="92">
        <f>COUNTIFS('1-1 전체'!D2:D383,'1. 수행관리'!C30,'1-1 전체'!E2:E383,"개선",'1-1 전체'!J2:J383,"O")</f>
        <v>0</v>
      </c>
      <c r="H30" s="37">
        <f t="shared" ref="H30" si="22">(D30+E30)-(F30+G30)</f>
        <v>1</v>
      </c>
      <c r="I30" s="138">
        <f t="shared" ref="I30" si="23">(F30+G30)/(D30+E30)</f>
        <v>0.8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56</v>
      </c>
      <c r="E31" s="51">
        <f>SUM(E26:E30)</f>
        <v>4</v>
      </c>
      <c r="F31" s="51">
        <f>SUM(F26:F30)</f>
        <v>15</v>
      </c>
      <c r="G31" s="51">
        <f>SUM(G26:G30)</f>
        <v>2</v>
      </c>
      <c r="H31" s="51">
        <f>SUM(H26:H30)</f>
        <v>43</v>
      </c>
      <c r="I31" s="52">
        <f>(F31+G31)/(D31+E31)</f>
        <v>0.28333333333333333</v>
      </c>
      <c r="J31" s="134"/>
      <c r="K31" s="29">
        <f>D31+E31</f>
        <v>60</v>
      </c>
    </row>
    <row r="32" spans="1:11" ht="24.95" customHeight="1" outlineLevel="1">
      <c r="A32" s="182" t="s">
        <v>61</v>
      </c>
      <c r="B32" s="38" t="s">
        <v>88</v>
      </c>
      <c r="C32" s="38" t="s">
        <v>542</v>
      </c>
      <c r="D32" s="92">
        <f>COUNTIFS('1-1 전체'!D2:D385,'1. 수행관리'!C32,'1-1 전체'!E2:E385,"오류")</f>
        <v>26</v>
      </c>
      <c r="E32" s="92">
        <f>COUNTIFS('1-1 전체'!D2:D385,'1. 수행관리'!C32,'1-1 전체'!E2:E385,"개선")</f>
        <v>11</v>
      </c>
      <c r="F32" s="92">
        <f>COUNTIFS('1-1 전체'!D2:D385,'1. 수행관리'!C32,'1-1 전체'!E2:E385,"오류",'1-1 전체'!J2:J385,"O")</f>
        <v>25</v>
      </c>
      <c r="G32" s="92">
        <f>COUNTIFS('1-1 전체'!D2:D385,'1. 수행관리'!C32,'1-1 전체'!E2:E385,"개선",'1-1 전체'!J2:J385,"O")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82"/>
      <c r="B33" s="38" t="s">
        <v>89</v>
      </c>
      <c r="C33" s="48" t="s">
        <v>543</v>
      </c>
      <c r="D33" s="92">
        <f>COUNTIFS('1-1 전체'!D2:D386,'1. 수행관리'!C33,'1-1 전체'!E2:E386,"오류")</f>
        <v>9</v>
      </c>
      <c r="E33" s="92">
        <f>COUNTIFS('1-1 전체'!D2:D386,'1. 수행관리'!C33,'1-1 전체'!E2:E386,"개선")</f>
        <v>3</v>
      </c>
      <c r="F33" s="92">
        <f>COUNTIFS('1-1 전체'!D2:D386,'1. 수행관리'!C33,'1-1 전체'!E2:E386,"오류",'1-1 전체'!J2:J386,"O")</f>
        <v>9</v>
      </c>
      <c r="G33" s="92">
        <f>COUNTIFS('1-1 전체'!D2:D386,'1. 수행관리'!C33,'1-1 전체'!E2:E386,"개선",'1-1 전체'!J2:J386,"O")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82"/>
      <c r="B34" s="183" t="s">
        <v>100</v>
      </c>
      <c r="C34" s="38" t="s">
        <v>90</v>
      </c>
      <c r="D34" s="92">
        <f>COUNTIFS('1-1 전체'!D7:D387,'1. 수행관리'!C34,'1-1 전체'!E7:E387,"오류")</f>
        <v>0</v>
      </c>
      <c r="E34" s="92">
        <f>COUNTIFS('1-1 전체'!D7:D387,'1. 수행관리'!C34,'1-1 전체'!E7:E387,"개선")</f>
        <v>0</v>
      </c>
      <c r="F34" s="92">
        <f>COUNTIFS('1-1 전체'!D7:D387,'1. 수행관리'!C34,'1-1 전체'!E7:E387,"오류",'1-1 전체'!J7:J387,"O")</f>
        <v>0</v>
      </c>
      <c r="G34" s="92">
        <f>COUNTIFS('1-1 전체'!D7:D387,'1. 수행관리'!C34,'1-1 전체'!E7:E387,"개선",'1-1 전체'!J7:J387,"O")</f>
        <v>0</v>
      </c>
      <c r="H34" s="37">
        <f t="shared" si="24"/>
        <v>0</v>
      </c>
      <c r="I34" s="138" t="e">
        <f t="shared" si="25"/>
        <v>#DIV/0!</v>
      </c>
      <c r="J34" s="133" t="s">
        <v>640</v>
      </c>
    </row>
    <row r="35" spans="1:12" s="29" customFormat="1" ht="24.95" customHeight="1" outlineLevel="1">
      <c r="A35" s="182"/>
      <c r="B35" s="182"/>
      <c r="C35" s="38" t="s">
        <v>91</v>
      </c>
      <c r="D35" s="92">
        <f>COUNTIFS('1-1 전체'!D8:D388,'1. 수행관리'!C35,'1-1 전체'!E8:E388,"오류")</f>
        <v>0</v>
      </c>
      <c r="E35" s="92">
        <f>COUNTIFS('1-1 전체'!D8:D388,'1. 수행관리'!C35,'1-1 전체'!E8:E388,"개선")</f>
        <v>0</v>
      </c>
      <c r="F35" s="92">
        <f>COUNTIFS('1-1 전체'!D8:D388,'1. 수행관리'!C35,'1-1 전체'!E8:E388,"오류",'1-1 전체'!J8:J388,"O")</f>
        <v>0</v>
      </c>
      <c r="G35" s="92">
        <f>COUNTIFS('1-1 전체'!D8:D388,'1. 수행관리'!C35,'1-1 전체'!E8:E388,"개선",'1-1 전체'!J8:J388,"O")</f>
        <v>0</v>
      </c>
      <c r="H35" s="37">
        <f t="shared" si="24"/>
        <v>0</v>
      </c>
      <c r="I35" s="138" t="e">
        <f t="shared" si="25"/>
        <v>#DIV/0!</v>
      </c>
      <c r="J35" s="133" t="s">
        <v>640</v>
      </c>
    </row>
    <row r="36" spans="1:12" s="29" customFormat="1" ht="24.95" customHeight="1">
      <c r="A36" s="178" t="s">
        <v>112</v>
      </c>
      <c r="B36" s="179"/>
      <c r="C36" s="180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84" t="s">
        <v>113</v>
      </c>
      <c r="B37" s="185"/>
      <c r="C37" s="186"/>
      <c r="D37" s="48">
        <f>SUM(D14+D20+D25+D31+D36)</f>
        <v>303</v>
      </c>
      <c r="E37" s="48">
        <f>SUM(E14+E20+E25+E31+E36)</f>
        <v>56</v>
      </c>
      <c r="F37" s="48">
        <f>SUM(F14+F20+F25+F31+F36)</f>
        <v>144</v>
      </c>
      <c r="G37" s="48">
        <f>SUM(G14+G20+G25+G31+G36)</f>
        <v>7</v>
      </c>
      <c r="H37" s="48">
        <f>SUM(H14+H20+H25+H31+H36)</f>
        <v>208</v>
      </c>
      <c r="I37" s="49">
        <f>(F37+G37)/(D37+E37)</f>
        <v>0.42061281337047352</v>
      </c>
      <c r="J37" s="136"/>
      <c r="K37">
        <f>SUM(K14,K20,K25,K31,K36)</f>
        <v>310</v>
      </c>
      <c r="L37">
        <f>K37/3</f>
        <v>103.33333333333333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abSelected="1" workbookViewId="0">
      <pane ySplit="1" topLeftCell="A198" activePane="bottomLeft" state="frozen"/>
      <selection pane="bottomLeft" activeCell="F298" sqref="F298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193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193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193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193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193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193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193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193"/>
      <c r="H9" s="115" t="s">
        <v>577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3"/>
      <c r="H10" s="115" t="s">
        <v>577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3"/>
      <c r="H11" s="115" t="s">
        <v>577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3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3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3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3"/>
      <c r="H15" s="115" t="s">
        <v>577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3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3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3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3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3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3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3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3"/>
      <c r="H23" s="115" t="s">
        <v>577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3"/>
      <c r="H24" s="115" t="s">
        <v>577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3"/>
      <c r="H25" s="115" t="s">
        <v>577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3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3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3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3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3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3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3"/>
      <c r="H32" s="115" t="s">
        <v>577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3"/>
      <c r="H33" s="115" t="s">
        <v>577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3"/>
      <c r="H34" s="115" t="s">
        <v>577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8" t="s">
        <v>179</v>
      </c>
      <c r="H35" s="115" t="s">
        <v>577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8"/>
      <c r="H36" s="115" t="s">
        <v>577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8"/>
      <c r="H37" s="115" t="s">
        <v>577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8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3" t="s">
        <v>186</v>
      </c>
      <c r="H39" s="115" t="s">
        <v>577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3"/>
      <c r="H40" s="115" t="s">
        <v>577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3"/>
      <c r="H41" s="115" t="s">
        <v>577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3"/>
      <c r="H42" s="115" t="s">
        <v>577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3"/>
      <c r="H43" s="115" t="s">
        <v>577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3"/>
      <c r="H44" s="115" t="s">
        <v>577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3" t="s">
        <v>191</v>
      </c>
      <c r="H45" s="115" t="s">
        <v>577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3"/>
      <c r="H46" s="115" t="s">
        <v>577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3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3"/>
      <c r="H48" s="115" t="s">
        <v>577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3" t="s">
        <v>196</v>
      </c>
      <c r="H49" s="115" t="s">
        <v>577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3"/>
      <c r="H50" s="115" t="s">
        <v>577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3"/>
      <c r="H51" s="115" t="s">
        <v>577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3"/>
      <c r="H52" s="115" t="s">
        <v>577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199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199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199"/>
      <c r="H55" s="115" t="s">
        <v>577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199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199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199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3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3"/>
      <c r="H60" s="115" t="s">
        <v>577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3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3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3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3"/>
      <c r="H64" s="115" t="s">
        <v>577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3"/>
      <c r="H65" s="115" t="s">
        <v>577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3"/>
      <c r="H66" s="115" t="s">
        <v>577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7" t="s">
        <v>224</v>
      </c>
      <c r="H67" s="115" t="s">
        <v>577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7"/>
      <c r="H68" s="115" t="s">
        <v>577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607</v>
      </c>
      <c r="G69" s="57" t="s">
        <v>608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609</v>
      </c>
      <c r="G70" s="194" t="s">
        <v>613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610</v>
      </c>
      <c r="G71" s="195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611</v>
      </c>
      <c r="G72" s="195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612</v>
      </c>
      <c r="G73" s="196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614</v>
      </c>
      <c r="G74" s="57" t="s">
        <v>615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616</v>
      </c>
      <c r="G75" s="194" t="s">
        <v>620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617</v>
      </c>
      <c r="G76" s="195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618</v>
      </c>
      <c r="G77" s="195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619</v>
      </c>
      <c r="G78" s="196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621</v>
      </c>
      <c r="G79" s="194" t="s">
        <v>624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622</v>
      </c>
      <c r="G80" s="195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623</v>
      </c>
      <c r="G81" s="196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626</v>
      </c>
      <c r="G82" s="194" t="s">
        <v>625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627</v>
      </c>
      <c r="G83" s="195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628</v>
      </c>
      <c r="G84" s="195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629</v>
      </c>
      <c r="G85" s="195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630</v>
      </c>
      <c r="G86" s="196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632</v>
      </c>
      <c r="G87" s="194" t="s">
        <v>631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633</v>
      </c>
      <c r="G88" s="195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634</v>
      </c>
      <c r="G89" s="195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635</v>
      </c>
      <c r="G90" s="196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637</v>
      </c>
      <c r="G91" s="57" t="s">
        <v>636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90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2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2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1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90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2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2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2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2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2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1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90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2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2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2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1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90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2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2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2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2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1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90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2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2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1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671</v>
      </c>
      <c r="G119" s="194" t="s">
        <v>675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672</v>
      </c>
      <c r="G120" s="195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673</v>
      </c>
      <c r="G121" s="195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674</v>
      </c>
      <c r="G122" s="196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677</v>
      </c>
      <c r="G123" s="194" t="s">
        <v>676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678</v>
      </c>
      <c r="G124" s="195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679</v>
      </c>
      <c r="G125" s="195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680</v>
      </c>
      <c r="G126" s="195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681</v>
      </c>
      <c r="G127" s="195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682</v>
      </c>
      <c r="G128" s="195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683</v>
      </c>
      <c r="G129" s="196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684</v>
      </c>
      <c r="G130" s="194" t="s">
        <v>686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685</v>
      </c>
      <c r="G131" s="196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688</v>
      </c>
      <c r="G132" s="194" t="s">
        <v>687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689</v>
      </c>
      <c r="G133" s="196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691</v>
      </c>
      <c r="G134" s="194" t="s">
        <v>690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692</v>
      </c>
      <c r="G135" s="195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693</v>
      </c>
      <c r="G136" s="196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280</v>
      </c>
      <c r="E137" s="105" t="s">
        <v>31</v>
      </c>
      <c r="F137" s="27" t="s">
        <v>694</v>
      </c>
      <c r="G137" s="126" t="s">
        <v>695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545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545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545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90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545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2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2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2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2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2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91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90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2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2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91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90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2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2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91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545</v>
      </c>
      <c r="C156" s="102" t="s">
        <v>230</v>
      </c>
      <c r="D156" s="93" t="s">
        <v>551</v>
      </c>
      <c r="E156" s="105" t="s">
        <v>31</v>
      </c>
      <c r="F156" s="42" t="s">
        <v>564</v>
      </c>
      <c r="G156" s="54" t="s">
        <v>281</v>
      </c>
      <c r="H156" s="86" t="s">
        <v>577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545</v>
      </c>
      <c r="C157" s="102" t="s">
        <v>230</v>
      </c>
      <c r="D157" s="93" t="s">
        <v>551</v>
      </c>
      <c r="E157" s="105" t="s">
        <v>31</v>
      </c>
      <c r="F157" s="42" t="s">
        <v>565</v>
      </c>
      <c r="G157" s="54" t="s">
        <v>281</v>
      </c>
      <c r="H157" s="86" t="s">
        <v>577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566</v>
      </c>
      <c r="G158" s="54" t="s">
        <v>281</v>
      </c>
      <c r="H158" s="86" t="s">
        <v>577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569</v>
      </c>
      <c r="G159" s="54" t="s">
        <v>281</v>
      </c>
      <c r="H159" s="86" t="s">
        <v>577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567</v>
      </c>
      <c r="G160" s="54" t="s">
        <v>281</v>
      </c>
      <c r="H160" s="86" t="s">
        <v>577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568</v>
      </c>
      <c r="G161" s="54" t="s">
        <v>281</v>
      </c>
      <c r="H161" s="86" t="s">
        <v>577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570</v>
      </c>
      <c r="G162" s="54" t="s">
        <v>281</v>
      </c>
      <c r="H162" s="86" t="s">
        <v>577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546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90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546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2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2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91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90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2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91"/>
      <c r="H169" s="115" t="s">
        <v>574</v>
      </c>
      <c r="I169" s="115" t="s">
        <v>638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90" t="s">
        <v>298</v>
      </c>
      <c r="H170" s="115" t="s">
        <v>574</v>
      </c>
      <c r="I170" s="115" t="s">
        <v>574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91"/>
      <c r="H171" s="115" t="s">
        <v>574</v>
      </c>
      <c r="I171" s="115" t="s">
        <v>638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90" t="s">
        <v>301</v>
      </c>
      <c r="H172" s="115" t="s">
        <v>574</v>
      </c>
      <c r="I172" s="115" t="s">
        <v>638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91"/>
      <c r="H173" s="115" t="s">
        <v>574</v>
      </c>
      <c r="I173" s="115" t="s">
        <v>638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90" t="s">
        <v>304</v>
      </c>
      <c r="H174" s="115" t="s">
        <v>574</v>
      </c>
      <c r="I174" s="115" t="s">
        <v>638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91"/>
      <c r="H175" s="115" t="s">
        <v>574</v>
      </c>
      <c r="I175" s="115" t="s">
        <v>638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546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574</v>
      </c>
      <c r="I176" s="115" t="s">
        <v>638</v>
      </c>
      <c r="J176" s="113" t="s">
        <v>220</v>
      </c>
      <c r="K176" s="113"/>
      <c r="L176" s="113"/>
      <c r="M176" s="116" t="s">
        <v>639</v>
      </c>
    </row>
    <row r="177" spans="1:13" ht="27">
      <c r="A177" s="41">
        <v>150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574</v>
      </c>
      <c r="I177" s="115" t="s">
        <v>638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546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90" t="s">
        <v>312</v>
      </c>
      <c r="H178" s="115" t="s">
        <v>574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546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91"/>
      <c r="H179" s="115" t="s">
        <v>574</v>
      </c>
      <c r="I179" s="115" t="s">
        <v>651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546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90" t="s">
        <v>317</v>
      </c>
      <c r="H180" s="115" t="s">
        <v>574</v>
      </c>
      <c r="I180" s="115" t="s">
        <v>638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546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2"/>
      <c r="H181" s="115" t="s">
        <v>574</v>
      </c>
      <c r="I181" s="115" t="s">
        <v>638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91"/>
      <c r="H182" s="115" t="s">
        <v>574</v>
      </c>
      <c r="I182" s="115" t="s">
        <v>574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90" t="s">
        <v>320</v>
      </c>
      <c r="H183" s="115" t="s">
        <v>574</v>
      </c>
      <c r="I183" s="115" t="s">
        <v>574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91"/>
      <c r="H184" s="115" t="s">
        <v>574</v>
      </c>
      <c r="I184" s="115" t="s">
        <v>638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90" t="s">
        <v>324</v>
      </c>
      <c r="H185" s="115" t="s">
        <v>574</v>
      </c>
      <c r="I185" s="115" t="s">
        <v>638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2"/>
      <c r="H186" s="115" t="s">
        <v>574</v>
      </c>
      <c r="I186" s="115" t="s">
        <v>638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91"/>
      <c r="H187" s="115" t="s">
        <v>574</v>
      </c>
      <c r="I187" s="115" t="s">
        <v>638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574</v>
      </c>
      <c r="I188" s="115" t="s">
        <v>651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90" t="s">
        <v>330</v>
      </c>
      <c r="H189" s="115" t="s">
        <v>574</v>
      </c>
      <c r="I189" s="115" t="s">
        <v>651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2"/>
      <c r="H190" s="115" t="s">
        <v>574</v>
      </c>
      <c r="I190" s="115" t="s">
        <v>651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91"/>
      <c r="H191" s="115" t="s">
        <v>574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90" t="s">
        <v>333</v>
      </c>
      <c r="H192" s="115" t="s">
        <v>574</v>
      </c>
      <c r="I192" s="115" t="s">
        <v>651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91"/>
      <c r="H193" s="115" t="s">
        <v>574</v>
      </c>
      <c r="I193" s="115" t="s">
        <v>651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655</v>
      </c>
      <c r="G194" s="190" t="s">
        <v>657</v>
      </c>
      <c r="H194" s="115" t="s">
        <v>574</v>
      </c>
      <c r="I194" s="115" t="s">
        <v>574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656</v>
      </c>
      <c r="G195" s="191"/>
      <c r="H195" s="115" t="s">
        <v>574</v>
      </c>
      <c r="I195" s="115" t="s">
        <v>574</v>
      </c>
      <c r="J195" s="113" t="s">
        <v>220</v>
      </c>
      <c r="K195" s="113"/>
      <c r="L195" s="113"/>
      <c r="M195" s="116"/>
    </row>
    <row r="196" spans="1:13" ht="27">
      <c r="A196" s="41">
        <v>166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723</v>
      </c>
      <c r="G196" s="163" t="s">
        <v>724</v>
      </c>
      <c r="H196" s="115" t="s">
        <v>574</v>
      </c>
      <c r="I196" s="115"/>
      <c r="J196" s="113"/>
      <c r="K196" s="113"/>
      <c r="L196" s="113"/>
      <c r="M196" s="116"/>
    </row>
    <row r="197" spans="1:13" ht="27">
      <c r="A197" s="41">
        <v>167</v>
      </c>
      <c r="B197" s="131" t="s">
        <v>546</v>
      </c>
      <c r="C197" s="130" t="s">
        <v>285</v>
      </c>
      <c r="D197" s="112" t="s">
        <v>334</v>
      </c>
      <c r="E197" s="113" t="s">
        <v>14</v>
      </c>
      <c r="F197" s="117" t="s">
        <v>335</v>
      </c>
      <c r="G197" s="190" t="s">
        <v>336</v>
      </c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168</v>
      </c>
      <c r="B198" s="131" t="s">
        <v>546</v>
      </c>
      <c r="C198" s="130" t="s">
        <v>285</v>
      </c>
      <c r="D198" s="112" t="s">
        <v>334</v>
      </c>
      <c r="E198" s="113" t="s">
        <v>14</v>
      </c>
      <c r="F198" s="117" t="s">
        <v>337</v>
      </c>
      <c r="G198" s="192"/>
      <c r="H198" s="115"/>
      <c r="I198" s="115"/>
      <c r="J198" s="113" t="s">
        <v>63</v>
      </c>
      <c r="K198" s="113"/>
      <c r="L198" s="113"/>
      <c r="M198" s="116"/>
    </row>
    <row r="199" spans="1:13" ht="27">
      <c r="A199" s="41">
        <v>169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4" t="s">
        <v>338</v>
      </c>
      <c r="G199" s="191"/>
      <c r="H199" s="118"/>
      <c r="I199" s="118"/>
      <c r="J199" s="113" t="s">
        <v>63</v>
      </c>
      <c r="K199" s="113"/>
      <c r="L199" s="113"/>
      <c r="M199" s="116"/>
    </row>
    <row r="200" spans="1:13" ht="27">
      <c r="A200" s="41">
        <v>170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4" t="s">
        <v>339</v>
      </c>
      <c r="G200" s="200" t="s">
        <v>345</v>
      </c>
      <c r="H200" s="115"/>
      <c r="I200" s="115"/>
      <c r="J200" s="113" t="s">
        <v>63</v>
      </c>
      <c r="K200" s="113"/>
      <c r="L200" s="113"/>
      <c r="M200" s="116"/>
    </row>
    <row r="201" spans="1:13" ht="40.5">
      <c r="A201" s="41">
        <v>171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340</v>
      </c>
      <c r="G201" s="201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172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341</v>
      </c>
      <c r="G202" s="201"/>
      <c r="H202" s="115"/>
      <c r="I202" s="115"/>
      <c r="J202" s="113" t="s">
        <v>63</v>
      </c>
      <c r="K202" s="113"/>
      <c r="L202" s="113"/>
      <c r="M202" s="116"/>
    </row>
    <row r="203" spans="1:13" ht="27">
      <c r="A203" s="41">
        <v>173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342</v>
      </c>
      <c r="G203" s="201"/>
      <c r="H203" s="115"/>
      <c r="I203" s="121"/>
      <c r="J203" s="113" t="s">
        <v>63</v>
      </c>
      <c r="K203" s="113"/>
      <c r="L203" s="113"/>
      <c r="M203" s="116"/>
    </row>
    <row r="204" spans="1:13" ht="40.5">
      <c r="A204" s="41">
        <v>174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343</v>
      </c>
      <c r="G204" s="201"/>
      <c r="H204" s="115"/>
      <c r="I204" s="121"/>
      <c r="J204" s="113" t="s">
        <v>63</v>
      </c>
      <c r="K204" s="113"/>
      <c r="L204" s="113"/>
      <c r="M204" s="116"/>
    </row>
    <row r="205" spans="1:13" ht="27">
      <c r="A205" s="41">
        <v>175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344</v>
      </c>
      <c r="G205" s="202"/>
      <c r="H205" s="115"/>
      <c r="I205" s="115"/>
      <c r="J205" s="113" t="s">
        <v>63</v>
      </c>
      <c r="K205" s="113"/>
      <c r="L205" s="113"/>
      <c r="M205" s="116"/>
    </row>
    <row r="206" spans="1:13" ht="27">
      <c r="A206" s="41">
        <v>176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346</v>
      </c>
      <c r="G206" s="190" t="s">
        <v>351</v>
      </c>
      <c r="H206" s="122"/>
      <c r="I206" s="122"/>
      <c r="J206" s="113" t="s">
        <v>63</v>
      </c>
      <c r="K206" s="113"/>
      <c r="L206" s="113"/>
      <c r="M206" s="116"/>
    </row>
    <row r="207" spans="1:13" ht="40.5">
      <c r="A207" s="41">
        <v>177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347</v>
      </c>
      <c r="G207" s="192"/>
      <c r="H207" s="115"/>
      <c r="I207" s="115"/>
      <c r="J207" s="113" t="s">
        <v>63</v>
      </c>
      <c r="K207" s="113"/>
      <c r="L207" s="113"/>
      <c r="M207" s="116"/>
    </row>
    <row r="208" spans="1:13" ht="40.5">
      <c r="A208" s="41">
        <v>178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348</v>
      </c>
      <c r="G208" s="192"/>
      <c r="H208" s="115"/>
      <c r="I208" s="115"/>
      <c r="J208" s="113" t="s">
        <v>63</v>
      </c>
      <c r="K208" s="113"/>
      <c r="L208" s="113"/>
      <c r="M208" s="116"/>
    </row>
    <row r="209" spans="1:13" ht="27">
      <c r="A209" s="41">
        <v>179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346</v>
      </c>
      <c r="G209" s="192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180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349</v>
      </c>
      <c r="G210" s="192"/>
      <c r="H210" s="115" t="s">
        <v>574</v>
      </c>
      <c r="I210" s="122"/>
      <c r="J210" s="113"/>
      <c r="K210" s="113"/>
      <c r="L210" s="113"/>
      <c r="M210" s="120" t="s">
        <v>658</v>
      </c>
    </row>
    <row r="211" spans="1:13" ht="27">
      <c r="A211" s="41">
        <v>181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350</v>
      </c>
      <c r="G211" s="191"/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182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352</v>
      </c>
      <c r="G212" s="190" t="s">
        <v>354</v>
      </c>
      <c r="H212" s="115"/>
      <c r="I212" s="115"/>
      <c r="J212" s="113" t="s">
        <v>63</v>
      </c>
      <c r="K212" s="113"/>
      <c r="L212" s="113"/>
      <c r="M212" s="116"/>
    </row>
    <row r="213" spans="1:13" ht="27">
      <c r="A213" s="41">
        <v>183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353</v>
      </c>
      <c r="G213" s="191"/>
      <c r="H213" s="115"/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546</v>
      </c>
      <c r="C214" s="130" t="s">
        <v>285</v>
      </c>
      <c r="D214" s="112" t="s">
        <v>137</v>
      </c>
      <c r="E214" s="113" t="s">
        <v>14</v>
      </c>
      <c r="F214" s="114" t="s">
        <v>652</v>
      </c>
      <c r="G214" s="190" t="s">
        <v>653</v>
      </c>
      <c r="H214" s="115" t="s">
        <v>574</v>
      </c>
      <c r="I214" s="115"/>
      <c r="J214" s="113" t="s">
        <v>63</v>
      </c>
      <c r="K214" s="113"/>
      <c r="L214" s="113"/>
      <c r="M214" s="116"/>
    </row>
    <row r="215" spans="1:13" ht="40.5">
      <c r="A215" s="41">
        <v>184</v>
      </c>
      <c r="B215" s="131" t="s">
        <v>546</v>
      </c>
      <c r="C215" s="130" t="s">
        <v>285</v>
      </c>
      <c r="D215" s="112" t="s">
        <v>137</v>
      </c>
      <c r="E215" s="113" t="s">
        <v>14</v>
      </c>
      <c r="F215" s="114" t="s">
        <v>654</v>
      </c>
      <c r="G215" s="191"/>
      <c r="H215" s="115" t="s">
        <v>574</v>
      </c>
      <c r="I215" s="115"/>
      <c r="J215" s="113" t="s">
        <v>63</v>
      </c>
      <c r="K215" s="113"/>
      <c r="L215" s="113"/>
      <c r="M215" s="116"/>
    </row>
    <row r="216" spans="1:13" ht="27">
      <c r="A216" s="41">
        <v>184</v>
      </c>
      <c r="B216" s="131" t="s">
        <v>546</v>
      </c>
      <c r="C216" s="130" t="s">
        <v>285</v>
      </c>
      <c r="D216" s="112" t="s">
        <v>550</v>
      </c>
      <c r="E216" s="113" t="s">
        <v>31</v>
      </c>
      <c r="F216" s="114" t="s">
        <v>356</v>
      </c>
      <c r="G216" s="117"/>
      <c r="H216" s="115"/>
      <c r="I216" s="115"/>
      <c r="J216" s="113"/>
      <c r="K216" s="113"/>
      <c r="L216" s="113"/>
      <c r="M216" s="116"/>
    </row>
    <row r="217" spans="1:13" ht="40.5">
      <c r="A217" s="41">
        <v>185</v>
      </c>
      <c r="B217" s="131" t="s">
        <v>485</v>
      </c>
      <c r="C217" s="111" t="s">
        <v>486</v>
      </c>
      <c r="D217" s="112" t="s">
        <v>487</v>
      </c>
      <c r="E217" s="113" t="s">
        <v>14</v>
      </c>
      <c r="F217" s="114" t="s">
        <v>489</v>
      </c>
      <c r="G217" s="190" t="s">
        <v>488</v>
      </c>
      <c r="H217" s="115" t="s">
        <v>578</v>
      </c>
      <c r="I217" s="115"/>
      <c r="J217" s="113"/>
      <c r="K217" s="113"/>
      <c r="L217" s="113"/>
      <c r="M217" s="116"/>
    </row>
    <row r="218" spans="1:13" ht="27">
      <c r="A218" s="41">
        <v>186</v>
      </c>
      <c r="B218" s="131" t="s">
        <v>485</v>
      </c>
      <c r="C218" s="111" t="s">
        <v>486</v>
      </c>
      <c r="D218" s="112" t="s">
        <v>487</v>
      </c>
      <c r="E218" s="113" t="s">
        <v>14</v>
      </c>
      <c r="F218" s="114" t="s">
        <v>490</v>
      </c>
      <c r="G218" s="191"/>
      <c r="H218" s="115" t="s">
        <v>578</v>
      </c>
      <c r="I218" s="115"/>
      <c r="J218" s="113"/>
      <c r="K218" s="113"/>
      <c r="L218" s="113"/>
      <c r="M218" s="116"/>
    </row>
    <row r="219" spans="1:13" ht="27">
      <c r="A219" s="41">
        <v>187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492</v>
      </c>
      <c r="G219" s="190" t="s">
        <v>491</v>
      </c>
      <c r="H219" s="115" t="s">
        <v>578</v>
      </c>
      <c r="I219" s="115"/>
      <c r="J219" s="113"/>
      <c r="K219" s="113"/>
      <c r="L219" s="113"/>
      <c r="M219" s="116"/>
    </row>
    <row r="220" spans="1:13" ht="27">
      <c r="A220" s="41">
        <v>188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493</v>
      </c>
      <c r="G220" s="192"/>
      <c r="H220" s="115" t="s">
        <v>578</v>
      </c>
      <c r="I220" s="115"/>
      <c r="J220" s="113"/>
      <c r="K220" s="113"/>
      <c r="L220" s="113"/>
      <c r="M220" s="116"/>
    </row>
    <row r="221" spans="1:13" ht="27">
      <c r="A221" s="41">
        <v>189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494</v>
      </c>
      <c r="G221" s="192"/>
      <c r="H221" s="115" t="s">
        <v>578</v>
      </c>
      <c r="I221" s="115"/>
      <c r="J221" s="113"/>
      <c r="K221" s="113"/>
      <c r="L221" s="113"/>
      <c r="M221" s="116"/>
    </row>
    <row r="222" spans="1:13" ht="40.5">
      <c r="A222" s="41">
        <v>190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495</v>
      </c>
      <c r="G222" s="191"/>
      <c r="H222" s="115" t="s">
        <v>578</v>
      </c>
      <c r="I222" s="115"/>
      <c r="J222" s="113"/>
      <c r="K222" s="113"/>
      <c r="L222" s="113"/>
      <c r="M222" s="116"/>
    </row>
    <row r="223" spans="1:13" ht="27">
      <c r="A223" s="41">
        <v>191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497</v>
      </c>
      <c r="G223" s="190" t="s">
        <v>496</v>
      </c>
      <c r="H223" s="115" t="s">
        <v>578</v>
      </c>
      <c r="I223" s="115"/>
      <c r="J223" s="113"/>
      <c r="K223" s="113"/>
      <c r="L223" s="113"/>
      <c r="M223" s="116"/>
    </row>
    <row r="224" spans="1:13" ht="27">
      <c r="A224" s="41">
        <v>192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498</v>
      </c>
      <c r="G224" s="191"/>
      <c r="H224" s="115" t="s">
        <v>578</v>
      </c>
      <c r="I224" s="115"/>
      <c r="J224" s="113"/>
      <c r="K224" s="113"/>
      <c r="L224" s="113"/>
      <c r="M224" s="116"/>
    </row>
    <row r="225" spans="1:13" ht="27">
      <c r="A225" s="41">
        <v>193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500</v>
      </c>
      <c r="G225" s="190" t="s">
        <v>499</v>
      </c>
      <c r="H225" s="115" t="s">
        <v>578</v>
      </c>
      <c r="I225" s="115"/>
      <c r="J225" s="113"/>
      <c r="K225" s="113"/>
      <c r="L225" s="113"/>
      <c r="M225" s="116"/>
    </row>
    <row r="226" spans="1:13">
      <c r="A226" s="41">
        <v>194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501</v>
      </c>
      <c r="G226" s="191"/>
      <c r="H226" s="115" t="s">
        <v>578</v>
      </c>
      <c r="I226" s="115"/>
      <c r="J226" s="113"/>
      <c r="K226" s="113"/>
      <c r="L226" s="113"/>
      <c r="M226" s="116"/>
    </row>
    <row r="227" spans="1:13" ht="54">
      <c r="A227" s="41">
        <v>195</v>
      </c>
      <c r="B227" s="131" t="s">
        <v>485</v>
      </c>
      <c r="C227" s="111" t="s">
        <v>486</v>
      </c>
      <c r="D227" s="112" t="s">
        <v>559</v>
      </c>
      <c r="E227" s="113" t="s">
        <v>14</v>
      </c>
      <c r="F227" s="114" t="s">
        <v>503</v>
      </c>
      <c r="G227" s="190" t="s">
        <v>502</v>
      </c>
      <c r="H227" s="115" t="s">
        <v>578</v>
      </c>
      <c r="I227" s="115"/>
      <c r="J227" s="113"/>
      <c r="K227" s="113"/>
      <c r="L227" s="113"/>
      <c r="M227" s="116"/>
    </row>
    <row r="228" spans="1:13" ht="27">
      <c r="A228" s="41">
        <v>196</v>
      </c>
      <c r="B228" s="131" t="s">
        <v>485</v>
      </c>
      <c r="C228" s="111" t="s">
        <v>486</v>
      </c>
      <c r="D228" s="112" t="s">
        <v>559</v>
      </c>
      <c r="E228" s="113" t="s">
        <v>14</v>
      </c>
      <c r="F228" s="117" t="s">
        <v>504</v>
      </c>
      <c r="G228" s="192"/>
      <c r="H228" s="115" t="s">
        <v>578</v>
      </c>
      <c r="I228" s="115"/>
      <c r="J228" s="113"/>
      <c r="K228" s="113"/>
      <c r="L228" s="113"/>
      <c r="M228" s="119" t="s">
        <v>115</v>
      </c>
    </row>
    <row r="229" spans="1:13">
      <c r="A229" s="41">
        <v>197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505</v>
      </c>
      <c r="G229" s="192"/>
      <c r="H229" s="115" t="s">
        <v>578</v>
      </c>
      <c r="I229" s="115"/>
      <c r="J229" s="113"/>
      <c r="K229" s="113"/>
      <c r="L229" s="113"/>
      <c r="M229" s="116"/>
    </row>
    <row r="230" spans="1:13" ht="40.5">
      <c r="A230" s="41">
        <v>198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4" t="s">
        <v>506</v>
      </c>
      <c r="G230" s="191"/>
      <c r="H230" s="115" t="s">
        <v>578</v>
      </c>
      <c r="I230" s="115"/>
      <c r="J230" s="113"/>
      <c r="K230" s="113"/>
      <c r="L230" s="113"/>
      <c r="M230" s="116"/>
    </row>
    <row r="231" spans="1:13" ht="54">
      <c r="A231" s="41">
        <v>199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508</v>
      </c>
      <c r="G231" s="190" t="s">
        <v>507</v>
      </c>
      <c r="H231" s="115" t="s">
        <v>578</v>
      </c>
      <c r="I231" s="115"/>
      <c r="J231" s="113"/>
      <c r="K231" s="113"/>
      <c r="L231" s="113"/>
      <c r="M231" s="116"/>
    </row>
    <row r="232" spans="1:13" ht="40.5">
      <c r="A232" s="41">
        <v>200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509</v>
      </c>
      <c r="G232" s="192"/>
      <c r="H232" s="115" t="s">
        <v>578</v>
      </c>
      <c r="I232" s="115"/>
      <c r="J232" s="113"/>
      <c r="K232" s="113"/>
      <c r="L232" s="113"/>
      <c r="M232" s="116"/>
    </row>
    <row r="233" spans="1:13" ht="27">
      <c r="A233" s="41">
        <v>201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7" t="s">
        <v>510</v>
      </c>
      <c r="G233" s="192"/>
      <c r="H233" s="115" t="s">
        <v>578</v>
      </c>
      <c r="I233" s="115"/>
      <c r="J233" s="113"/>
      <c r="K233" s="113"/>
      <c r="L233" s="113"/>
      <c r="M233" s="116"/>
    </row>
    <row r="234" spans="1:13" ht="40.5">
      <c r="A234" s="41">
        <v>202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511</v>
      </c>
      <c r="G234" s="191"/>
      <c r="H234" s="115" t="s">
        <v>578</v>
      </c>
      <c r="I234" s="115"/>
      <c r="J234" s="113"/>
      <c r="K234" s="113"/>
      <c r="L234" s="113"/>
      <c r="M234" s="116"/>
    </row>
    <row r="235" spans="1:13" ht="40.5">
      <c r="A235" s="41">
        <v>203</v>
      </c>
      <c r="B235" s="131" t="s">
        <v>485</v>
      </c>
      <c r="C235" s="111" t="s">
        <v>486</v>
      </c>
      <c r="D235" s="112" t="s">
        <v>549</v>
      </c>
      <c r="E235" s="113" t="s">
        <v>14</v>
      </c>
      <c r="F235" s="114" t="s">
        <v>514</v>
      </c>
      <c r="G235" s="117" t="s">
        <v>512</v>
      </c>
      <c r="H235" s="115" t="s">
        <v>578</v>
      </c>
      <c r="I235" s="115"/>
      <c r="J235" s="113"/>
      <c r="K235" s="113"/>
      <c r="L235" s="113"/>
      <c r="M235" s="120" t="s">
        <v>126</v>
      </c>
    </row>
    <row r="236" spans="1:13" ht="40.5">
      <c r="A236" s="41">
        <v>204</v>
      </c>
      <c r="B236" s="131" t="s">
        <v>485</v>
      </c>
      <c r="C236" s="111" t="s">
        <v>486</v>
      </c>
      <c r="D236" s="112" t="s">
        <v>549</v>
      </c>
      <c r="E236" s="113" t="s">
        <v>14</v>
      </c>
      <c r="F236" s="114" t="s">
        <v>516</v>
      </c>
      <c r="G236" s="190" t="s">
        <v>515</v>
      </c>
      <c r="H236" s="115" t="s">
        <v>578</v>
      </c>
      <c r="I236" s="115"/>
      <c r="J236" s="113"/>
      <c r="K236" s="113"/>
      <c r="L236" s="113"/>
      <c r="M236" s="116"/>
    </row>
    <row r="237" spans="1:13" ht="27">
      <c r="A237" s="41">
        <v>205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517</v>
      </c>
      <c r="G237" s="192"/>
      <c r="H237" s="115" t="s">
        <v>578</v>
      </c>
      <c r="I237" s="115"/>
      <c r="J237" s="113"/>
      <c r="K237" s="113"/>
      <c r="L237" s="113"/>
      <c r="M237" s="116"/>
    </row>
    <row r="238" spans="1:13" ht="40.5">
      <c r="A238" s="41">
        <v>206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518</v>
      </c>
      <c r="G238" s="192"/>
      <c r="H238" s="115" t="s">
        <v>578</v>
      </c>
      <c r="I238" s="115"/>
      <c r="J238" s="113"/>
      <c r="K238" s="113"/>
      <c r="L238" s="113"/>
      <c r="M238" s="116"/>
    </row>
    <row r="239" spans="1:13" ht="27">
      <c r="A239" s="41">
        <v>207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519</v>
      </c>
      <c r="G239" s="192"/>
      <c r="H239" s="115" t="s">
        <v>578</v>
      </c>
      <c r="I239" s="115"/>
      <c r="J239" s="113"/>
      <c r="K239" s="113"/>
      <c r="L239" s="113"/>
      <c r="M239" s="116"/>
    </row>
    <row r="240" spans="1:13" ht="54">
      <c r="A240" s="41">
        <v>208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520</v>
      </c>
      <c r="G240" s="191"/>
      <c r="H240" s="115" t="s">
        <v>578</v>
      </c>
      <c r="I240" s="115"/>
      <c r="J240" s="113"/>
      <c r="K240" s="113"/>
      <c r="L240" s="113"/>
      <c r="M240" s="116"/>
    </row>
    <row r="241" spans="1:13">
      <c r="A241" s="41">
        <v>209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523</v>
      </c>
      <c r="G241" s="190" t="s">
        <v>521</v>
      </c>
      <c r="H241" s="115" t="s">
        <v>578</v>
      </c>
      <c r="I241" s="115"/>
      <c r="J241" s="113"/>
      <c r="K241" s="113"/>
      <c r="L241" s="113"/>
      <c r="M241" s="116"/>
    </row>
    <row r="242" spans="1:13" ht="27">
      <c r="A242" s="41">
        <v>210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522</v>
      </c>
      <c r="G242" s="192"/>
      <c r="H242" s="115" t="s">
        <v>578</v>
      </c>
      <c r="I242" s="115"/>
      <c r="J242" s="113"/>
      <c r="K242" s="113"/>
      <c r="L242" s="113"/>
      <c r="M242" s="116"/>
    </row>
    <row r="243" spans="1:13" ht="40.5">
      <c r="A243" s="41">
        <v>211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524</v>
      </c>
      <c r="G243" s="192"/>
      <c r="H243" s="115" t="s">
        <v>578</v>
      </c>
      <c r="I243" s="115"/>
      <c r="J243" s="113"/>
      <c r="K243" s="113"/>
      <c r="L243" s="113"/>
      <c r="M243" s="116"/>
    </row>
    <row r="244" spans="1:13">
      <c r="A244" s="41">
        <v>212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525</v>
      </c>
      <c r="G244" s="192"/>
      <c r="H244" s="115" t="s">
        <v>578</v>
      </c>
      <c r="I244" s="115"/>
      <c r="J244" s="113"/>
      <c r="K244" s="113"/>
      <c r="L244" s="113"/>
      <c r="M244" s="116"/>
    </row>
    <row r="245" spans="1:13" ht="27">
      <c r="A245" s="41">
        <v>213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526</v>
      </c>
      <c r="G245" s="191"/>
      <c r="H245" s="115" t="s">
        <v>578</v>
      </c>
      <c r="I245" s="115"/>
      <c r="J245" s="113"/>
      <c r="K245" s="113"/>
      <c r="L245" s="113"/>
      <c r="M245" s="116"/>
    </row>
    <row r="246" spans="1:13" ht="27">
      <c r="A246" s="41">
        <v>214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528</v>
      </c>
      <c r="G246" s="190" t="s">
        <v>527</v>
      </c>
      <c r="H246" s="115" t="s">
        <v>578</v>
      </c>
      <c r="I246" s="115"/>
      <c r="J246" s="113"/>
      <c r="K246" s="113"/>
      <c r="L246" s="113"/>
      <c r="M246" s="116"/>
    </row>
    <row r="247" spans="1:13" ht="27">
      <c r="A247" s="41">
        <v>215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529</v>
      </c>
      <c r="G247" s="191"/>
      <c r="H247" s="115" t="s">
        <v>578</v>
      </c>
      <c r="I247" s="115"/>
      <c r="J247" s="113"/>
      <c r="K247" s="113"/>
      <c r="L247" s="113"/>
      <c r="M247" s="116"/>
    </row>
    <row r="248" spans="1:13">
      <c r="A248" s="41">
        <v>216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531</v>
      </c>
      <c r="G248" s="190" t="s">
        <v>530</v>
      </c>
      <c r="H248" s="115" t="s">
        <v>578</v>
      </c>
      <c r="I248" s="115"/>
      <c r="J248" s="113"/>
      <c r="K248" s="113"/>
      <c r="L248" s="113"/>
      <c r="M248" s="116"/>
    </row>
    <row r="249" spans="1:13" ht="27">
      <c r="A249" s="41">
        <v>217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7" t="s">
        <v>522</v>
      </c>
      <c r="G249" s="191"/>
      <c r="H249" s="115" t="s">
        <v>578</v>
      </c>
      <c r="I249" s="115"/>
      <c r="J249" s="113"/>
      <c r="K249" s="113"/>
      <c r="L249" s="113"/>
      <c r="M249" s="116"/>
    </row>
    <row r="250" spans="1:13">
      <c r="A250" s="41">
        <v>218</v>
      </c>
      <c r="B250" s="131" t="s">
        <v>485</v>
      </c>
      <c r="C250" s="111" t="s">
        <v>486</v>
      </c>
      <c r="D250" s="112" t="s">
        <v>549</v>
      </c>
      <c r="E250" s="113" t="s">
        <v>31</v>
      </c>
      <c r="F250" s="117" t="s">
        <v>532</v>
      </c>
      <c r="G250" s="117"/>
      <c r="H250" s="115" t="s">
        <v>578</v>
      </c>
      <c r="I250" s="115"/>
      <c r="J250" s="113"/>
      <c r="K250" s="113"/>
      <c r="L250" s="113"/>
      <c r="M250" s="116"/>
    </row>
    <row r="251" spans="1:13">
      <c r="A251" s="41">
        <v>219</v>
      </c>
      <c r="B251" s="131" t="s">
        <v>485</v>
      </c>
      <c r="C251" s="111" t="s">
        <v>533</v>
      </c>
      <c r="D251" s="112" t="s">
        <v>558</v>
      </c>
      <c r="E251" s="113" t="s">
        <v>31</v>
      </c>
      <c r="F251" s="114" t="s">
        <v>534</v>
      </c>
      <c r="G251" s="117"/>
      <c r="H251" s="115" t="s">
        <v>578</v>
      </c>
      <c r="I251" s="118"/>
      <c r="J251" s="113"/>
      <c r="K251" s="113"/>
      <c r="L251" s="113"/>
      <c r="M251" s="116"/>
    </row>
    <row r="252" spans="1:13" ht="27">
      <c r="A252" s="41">
        <v>220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362</v>
      </c>
      <c r="G252" s="125" t="s">
        <v>361</v>
      </c>
      <c r="H252" s="115" t="s">
        <v>577</v>
      </c>
      <c r="I252" s="115" t="s">
        <v>730</v>
      </c>
      <c r="J252" s="113" t="s">
        <v>729</v>
      </c>
      <c r="K252" s="113"/>
      <c r="L252" s="113"/>
      <c r="M252" s="116"/>
    </row>
    <row r="253" spans="1:13" ht="27">
      <c r="A253" s="41">
        <v>221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363</v>
      </c>
      <c r="G253" s="190" t="s">
        <v>364</v>
      </c>
      <c r="H253" s="115" t="s">
        <v>577</v>
      </c>
      <c r="I253" s="115" t="s">
        <v>730</v>
      </c>
      <c r="J253" s="113" t="s">
        <v>729</v>
      </c>
      <c r="K253" s="113"/>
      <c r="L253" s="113"/>
      <c r="M253" s="116"/>
    </row>
    <row r="254" spans="1:13" ht="27">
      <c r="A254" s="41">
        <v>222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365</v>
      </c>
      <c r="G254" s="192"/>
      <c r="H254" s="115" t="s">
        <v>577</v>
      </c>
      <c r="I254" s="115" t="s">
        <v>730</v>
      </c>
      <c r="J254" s="113" t="s">
        <v>220</v>
      </c>
      <c r="K254" s="113"/>
      <c r="L254" s="113"/>
      <c r="M254" s="116"/>
    </row>
    <row r="255" spans="1:13" ht="94.5">
      <c r="A255" s="41">
        <v>223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366</v>
      </c>
      <c r="G255" s="191"/>
      <c r="H255" s="115" t="s">
        <v>577</v>
      </c>
      <c r="I255" s="115" t="s">
        <v>730</v>
      </c>
      <c r="J255" s="113" t="s">
        <v>729</v>
      </c>
      <c r="K255" s="113"/>
      <c r="L255" s="113"/>
      <c r="M255" s="116"/>
    </row>
    <row r="256" spans="1:13" ht="27">
      <c r="A256" s="41">
        <v>224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367</v>
      </c>
      <c r="G256" s="190" t="s">
        <v>369</v>
      </c>
      <c r="H256" s="115" t="s">
        <v>577</v>
      </c>
      <c r="I256" s="115" t="s">
        <v>730</v>
      </c>
      <c r="J256" s="113" t="s">
        <v>63</v>
      </c>
      <c r="K256" s="113"/>
      <c r="L256" s="113"/>
      <c r="M256" s="116"/>
    </row>
    <row r="257" spans="1:13">
      <c r="A257" s="41">
        <v>225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368</v>
      </c>
      <c r="G257" s="191"/>
      <c r="H257" s="115" t="s">
        <v>577</v>
      </c>
      <c r="I257" s="115" t="s">
        <v>730</v>
      </c>
      <c r="J257" s="113" t="s">
        <v>63</v>
      </c>
      <c r="K257" s="113"/>
      <c r="L257" s="113"/>
      <c r="M257" s="116"/>
    </row>
    <row r="258" spans="1:13" ht="27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370</v>
      </c>
      <c r="G258" s="117" t="s">
        <v>371</v>
      </c>
      <c r="H258" s="115" t="s">
        <v>577</v>
      </c>
      <c r="I258" s="115" t="s">
        <v>730</v>
      </c>
      <c r="J258" s="113" t="s">
        <v>729</v>
      </c>
      <c r="K258" s="113"/>
      <c r="L258" s="113"/>
      <c r="M258" s="116"/>
    </row>
    <row r="259" spans="1:13" ht="54">
      <c r="A259" s="41">
        <v>226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731</v>
      </c>
      <c r="G259" s="117" t="s">
        <v>660</v>
      </c>
      <c r="H259" s="115" t="s">
        <v>577</v>
      </c>
      <c r="I259" s="115" t="s">
        <v>730</v>
      </c>
      <c r="J259" s="113" t="s">
        <v>729</v>
      </c>
      <c r="K259" s="113"/>
      <c r="L259" s="113"/>
      <c r="M259" s="116"/>
    </row>
    <row r="260" spans="1:13" ht="27">
      <c r="A260" s="41">
        <v>227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374</v>
      </c>
      <c r="G260" s="190" t="s">
        <v>373</v>
      </c>
      <c r="H260" s="115" t="s">
        <v>577</v>
      </c>
      <c r="I260" s="115" t="s">
        <v>730</v>
      </c>
      <c r="J260" s="113" t="s">
        <v>63</v>
      </c>
      <c r="K260" s="113"/>
      <c r="L260" s="113"/>
      <c r="M260" s="116"/>
    </row>
    <row r="261" spans="1:13" ht="27">
      <c r="A261" s="41">
        <v>228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375</v>
      </c>
      <c r="G261" s="192"/>
      <c r="H261" s="115" t="s">
        <v>577</v>
      </c>
      <c r="I261" s="115" t="s">
        <v>730</v>
      </c>
      <c r="J261" s="113" t="s">
        <v>63</v>
      </c>
      <c r="K261" s="113"/>
      <c r="L261" s="113"/>
      <c r="M261" s="116"/>
    </row>
    <row r="262" spans="1:13" ht="27">
      <c r="A262" s="41">
        <v>229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376</v>
      </c>
      <c r="G262" s="191"/>
      <c r="H262" s="115" t="s">
        <v>577</v>
      </c>
      <c r="I262" s="115"/>
      <c r="J262" s="113"/>
      <c r="K262" s="113"/>
      <c r="L262" s="113"/>
      <c r="M262" s="116"/>
    </row>
    <row r="263" spans="1:13">
      <c r="A263" s="41">
        <v>230</v>
      </c>
      <c r="B263" s="131" t="s">
        <v>358</v>
      </c>
      <c r="C263" s="111" t="s">
        <v>359</v>
      </c>
      <c r="D263" s="112" t="s">
        <v>372</v>
      </c>
      <c r="E263" s="113" t="s">
        <v>31</v>
      </c>
      <c r="F263" s="114" t="s">
        <v>378</v>
      </c>
      <c r="G263" s="117" t="s">
        <v>377</v>
      </c>
      <c r="H263" s="115" t="s">
        <v>577</v>
      </c>
      <c r="I263" s="115" t="s">
        <v>730</v>
      </c>
      <c r="J263" s="113" t="s">
        <v>63</v>
      </c>
      <c r="K263" s="113"/>
      <c r="L263" s="113"/>
      <c r="M263" s="116"/>
    </row>
    <row r="264" spans="1:13" ht="27">
      <c r="A264" s="41">
        <v>231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7" t="s">
        <v>380</v>
      </c>
      <c r="G264" s="117" t="s">
        <v>379</v>
      </c>
      <c r="H264" s="115" t="s">
        <v>577</v>
      </c>
      <c r="I264" s="115" t="s">
        <v>730</v>
      </c>
      <c r="J264" s="113" t="s">
        <v>63</v>
      </c>
      <c r="K264" s="113"/>
      <c r="L264" s="113"/>
      <c r="M264" s="119" t="s">
        <v>115</v>
      </c>
    </row>
    <row r="265" spans="1:13" ht="27">
      <c r="A265" s="41">
        <v>232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7" t="s">
        <v>713</v>
      </c>
      <c r="G265" s="190" t="s">
        <v>379</v>
      </c>
      <c r="H265" s="115" t="s">
        <v>577</v>
      </c>
      <c r="I265" s="115"/>
      <c r="J265" s="113"/>
      <c r="K265" s="113"/>
      <c r="L265" s="113"/>
      <c r="M265" s="116"/>
    </row>
    <row r="266" spans="1:13" ht="27">
      <c r="A266" s="41">
        <v>233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714</v>
      </c>
      <c r="G266" s="191"/>
      <c r="H266" s="115" t="s">
        <v>577</v>
      </c>
      <c r="I266" s="115"/>
      <c r="J266" s="113"/>
      <c r="K266" s="113"/>
      <c r="L266" s="113"/>
      <c r="M266" s="116"/>
    </row>
    <row r="267" spans="1:13" ht="54">
      <c r="A267" s="41">
        <v>234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715</v>
      </c>
      <c r="G267" s="190" t="s">
        <v>381</v>
      </c>
      <c r="H267" s="115" t="s">
        <v>577</v>
      </c>
      <c r="I267" s="115"/>
      <c r="J267" s="113"/>
      <c r="K267" s="113"/>
      <c r="L267" s="113"/>
      <c r="M267" s="116"/>
    </row>
    <row r="268" spans="1:13" ht="40.5">
      <c r="A268" s="41">
        <v>235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382</v>
      </c>
      <c r="G268" s="192"/>
      <c r="H268" s="115" t="s">
        <v>577</v>
      </c>
      <c r="I268" s="115"/>
      <c r="J268" s="113"/>
      <c r="K268" s="113"/>
      <c r="L268" s="113"/>
      <c r="M268" s="116"/>
    </row>
    <row r="269" spans="1:13" ht="40.5">
      <c r="A269" s="41">
        <v>236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383</v>
      </c>
      <c r="G269" s="191"/>
      <c r="H269" s="115" t="s">
        <v>577</v>
      </c>
      <c r="I269" s="115"/>
      <c r="J269" s="113"/>
      <c r="K269" s="113"/>
      <c r="L269" s="113"/>
      <c r="M269" s="116"/>
    </row>
    <row r="270" spans="1:13" ht="40.5">
      <c r="A270" s="41">
        <v>237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7" t="s">
        <v>385</v>
      </c>
      <c r="G270" s="190" t="s">
        <v>384</v>
      </c>
      <c r="H270" s="115" t="s">
        <v>577</v>
      </c>
      <c r="I270" s="115"/>
      <c r="J270" s="113"/>
      <c r="K270" s="113"/>
      <c r="L270" s="113"/>
      <c r="M270" s="120" t="s">
        <v>126</v>
      </c>
    </row>
    <row r="271" spans="1:13" ht="27">
      <c r="A271" s="41">
        <v>238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386</v>
      </c>
      <c r="G271" s="191"/>
      <c r="H271" s="115" t="s">
        <v>577</v>
      </c>
      <c r="I271" s="115"/>
      <c r="J271" s="113"/>
      <c r="K271" s="113"/>
      <c r="L271" s="113"/>
      <c r="M271" s="116"/>
    </row>
    <row r="272" spans="1:13" ht="40.5">
      <c r="A272" s="41">
        <v>239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387</v>
      </c>
      <c r="G272" s="190" t="s">
        <v>389</v>
      </c>
      <c r="H272" s="115" t="s">
        <v>577</v>
      </c>
      <c r="I272" s="115"/>
      <c r="J272" s="113"/>
      <c r="K272" s="113"/>
      <c r="L272" s="113"/>
      <c r="M272" s="116"/>
    </row>
    <row r="273" spans="1:13">
      <c r="A273" s="41">
        <v>240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388</v>
      </c>
      <c r="G273" s="191"/>
      <c r="H273" s="115" t="s">
        <v>577</v>
      </c>
      <c r="I273" s="115"/>
      <c r="J273" s="113"/>
      <c r="K273" s="113"/>
      <c r="L273" s="113"/>
      <c r="M273" s="116"/>
    </row>
    <row r="274" spans="1:13" ht="27">
      <c r="A274" s="41">
        <v>241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390</v>
      </c>
      <c r="G274" s="190" t="s">
        <v>392</v>
      </c>
      <c r="H274" s="115" t="s">
        <v>577</v>
      </c>
      <c r="I274" s="115"/>
      <c r="J274" s="113"/>
      <c r="K274" s="113"/>
      <c r="L274" s="113"/>
      <c r="M274" s="116"/>
    </row>
    <row r="275" spans="1:13" ht="27">
      <c r="A275" s="41">
        <v>242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391</v>
      </c>
      <c r="G275" s="192"/>
      <c r="H275" s="115" t="s">
        <v>577</v>
      </c>
      <c r="I275" s="115"/>
      <c r="J275" s="113"/>
      <c r="K275" s="113"/>
      <c r="L275" s="113"/>
      <c r="M275" s="116"/>
    </row>
    <row r="276" spans="1:13" ht="40.5">
      <c r="A276" s="41">
        <v>243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716</v>
      </c>
      <c r="G276" s="192"/>
      <c r="H276" s="115" t="s">
        <v>577</v>
      </c>
      <c r="I276" s="115"/>
      <c r="J276" s="113"/>
      <c r="K276" s="113"/>
      <c r="L276" s="113"/>
      <c r="M276" s="116"/>
    </row>
    <row r="277" spans="1:13" ht="27">
      <c r="A277" s="41">
        <v>244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717</v>
      </c>
      <c r="G277" s="192"/>
      <c r="H277" s="115" t="s">
        <v>577</v>
      </c>
      <c r="I277" s="115"/>
      <c r="J277" s="113"/>
      <c r="K277" s="113"/>
      <c r="L277" s="113"/>
      <c r="M277" s="116"/>
    </row>
    <row r="278" spans="1:13" ht="27">
      <c r="A278" s="41">
        <v>245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718</v>
      </c>
      <c r="G278" s="192"/>
      <c r="H278" s="115" t="s">
        <v>577</v>
      </c>
      <c r="I278" s="115"/>
      <c r="J278" s="113"/>
      <c r="K278" s="113"/>
      <c r="L278" s="113"/>
      <c r="M278" s="116"/>
    </row>
    <row r="279" spans="1:13" ht="27">
      <c r="A279" s="41">
        <v>245</v>
      </c>
      <c r="B279" s="131" t="s">
        <v>358</v>
      </c>
      <c r="C279" s="111" t="s">
        <v>359</v>
      </c>
      <c r="D279" s="112" t="s">
        <v>372</v>
      </c>
      <c r="E279" s="113" t="s">
        <v>31</v>
      </c>
      <c r="F279" s="114" t="s">
        <v>728</v>
      </c>
      <c r="G279" s="192"/>
      <c r="H279" s="115" t="s">
        <v>577</v>
      </c>
      <c r="I279" s="115"/>
      <c r="J279" s="113"/>
      <c r="K279" s="113"/>
      <c r="L279" s="113"/>
      <c r="M279" s="116"/>
    </row>
    <row r="280" spans="1:13" ht="27">
      <c r="A280" s="41">
        <v>246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390</v>
      </c>
      <c r="G280" s="190" t="s">
        <v>397</v>
      </c>
      <c r="H280" s="115" t="s">
        <v>577</v>
      </c>
      <c r="I280" s="115"/>
      <c r="J280" s="113"/>
      <c r="K280" s="113"/>
      <c r="L280" s="113"/>
      <c r="M280" s="116"/>
    </row>
    <row r="281" spans="1:13" ht="27">
      <c r="A281" s="41">
        <v>247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393</v>
      </c>
      <c r="G281" s="192"/>
      <c r="H281" s="115" t="s">
        <v>577</v>
      </c>
      <c r="I281" s="115"/>
      <c r="J281" s="113"/>
      <c r="K281" s="113"/>
      <c r="L281" s="113"/>
      <c r="M281" s="116"/>
    </row>
    <row r="282" spans="1:13" ht="27">
      <c r="A282" s="41">
        <v>248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394</v>
      </c>
      <c r="G282" s="192"/>
      <c r="H282" s="115" t="s">
        <v>577</v>
      </c>
      <c r="I282" s="115"/>
      <c r="J282" s="113"/>
      <c r="K282" s="113"/>
      <c r="L282" s="113"/>
      <c r="M282" s="116"/>
    </row>
    <row r="283" spans="1:13" ht="54">
      <c r="A283" s="41">
        <v>249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395</v>
      </c>
      <c r="G283" s="192"/>
      <c r="H283" s="115" t="s">
        <v>577</v>
      </c>
      <c r="I283" s="115"/>
      <c r="J283" s="113"/>
      <c r="K283" s="113"/>
      <c r="L283" s="113"/>
      <c r="M283" s="116"/>
    </row>
    <row r="284" spans="1:13">
      <c r="A284" s="41">
        <v>250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396</v>
      </c>
      <c r="G284" s="191"/>
      <c r="H284" s="115" t="s">
        <v>577</v>
      </c>
      <c r="I284" s="115"/>
      <c r="J284" s="113"/>
      <c r="K284" s="113"/>
      <c r="L284" s="113"/>
      <c r="M284" s="116"/>
    </row>
    <row r="285" spans="1:13" ht="67.5">
      <c r="A285" s="41">
        <v>251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719</v>
      </c>
      <c r="G285" s="190" t="s">
        <v>401</v>
      </c>
      <c r="H285" s="115" t="s">
        <v>577</v>
      </c>
      <c r="I285" s="115"/>
      <c r="J285" s="113"/>
      <c r="K285" s="113"/>
      <c r="L285" s="113"/>
      <c r="M285" s="116"/>
    </row>
    <row r="286" spans="1:13">
      <c r="A286" s="41">
        <v>246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398</v>
      </c>
      <c r="G286" s="192"/>
      <c r="H286" s="115" t="s">
        <v>577</v>
      </c>
      <c r="I286" s="115"/>
      <c r="J286" s="113"/>
      <c r="K286" s="113"/>
      <c r="L286" s="113"/>
      <c r="M286" s="116"/>
    </row>
    <row r="287" spans="1:13">
      <c r="A287" s="41">
        <v>247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399</v>
      </c>
      <c r="G287" s="192"/>
      <c r="H287" s="115" t="s">
        <v>577</v>
      </c>
      <c r="I287" s="115"/>
      <c r="J287" s="113"/>
      <c r="K287" s="113"/>
      <c r="L287" s="113"/>
      <c r="M287" s="116"/>
    </row>
    <row r="288" spans="1:13" ht="54">
      <c r="A288" s="41">
        <v>248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400</v>
      </c>
      <c r="G288" s="192"/>
      <c r="H288" s="115" t="s">
        <v>577</v>
      </c>
      <c r="I288" s="115"/>
      <c r="J288" s="113"/>
      <c r="K288" s="113"/>
      <c r="L288" s="113"/>
      <c r="M288" s="116"/>
    </row>
    <row r="289" spans="1:13">
      <c r="A289" s="41">
        <v>249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720</v>
      </c>
      <c r="G289" s="192"/>
      <c r="H289" s="115" t="s">
        <v>577</v>
      </c>
      <c r="I289" s="115"/>
      <c r="J289" s="113"/>
      <c r="K289" s="113"/>
      <c r="L289" s="113"/>
      <c r="M289" s="116"/>
    </row>
    <row r="290" spans="1:13" ht="27">
      <c r="A290" s="41">
        <v>250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721</v>
      </c>
      <c r="G290" s="192"/>
      <c r="H290" s="115" t="s">
        <v>577</v>
      </c>
      <c r="I290" s="115"/>
      <c r="J290" s="113"/>
      <c r="K290" s="113"/>
      <c r="L290" s="113"/>
      <c r="M290" s="116"/>
    </row>
    <row r="291" spans="1:13" ht="27">
      <c r="A291" s="41">
        <v>250</v>
      </c>
      <c r="B291" s="131" t="s">
        <v>358</v>
      </c>
      <c r="C291" s="111" t="s">
        <v>359</v>
      </c>
      <c r="D291" s="112" t="s">
        <v>372</v>
      </c>
      <c r="E291" s="113" t="s">
        <v>31</v>
      </c>
      <c r="F291" s="114" t="s">
        <v>727</v>
      </c>
      <c r="G291" s="191"/>
      <c r="H291" s="115" t="s">
        <v>577</v>
      </c>
      <c r="I291" s="115"/>
      <c r="J291" s="113"/>
      <c r="K291" s="113"/>
      <c r="L291" s="113"/>
      <c r="M291" s="116"/>
    </row>
    <row r="292" spans="1:13" ht="27">
      <c r="A292" s="41">
        <v>251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7" t="s">
        <v>403</v>
      </c>
      <c r="G292" s="117" t="s">
        <v>402</v>
      </c>
      <c r="H292" s="115" t="s">
        <v>577</v>
      </c>
      <c r="I292" s="115"/>
      <c r="J292" s="113"/>
      <c r="K292" s="113"/>
      <c r="L292" s="113"/>
      <c r="M292" s="116"/>
    </row>
    <row r="293" spans="1:13" ht="40.5">
      <c r="A293" s="225">
        <v>252</v>
      </c>
      <c r="B293" s="212" t="s">
        <v>358</v>
      </c>
      <c r="C293" s="213" t="s">
        <v>547</v>
      </c>
      <c r="D293" s="214" t="s">
        <v>541</v>
      </c>
      <c r="E293" s="58" t="s">
        <v>14</v>
      </c>
      <c r="F293" s="215" t="s">
        <v>406</v>
      </c>
      <c r="G293" s="216" t="s">
        <v>405</v>
      </c>
      <c r="H293" s="217" t="s">
        <v>577</v>
      </c>
      <c r="I293" s="217"/>
      <c r="J293" s="58"/>
      <c r="K293" s="58"/>
      <c r="L293" s="58"/>
      <c r="M293" s="218"/>
    </row>
    <row r="294" spans="1:13" ht="27">
      <c r="A294" s="225">
        <v>253</v>
      </c>
      <c r="B294" s="212" t="s">
        <v>358</v>
      </c>
      <c r="C294" s="213" t="s">
        <v>547</v>
      </c>
      <c r="D294" s="214" t="s">
        <v>541</v>
      </c>
      <c r="E294" s="58" t="s">
        <v>14</v>
      </c>
      <c r="F294" s="219" t="s">
        <v>407</v>
      </c>
      <c r="G294" s="220"/>
      <c r="H294" s="217" t="s">
        <v>577</v>
      </c>
      <c r="I294" s="221"/>
      <c r="J294" s="58"/>
      <c r="K294" s="58"/>
      <c r="L294" s="58"/>
      <c r="M294" s="218"/>
    </row>
    <row r="295" spans="1:13" ht="40.5">
      <c r="A295" s="225">
        <v>254</v>
      </c>
      <c r="B295" s="212" t="s">
        <v>358</v>
      </c>
      <c r="C295" s="213" t="s">
        <v>547</v>
      </c>
      <c r="D295" s="214" t="s">
        <v>541</v>
      </c>
      <c r="E295" s="58" t="s">
        <v>14</v>
      </c>
      <c r="F295" s="219" t="s">
        <v>408</v>
      </c>
      <c r="G295" s="216" t="s">
        <v>410</v>
      </c>
      <c r="H295" s="217" t="s">
        <v>577</v>
      </c>
      <c r="I295" s="217"/>
      <c r="J295" s="58"/>
      <c r="K295" s="58"/>
      <c r="L295" s="58"/>
      <c r="M295" s="218"/>
    </row>
    <row r="296" spans="1:13" ht="27">
      <c r="A296" s="225">
        <v>255</v>
      </c>
      <c r="B296" s="212" t="s">
        <v>358</v>
      </c>
      <c r="C296" s="213" t="s">
        <v>547</v>
      </c>
      <c r="D296" s="214" t="s">
        <v>541</v>
      </c>
      <c r="E296" s="58" t="s">
        <v>14</v>
      </c>
      <c r="F296" s="219" t="s">
        <v>409</v>
      </c>
      <c r="G296" s="220"/>
      <c r="H296" s="217" t="s">
        <v>577</v>
      </c>
      <c r="I296" s="217"/>
      <c r="J296" s="58"/>
      <c r="K296" s="58"/>
      <c r="L296" s="58"/>
      <c r="M296" s="218"/>
    </row>
    <row r="297" spans="1:13" ht="27">
      <c r="A297" s="225">
        <v>256</v>
      </c>
      <c r="B297" s="212" t="s">
        <v>358</v>
      </c>
      <c r="C297" s="213" t="s">
        <v>547</v>
      </c>
      <c r="D297" s="214" t="s">
        <v>541</v>
      </c>
      <c r="E297" s="58" t="s">
        <v>14</v>
      </c>
      <c r="F297" s="219" t="s">
        <v>411</v>
      </c>
      <c r="G297" s="216" t="s">
        <v>413</v>
      </c>
      <c r="H297" s="217" t="s">
        <v>577</v>
      </c>
      <c r="I297" s="217"/>
      <c r="J297" s="58"/>
      <c r="K297" s="58"/>
      <c r="L297" s="58"/>
      <c r="M297" s="218"/>
    </row>
    <row r="298" spans="1:13" ht="27">
      <c r="A298" s="225">
        <v>257</v>
      </c>
      <c r="B298" s="212" t="s">
        <v>358</v>
      </c>
      <c r="C298" s="213" t="s">
        <v>547</v>
      </c>
      <c r="D298" s="214" t="s">
        <v>541</v>
      </c>
      <c r="E298" s="58" t="s">
        <v>14</v>
      </c>
      <c r="F298" s="219" t="s">
        <v>412</v>
      </c>
      <c r="G298" s="220"/>
      <c r="H298" s="217" t="s">
        <v>577</v>
      </c>
      <c r="I298" s="222"/>
      <c r="J298" s="58"/>
      <c r="K298" s="58"/>
      <c r="L298" s="58"/>
      <c r="M298" s="218"/>
    </row>
    <row r="299" spans="1:13" ht="27">
      <c r="A299" s="225">
        <v>258</v>
      </c>
      <c r="B299" s="212" t="s">
        <v>358</v>
      </c>
      <c r="C299" s="213" t="s">
        <v>547</v>
      </c>
      <c r="D299" s="214" t="s">
        <v>541</v>
      </c>
      <c r="E299" s="58" t="s">
        <v>14</v>
      </c>
      <c r="F299" s="219" t="s">
        <v>415</v>
      </c>
      <c r="G299" s="216" t="s">
        <v>414</v>
      </c>
      <c r="H299" s="217" t="s">
        <v>577</v>
      </c>
      <c r="I299" s="222"/>
      <c r="J299" s="58"/>
      <c r="K299" s="58"/>
      <c r="L299" s="58"/>
      <c r="M299" s="218"/>
    </row>
    <row r="300" spans="1:13" ht="27">
      <c r="A300" s="225">
        <v>259</v>
      </c>
      <c r="B300" s="212" t="s">
        <v>358</v>
      </c>
      <c r="C300" s="213" t="s">
        <v>547</v>
      </c>
      <c r="D300" s="214" t="s">
        <v>541</v>
      </c>
      <c r="E300" s="58" t="s">
        <v>14</v>
      </c>
      <c r="F300" s="219" t="s">
        <v>416</v>
      </c>
      <c r="G300" s="223"/>
      <c r="H300" s="217" t="s">
        <v>577</v>
      </c>
      <c r="I300" s="217"/>
      <c r="J300" s="58"/>
      <c r="K300" s="58"/>
      <c r="L300" s="58"/>
      <c r="M300" s="218"/>
    </row>
    <row r="301" spans="1:13" ht="27">
      <c r="A301" s="225">
        <v>260</v>
      </c>
      <c r="B301" s="212" t="s">
        <v>358</v>
      </c>
      <c r="C301" s="213" t="s">
        <v>547</v>
      </c>
      <c r="D301" s="214" t="s">
        <v>541</v>
      </c>
      <c r="E301" s="58" t="s">
        <v>14</v>
      </c>
      <c r="F301" s="219" t="s">
        <v>417</v>
      </c>
      <c r="G301" s="220"/>
      <c r="H301" s="217" t="s">
        <v>577</v>
      </c>
      <c r="I301" s="224"/>
      <c r="J301" s="58"/>
      <c r="K301" s="58"/>
      <c r="L301" s="58"/>
      <c r="M301" s="218"/>
    </row>
    <row r="302" spans="1:13" ht="27">
      <c r="A302" s="225">
        <v>260</v>
      </c>
      <c r="B302" s="212" t="s">
        <v>358</v>
      </c>
      <c r="C302" s="213" t="s">
        <v>547</v>
      </c>
      <c r="D302" s="214" t="s">
        <v>541</v>
      </c>
      <c r="E302" s="58" t="s">
        <v>14</v>
      </c>
      <c r="F302" s="219" t="s">
        <v>708</v>
      </c>
      <c r="G302" s="216" t="s">
        <v>707</v>
      </c>
      <c r="H302" s="217" t="s">
        <v>577</v>
      </c>
      <c r="I302" s="224"/>
      <c r="J302" s="58"/>
      <c r="K302" s="58"/>
      <c r="L302" s="58"/>
      <c r="M302" s="218"/>
    </row>
    <row r="303" spans="1:13" ht="40.5">
      <c r="A303" s="225">
        <v>260</v>
      </c>
      <c r="B303" s="212" t="s">
        <v>358</v>
      </c>
      <c r="C303" s="213" t="s">
        <v>547</v>
      </c>
      <c r="D303" s="214" t="s">
        <v>541</v>
      </c>
      <c r="E303" s="58" t="s">
        <v>14</v>
      </c>
      <c r="F303" s="219" t="s">
        <v>709</v>
      </c>
      <c r="G303" s="223"/>
      <c r="H303" s="217" t="s">
        <v>577</v>
      </c>
      <c r="I303" s="224"/>
      <c r="J303" s="58"/>
      <c r="K303" s="58"/>
      <c r="L303" s="58"/>
      <c r="M303" s="218"/>
    </row>
    <row r="304" spans="1:13" ht="40.5">
      <c r="A304" s="225">
        <v>260</v>
      </c>
      <c r="B304" s="212" t="s">
        <v>358</v>
      </c>
      <c r="C304" s="213" t="s">
        <v>547</v>
      </c>
      <c r="D304" s="214" t="s">
        <v>541</v>
      </c>
      <c r="E304" s="58" t="s">
        <v>14</v>
      </c>
      <c r="F304" s="219" t="s">
        <v>732</v>
      </c>
      <c r="G304" s="223"/>
      <c r="H304" s="217" t="s">
        <v>577</v>
      </c>
      <c r="I304" s="224"/>
      <c r="J304" s="58"/>
      <c r="K304" s="58"/>
      <c r="L304" s="58"/>
      <c r="M304" s="218"/>
    </row>
    <row r="305" spans="1:13">
      <c r="A305" s="225">
        <v>260</v>
      </c>
      <c r="B305" s="212" t="s">
        <v>358</v>
      </c>
      <c r="C305" s="213" t="s">
        <v>547</v>
      </c>
      <c r="D305" s="214" t="s">
        <v>541</v>
      </c>
      <c r="E305" s="58" t="s">
        <v>14</v>
      </c>
      <c r="F305" s="219" t="s">
        <v>733</v>
      </c>
      <c r="G305" s="220"/>
      <c r="H305" s="217" t="s">
        <v>577</v>
      </c>
      <c r="I305" s="224"/>
      <c r="J305" s="58"/>
      <c r="K305" s="58"/>
      <c r="L305" s="58"/>
      <c r="M305" s="218"/>
    </row>
    <row r="306" spans="1:13">
      <c r="A306" s="41">
        <v>261</v>
      </c>
      <c r="B306" s="131" t="s">
        <v>358</v>
      </c>
      <c r="C306" s="111" t="s">
        <v>547</v>
      </c>
      <c r="D306" s="112" t="s">
        <v>562</v>
      </c>
      <c r="E306" s="113" t="s">
        <v>31</v>
      </c>
      <c r="F306" s="114" t="s">
        <v>420</v>
      </c>
      <c r="G306" s="117" t="s">
        <v>418</v>
      </c>
      <c r="H306" s="115" t="s">
        <v>577</v>
      </c>
      <c r="I306" s="115"/>
      <c r="J306" s="113" t="s">
        <v>220</v>
      </c>
      <c r="K306" s="113"/>
      <c r="L306" s="113"/>
      <c r="M306" s="116"/>
    </row>
    <row r="307" spans="1:13" ht="27">
      <c r="A307" s="41">
        <v>262</v>
      </c>
      <c r="B307" s="131" t="s">
        <v>358</v>
      </c>
      <c r="C307" s="111" t="s">
        <v>547</v>
      </c>
      <c r="D307" s="112" t="s">
        <v>421</v>
      </c>
      <c r="E307" s="113" t="s">
        <v>14</v>
      </c>
      <c r="F307" s="114" t="s">
        <v>663</v>
      </c>
      <c r="G307" s="190" t="s">
        <v>422</v>
      </c>
      <c r="H307" s="115" t="s">
        <v>577</v>
      </c>
      <c r="I307" s="115" t="s">
        <v>730</v>
      </c>
      <c r="J307" s="113" t="s">
        <v>220</v>
      </c>
      <c r="K307" s="113"/>
      <c r="L307" s="113"/>
      <c r="M307" s="116"/>
    </row>
    <row r="308" spans="1:13" ht="81">
      <c r="A308" s="41">
        <v>263</v>
      </c>
      <c r="B308" s="131" t="s">
        <v>358</v>
      </c>
      <c r="C308" s="111" t="s">
        <v>547</v>
      </c>
      <c r="D308" s="112" t="s">
        <v>421</v>
      </c>
      <c r="E308" s="113" t="s">
        <v>14</v>
      </c>
      <c r="F308" s="114" t="s">
        <v>664</v>
      </c>
      <c r="G308" s="192"/>
      <c r="H308" s="115" t="s">
        <v>577</v>
      </c>
      <c r="I308" s="115"/>
      <c r="J308" s="113"/>
      <c r="K308" s="113"/>
      <c r="L308" s="113"/>
      <c r="M308" s="116"/>
    </row>
    <row r="309" spans="1:13">
      <c r="A309" s="41">
        <v>264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665</v>
      </c>
      <c r="G309" s="191"/>
      <c r="H309" s="115" t="s">
        <v>577</v>
      </c>
      <c r="I309" s="115" t="s">
        <v>730</v>
      </c>
      <c r="J309" s="113" t="s">
        <v>220</v>
      </c>
      <c r="K309" s="113"/>
      <c r="L309" s="113"/>
      <c r="M309" s="116"/>
    </row>
    <row r="310" spans="1:13" ht="40.5">
      <c r="A310" s="41">
        <v>265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666</v>
      </c>
      <c r="G310" s="117" t="s">
        <v>669</v>
      </c>
      <c r="H310" s="115" t="s">
        <v>577</v>
      </c>
      <c r="I310" s="115" t="s">
        <v>730</v>
      </c>
      <c r="J310" s="113" t="s">
        <v>220</v>
      </c>
      <c r="K310" s="113"/>
      <c r="L310" s="113"/>
      <c r="M310" s="116"/>
    </row>
    <row r="311" spans="1:13" ht="40.5">
      <c r="A311" s="41">
        <v>266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667</v>
      </c>
      <c r="G311" s="117" t="s">
        <v>668</v>
      </c>
      <c r="H311" s="115" t="s">
        <v>577</v>
      </c>
      <c r="I311" s="115" t="s">
        <v>730</v>
      </c>
      <c r="J311" s="113" t="s">
        <v>220</v>
      </c>
      <c r="K311" s="113"/>
      <c r="L311" s="113"/>
      <c r="M311" s="116"/>
    </row>
    <row r="312" spans="1:13" ht="27">
      <c r="A312" s="41">
        <v>267</v>
      </c>
      <c r="B312" s="131" t="s">
        <v>424</v>
      </c>
      <c r="C312" s="111" t="s">
        <v>425</v>
      </c>
      <c r="D312" s="112" t="s">
        <v>425</v>
      </c>
      <c r="E312" s="113" t="s">
        <v>14</v>
      </c>
      <c r="F312" s="114" t="s">
        <v>427</v>
      </c>
      <c r="G312" s="190" t="s">
        <v>426</v>
      </c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268</v>
      </c>
      <c r="B313" s="131" t="s">
        <v>424</v>
      </c>
      <c r="C313" s="111" t="s">
        <v>425</v>
      </c>
      <c r="D313" s="112" t="s">
        <v>425</v>
      </c>
      <c r="E313" s="113" t="s">
        <v>14</v>
      </c>
      <c r="F313" s="114" t="s">
        <v>428</v>
      </c>
      <c r="G313" s="192"/>
      <c r="H313" s="115"/>
      <c r="I313" s="115"/>
      <c r="J313" s="113" t="s">
        <v>220</v>
      </c>
      <c r="K313" s="113"/>
      <c r="L313" s="113"/>
      <c r="M313" s="116"/>
    </row>
    <row r="314" spans="1:13" ht="27">
      <c r="A314" s="41">
        <v>269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429</v>
      </c>
      <c r="G314" s="191"/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270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431</v>
      </c>
      <c r="G315" s="125" t="s">
        <v>430</v>
      </c>
      <c r="H315" s="115"/>
      <c r="I315" s="115"/>
      <c r="J315" s="113" t="s">
        <v>220</v>
      </c>
      <c r="K315" s="113"/>
      <c r="L315" s="113"/>
      <c r="M315" s="116"/>
    </row>
    <row r="316" spans="1:13">
      <c r="A316" s="41">
        <v>271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433</v>
      </c>
      <c r="G316" s="190" t="s">
        <v>432</v>
      </c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272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434</v>
      </c>
      <c r="G317" s="192"/>
      <c r="H317" s="115"/>
      <c r="I317" s="115"/>
      <c r="J317" s="113" t="s">
        <v>220</v>
      </c>
      <c r="K317" s="113"/>
      <c r="L317" s="113"/>
      <c r="M317" s="116"/>
    </row>
    <row r="318" spans="1:13" ht="27">
      <c r="A318" s="41">
        <v>273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435</v>
      </c>
      <c r="G318" s="191"/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274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437</v>
      </c>
      <c r="G319" s="125" t="s">
        <v>436</v>
      </c>
      <c r="H319" s="115"/>
      <c r="I319" s="115"/>
      <c r="J319" s="113" t="s">
        <v>220</v>
      </c>
      <c r="K319" s="113"/>
      <c r="L319" s="113"/>
      <c r="M319" s="116"/>
    </row>
    <row r="320" spans="1:13">
      <c r="A320" s="41">
        <v>275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439</v>
      </c>
      <c r="G320" s="190" t="s">
        <v>438</v>
      </c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276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440</v>
      </c>
      <c r="G321" s="192"/>
      <c r="H321" s="115"/>
      <c r="I321" s="115"/>
      <c r="J321" s="113" t="s">
        <v>220</v>
      </c>
      <c r="K321" s="113"/>
      <c r="L321" s="113"/>
      <c r="M321" s="116"/>
    </row>
    <row r="322" spans="1:13" ht="27">
      <c r="A322" s="41">
        <v>277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441</v>
      </c>
      <c r="G322" s="191"/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278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7" t="s">
        <v>443</v>
      </c>
      <c r="G323" s="190" t="s">
        <v>442</v>
      </c>
      <c r="H323" s="118"/>
      <c r="I323" s="115"/>
      <c r="J323" s="113" t="s">
        <v>220</v>
      </c>
      <c r="K323" s="113"/>
      <c r="L323" s="113"/>
      <c r="M323" s="119" t="s">
        <v>115</v>
      </c>
    </row>
    <row r="324" spans="1:13" ht="27">
      <c r="A324" s="41">
        <v>279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448</v>
      </c>
      <c r="G324" s="191"/>
      <c r="H324" s="115"/>
      <c r="I324" s="115"/>
      <c r="J324" s="113" t="s">
        <v>220</v>
      </c>
      <c r="K324" s="113"/>
      <c r="L324" s="113"/>
      <c r="M324" s="116"/>
    </row>
    <row r="325" spans="1:13">
      <c r="A325" s="41">
        <v>280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4" t="s">
        <v>439</v>
      </c>
      <c r="G325" s="190" t="s">
        <v>447</v>
      </c>
      <c r="H325" s="115"/>
      <c r="I325" s="115"/>
      <c r="J325" s="113" t="s">
        <v>220</v>
      </c>
      <c r="K325" s="113"/>
      <c r="L325" s="113"/>
      <c r="M325" s="116"/>
    </row>
    <row r="326" spans="1:13" ht="27">
      <c r="A326" s="41">
        <v>281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444</v>
      </c>
      <c r="G326" s="192"/>
      <c r="H326" s="115"/>
      <c r="I326" s="115"/>
      <c r="J326" s="113" t="s">
        <v>220</v>
      </c>
      <c r="K326" s="113"/>
      <c r="L326" s="113"/>
      <c r="M326" s="116"/>
    </row>
    <row r="327" spans="1:13" ht="27">
      <c r="A327" s="41">
        <v>282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445</v>
      </c>
      <c r="G327" s="192"/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283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7" t="s">
        <v>446</v>
      </c>
      <c r="G328" s="191"/>
      <c r="H328" s="115"/>
      <c r="I328" s="115"/>
      <c r="J328" s="113" t="s">
        <v>220</v>
      </c>
      <c r="K328" s="113"/>
      <c r="L328" s="113"/>
      <c r="M328" s="116"/>
    </row>
    <row r="329" spans="1:13">
      <c r="A329" s="41">
        <v>284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450</v>
      </c>
      <c r="G329" s="190" t="s">
        <v>449</v>
      </c>
      <c r="H329" s="115"/>
      <c r="I329" s="115"/>
      <c r="J329" s="113" t="s">
        <v>220</v>
      </c>
      <c r="K329" s="113"/>
      <c r="L329" s="113"/>
      <c r="M329" s="116"/>
    </row>
    <row r="330" spans="1:13" ht="40.5">
      <c r="A330" s="41">
        <v>285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4" t="s">
        <v>451</v>
      </c>
      <c r="G330" s="191"/>
      <c r="H330" s="115"/>
      <c r="I330" s="115"/>
      <c r="J330" s="113" t="s">
        <v>220</v>
      </c>
      <c r="K330" s="113"/>
      <c r="L330" s="113"/>
      <c r="M330" s="120" t="s">
        <v>126</v>
      </c>
    </row>
    <row r="331" spans="1:13" ht="27">
      <c r="A331" s="41">
        <v>286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452</v>
      </c>
      <c r="G331" s="117" t="s">
        <v>453</v>
      </c>
      <c r="H331" s="115"/>
      <c r="I331" s="115"/>
      <c r="J331" s="113" t="s">
        <v>220</v>
      </c>
      <c r="K331" s="113"/>
      <c r="L331" s="113"/>
      <c r="M331" s="116"/>
    </row>
    <row r="332" spans="1:13">
      <c r="A332" s="41">
        <v>287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454</v>
      </c>
      <c r="G332" s="190" t="s">
        <v>455</v>
      </c>
      <c r="H332" s="115"/>
      <c r="I332" s="115"/>
      <c r="J332" s="113" t="s">
        <v>220</v>
      </c>
      <c r="K332" s="113"/>
      <c r="L332" s="113"/>
      <c r="M332" s="116"/>
    </row>
    <row r="333" spans="1:13">
      <c r="A333" s="41">
        <v>288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456</v>
      </c>
      <c r="G333" s="192"/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289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457</v>
      </c>
      <c r="G334" s="192"/>
      <c r="H334" s="115"/>
      <c r="I334" s="115"/>
      <c r="J334" s="113" t="s">
        <v>220</v>
      </c>
      <c r="K334" s="113"/>
      <c r="L334" s="113"/>
      <c r="M334" s="116"/>
    </row>
    <row r="335" spans="1:13" ht="27">
      <c r="A335" s="41">
        <v>290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458</v>
      </c>
      <c r="G335" s="192"/>
      <c r="H335" s="115"/>
      <c r="I335" s="115"/>
      <c r="J335" s="113" t="s">
        <v>220</v>
      </c>
      <c r="K335" s="113"/>
      <c r="L335" s="113"/>
      <c r="M335" s="116"/>
    </row>
    <row r="336" spans="1:13" ht="27">
      <c r="A336" s="41">
        <v>291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459</v>
      </c>
      <c r="G336" s="191"/>
      <c r="H336" s="115"/>
      <c r="I336" s="115"/>
      <c r="J336" s="113" t="s">
        <v>220</v>
      </c>
      <c r="K336" s="113"/>
      <c r="L336" s="113"/>
      <c r="M336" s="116"/>
    </row>
    <row r="337" spans="1:13">
      <c r="A337" s="41">
        <v>292</v>
      </c>
      <c r="B337" s="131" t="s">
        <v>424</v>
      </c>
      <c r="C337" s="111" t="s">
        <v>425</v>
      </c>
      <c r="D337" s="112" t="s">
        <v>425</v>
      </c>
      <c r="E337" s="113" t="s">
        <v>31</v>
      </c>
      <c r="F337" s="114" t="s">
        <v>461</v>
      </c>
      <c r="G337" s="190" t="s">
        <v>460</v>
      </c>
      <c r="H337" s="115" t="s">
        <v>579</v>
      </c>
      <c r="I337" s="115"/>
      <c r="J337" s="113"/>
      <c r="K337" s="113"/>
      <c r="L337" s="113"/>
      <c r="M337" s="116"/>
    </row>
    <row r="338" spans="1:13">
      <c r="A338" s="41">
        <v>293</v>
      </c>
      <c r="B338" s="131" t="s">
        <v>424</v>
      </c>
      <c r="C338" s="111" t="s">
        <v>425</v>
      </c>
      <c r="D338" s="112" t="s">
        <v>425</v>
      </c>
      <c r="E338" s="113" t="s">
        <v>31</v>
      </c>
      <c r="F338" s="114" t="s">
        <v>462</v>
      </c>
      <c r="G338" s="192"/>
      <c r="H338" s="115" t="s">
        <v>579</v>
      </c>
      <c r="I338" s="115"/>
      <c r="J338" s="113"/>
      <c r="K338" s="113"/>
      <c r="L338" s="113"/>
      <c r="M338" s="116"/>
    </row>
    <row r="339" spans="1:13" ht="27">
      <c r="A339" s="41">
        <v>293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647</v>
      </c>
      <c r="G339" s="191"/>
      <c r="H339" s="115" t="s">
        <v>579</v>
      </c>
      <c r="I339" s="115"/>
      <c r="J339" s="113"/>
      <c r="K339" s="113"/>
      <c r="L339" s="113"/>
      <c r="M339" s="116"/>
    </row>
    <row r="340" spans="1:13">
      <c r="A340" s="41">
        <v>294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464</v>
      </c>
      <c r="G340" s="190" t="s">
        <v>463</v>
      </c>
      <c r="H340" s="115" t="s">
        <v>579</v>
      </c>
      <c r="I340" s="115"/>
      <c r="J340" s="113"/>
      <c r="K340" s="113"/>
      <c r="L340" s="113"/>
      <c r="M340" s="116"/>
    </row>
    <row r="341" spans="1:13">
      <c r="A341" s="41">
        <v>295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465</v>
      </c>
      <c r="G341" s="192"/>
      <c r="H341" s="115" t="s">
        <v>579</v>
      </c>
      <c r="I341" s="115"/>
      <c r="J341" s="113"/>
      <c r="K341" s="113"/>
      <c r="L341" s="113"/>
      <c r="M341" s="116"/>
    </row>
    <row r="342" spans="1:13">
      <c r="A342" s="41">
        <v>296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466</v>
      </c>
      <c r="G342" s="192"/>
      <c r="H342" s="115" t="s">
        <v>579</v>
      </c>
      <c r="I342" s="115"/>
      <c r="J342" s="113"/>
      <c r="K342" s="113"/>
      <c r="L342" s="113"/>
      <c r="M342" s="116"/>
    </row>
    <row r="343" spans="1:13" ht="27">
      <c r="A343" s="41">
        <v>297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642</v>
      </c>
      <c r="G343" s="192"/>
      <c r="H343" s="115" t="s">
        <v>579</v>
      </c>
      <c r="I343" s="115"/>
      <c r="J343" s="113"/>
      <c r="K343" s="113"/>
      <c r="L343" s="113"/>
      <c r="M343" s="116"/>
    </row>
    <row r="344" spans="1:13" ht="54">
      <c r="A344" s="41">
        <v>293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648</v>
      </c>
      <c r="G344" s="192"/>
      <c r="H344" s="115" t="s">
        <v>579</v>
      </c>
      <c r="I344" s="115"/>
      <c r="J344" s="113"/>
      <c r="K344" s="113"/>
      <c r="L344" s="113"/>
      <c r="M344" s="116"/>
    </row>
    <row r="345" spans="1:13" ht="40.5">
      <c r="A345" s="41">
        <v>294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643</v>
      </c>
      <c r="G345" s="191"/>
      <c r="H345" s="115" t="s">
        <v>579</v>
      </c>
      <c r="I345" s="115"/>
      <c r="J345" s="113"/>
      <c r="K345" s="113"/>
      <c r="L345" s="113"/>
      <c r="M345" s="116"/>
    </row>
    <row r="346" spans="1:13">
      <c r="A346" s="41">
        <v>295</v>
      </c>
      <c r="B346" s="131" t="s">
        <v>424</v>
      </c>
      <c r="C346" s="111" t="s">
        <v>425</v>
      </c>
      <c r="D346" s="112" t="s">
        <v>425</v>
      </c>
      <c r="E346" s="113" t="s">
        <v>14</v>
      </c>
      <c r="F346" s="114" t="s">
        <v>469</v>
      </c>
      <c r="G346" s="190" t="s">
        <v>470</v>
      </c>
      <c r="H346" s="115" t="s">
        <v>579</v>
      </c>
      <c r="I346" s="115"/>
      <c r="J346" s="113"/>
      <c r="K346" s="113"/>
      <c r="L346" s="113"/>
      <c r="M346" s="116"/>
    </row>
    <row r="347" spans="1:13" ht="40.5">
      <c r="A347" s="41">
        <v>296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644</v>
      </c>
      <c r="G347" s="192"/>
      <c r="H347" s="115" t="s">
        <v>579</v>
      </c>
      <c r="I347" s="115"/>
      <c r="J347" s="113"/>
      <c r="K347" s="113"/>
      <c r="L347" s="113"/>
      <c r="M347" s="116"/>
    </row>
    <row r="348" spans="1:13" ht="27">
      <c r="A348" s="41">
        <v>297</v>
      </c>
      <c r="B348" s="131" t="s">
        <v>424</v>
      </c>
      <c r="C348" s="111" t="s">
        <v>425</v>
      </c>
      <c r="D348" s="112" t="s">
        <v>425</v>
      </c>
      <c r="E348" s="113" t="s">
        <v>31</v>
      </c>
      <c r="F348" s="114" t="s">
        <v>645</v>
      </c>
      <c r="G348" s="191"/>
      <c r="H348" s="115" t="s">
        <v>579</v>
      </c>
      <c r="I348" s="115"/>
      <c r="J348" s="113"/>
      <c r="K348" s="113"/>
      <c r="L348" s="113"/>
      <c r="M348" s="116"/>
    </row>
    <row r="349" spans="1:13" ht="27">
      <c r="A349" s="41">
        <v>298</v>
      </c>
      <c r="B349" s="131" t="s">
        <v>424</v>
      </c>
      <c r="C349" s="111" t="s">
        <v>419</v>
      </c>
      <c r="D349" s="112" t="s">
        <v>419</v>
      </c>
      <c r="E349" s="113" t="s">
        <v>468</v>
      </c>
      <c r="F349" s="114" t="s">
        <v>472</v>
      </c>
      <c r="G349" s="190" t="s">
        <v>471</v>
      </c>
      <c r="H349" s="115" t="s">
        <v>579</v>
      </c>
      <c r="I349" s="115"/>
      <c r="J349" s="113" t="s">
        <v>220</v>
      </c>
      <c r="K349" s="113"/>
      <c r="L349" s="113"/>
      <c r="M349" s="116"/>
    </row>
    <row r="350" spans="1:13" ht="54">
      <c r="A350" s="41">
        <v>299</v>
      </c>
      <c r="B350" s="131" t="s">
        <v>424</v>
      </c>
      <c r="C350" s="111" t="s">
        <v>419</v>
      </c>
      <c r="D350" s="112" t="s">
        <v>419</v>
      </c>
      <c r="E350" s="113" t="s">
        <v>468</v>
      </c>
      <c r="F350" s="117" t="s">
        <v>473</v>
      </c>
      <c r="G350" s="191"/>
      <c r="H350" s="115" t="s">
        <v>579</v>
      </c>
      <c r="I350" s="115"/>
      <c r="J350" s="113" t="s">
        <v>220</v>
      </c>
      <c r="K350" s="113"/>
      <c r="L350" s="113"/>
      <c r="M350" s="116"/>
    </row>
    <row r="351" spans="1:13" ht="27">
      <c r="A351" s="41">
        <v>300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7" t="s">
        <v>475</v>
      </c>
      <c r="G351" s="190" t="s">
        <v>474</v>
      </c>
      <c r="H351" s="115" t="s">
        <v>579</v>
      </c>
      <c r="I351" s="115"/>
      <c r="J351" s="113" t="s">
        <v>220</v>
      </c>
      <c r="K351" s="113"/>
      <c r="L351" s="113"/>
      <c r="M351" s="116"/>
    </row>
    <row r="352" spans="1:13" ht="40.5">
      <c r="A352" s="41">
        <v>301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4" t="s">
        <v>476</v>
      </c>
      <c r="G352" s="192"/>
      <c r="H352" s="115" t="s">
        <v>579</v>
      </c>
      <c r="I352" s="118"/>
      <c r="J352" s="113" t="s">
        <v>220</v>
      </c>
      <c r="K352" s="113"/>
      <c r="L352" s="113"/>
      <c r="M352" s="116"/>
    </row>
    <row r="353" spans="1:13">
      <c r="A353" s="41">
        <v>302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4" t="s">
        <v>477</v>
      </c>
      <c r="G353" s="192"/>
      <c r="H353" s="115" t="s">
        <v>579</v>
      </c>
      <c r="I353" s="115"/>
      <c r="J353" s="113" t="s">
        <v>220</v>
      </c>
      <c r="K353" s="113"/>
      <c r="L353" s="113"/>
      <c r="M353" s="116"/>
    </row>
    <row r="354" spans="1:13" ht="27">
      <c r="A354" s="41">
        <v>303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478</v>
      </c>
      <c r="G354" s="192"/>
      <c r="H354" s="115" t="s">
        <v>579</v>
      </c>
      <c r="I354" s="115"/>
      <c r="J354" s="113" t="s">
        <v>220</v>
      </c>
      <c r="K354" s="113"/>
      <c r="L354" s="113"/>
      <c r="M354" s="116"/>
    </row>
    <row r="355" spans="1:13" ht="27">
      <c r="A355" s="41">
        <v>304</v>
      </c>
      <c r="B355" s="131" t="s">
        <v>424</v>
      </c>
      <c r="C355" s="111" t="s">
        <v>419</v>
      </c>
      <c r="D355" s="112" t="s">
        <v>419</v>
      </c>
      <c r="E355" s="113" t="s">
        <v>467</v>
      </c>
      <c r="F355" s="114" t="s">
        <v>479</v>
      </c>
      <c r="G355" s="191"/>
      <c r="H355" s="115" t="s">
        <v>579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305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481</v>
      </c>
      <c r="G356" s="190" t="s">
        <v>480</v>
      </c>
      <c r="H356" s="115" t="s">
        <v>579</v>
      </c>
      <c r="I356" s="121"/>
      <c r="J356" s="113" t="s">
        <v>220</v>
      </c>
      <c r="K356" s="113"/>
      <c r="L356" s="113"/>
      <c r="M356" s="116"/>
    </row>
    <row r="357" spans="1:13" ht="40.5">
      <c r="A357" s="41">
        <v>306</v>
      </c>
      <c r="B357" s="131" t="s">
        <v>424</v>
      </c>
      <c r="C357" s="111" t="s">
        <v>419</v>
      </c>
      <c r="D357" s="112" t="s">
        <v>419</v>
      </c>
      <c r="E357" s="113" t="s">
        <v>468</v>
      </c>
      <c r="F357" s="114" t="s">
        <v>482</v>
      </c>
      <c r="G357" s="192"/>
      <c r="H357" s="115" t="s">
        <v>579</v>
      </c>
      <c r="I357" s="121"/>
      <c r="J357" s="113" t="s">
        <v>220</v>
      </c>
      <c r="K357" s="113"/>
      <c r="L357" s="113"/>
      <c r="M357" s="116"/>
    </row>
    <row r="358" spans="1:13">
      <c r="A358" s="41">
        <v>307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483</v>
      </c>
      <c r="G358" s="191"/>
      <c r="H358" s="115" t="s">
        <v>579</v>
      </c>
      <c r="I358" s="115"/>
      <c r="J358" s="113" t="s">
        <v>220</v>
      </c>
      <c r="K358" s="113"/>
      <c r="L358" s="113"/>
      <c r="M358" s="116"/>
    </row>
    <row r="359" spans="1:13">
      <c r="A359" s="41">
        <v>308</v>
      </c>
      <c r="B359" s="131" t="s">
        <v>424</v>
      </c>
      <c r="C359" s="111" t="s">
        <v>419</v>
      </c>
      <c r="D359" s="112" t="s">
        <v>419</v>
      </c>
      <c r="E359" s="113" t="s">
        <v>31</v>
      </c>
      <c r="F359" s="114" t="s">
        <v>649</v>
      </c>
      <c r="G359" s="190" t="s">
        <v>484</v>
      </c>
      <c r="H359" s="115" t="s">
        <v>579</v>
      </c>
      <c r="I359" s="122"/>
      <c r="J359" s="113" t="s">
        <v>220</v>
      </c>
      <c r="K359" s="113"/>
      <c r="L359" s="113"/>
      <c r="M359" s="116"/>
    </row>
    <row r="360" spans="1:13" ht="40.5">
      <c r="A360" s="41">
        <v>309</v>
      </c>
      <c r="B360" s="131" t="s">
        <v>424</v>
      </c>
      <c r="C360" s="128" t="s">
        <v>419</v>
      </c>
      <c r="D360" s="112" t="s">
        <v>419</v>
      </c>
      <c r="E360" s="113" t="s">
        <v>31</v>
      </c>
      <c r="F360" s="114" t="s">
        <v>650</v>
      </c>
      <c r="G360" s="191"/>
      <c r="H360" s="115" t="s">
        <v>579</v>
      </c>
      <c r="I360" s="115"/>
      <c r="J360" s="113" t="s">
        <v>220</v>
      </c>
      <c r="K360" s="113"/>
      <c r="L360" s="113"/>
      <c r="M360" s="116"/>
    </row>
  </sheetData>
  <autoFilter ref="A1:L360"/>
  <mergeCells count="93">
    <mergeCell ref="G130:G131"/>
    <mergeCell ref="G132:G133"/>
    <mergeCell ref="G134:G136"/>
    <mergeCell ref="G356:G358"/>
    <mergeCell ref="G346:G348"/>
    <mergeCell ref="G337:G339"/>
    <mergeCell ref="G340:G345"/>
    <mergeCell ref="G332:G336"/>
    <mergeCell ref="G325:G328"/>
    <mergeCell ref="G329:G330"/>
    <mergeCell ref="G349:G350"/>
    <mergeCell ref="G351:G355"/>
    <mergeCell ref="G316:G318"/>
    <mergeCell ref="G320:G322"/>
    <mergeCell ref="G323:G324"/>
    <mergeCell ref="G194:G195"/>
    <mergeCell ref="G260:G262"/>
    <mergeCell ref="G219:G222"/>
    <mergeCell ref="G223:G224"/>
    <mergeCell ref="G225:G226"/>
    <mergeCell ref="G227:G230"/>
    <mergeCell ref="G231:G234"/>
    <mergeCell ref="G236:G240"/>
    <mergeCell ref="G241:G245"/>
    <mergeCell ref="G246:G247"/>
    <mergeCell ref="G248:G249"/>
    <mergeCell ref="G253:G255"/>
    <mergeCell ref="G256:G257"/>
    <mergeCell ref="G217:G218"/>
    <mergeCell ref="G174:G175"/>
    <mergeCell ref="G178:G179"/>
    <mergeCell ref="G180:G182"/>
    <mergeCell ref="G183:G184"/>
    <mergeCell ref="G185:G187"/>
    <mergeCell ref="G189:G191"/>
    <mergeCell ref="G197:G199"/>
    <mergeCell ref="G200:G205"/>
    <mergeCell ref="G206:G211"/>
    <mergeCell ref="G212:G213"/>
    <mergeCell ref="G214:G215"/>
    <mergeCell ref="G192:G193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65:G266"/>
    <mergeCell ref="G267:G269"/>
    <mergeCell ref="G280:G284"/>
    <mergeCell ref="G285:G291"/>
    <mergeCell ref="G359:G360"/>
    <mergeCell ref="G270:G271"/>
    <mergeCell ref="G272:G273"/>
    <mergeCell ref="G274:G279"/>
    <mergeCell ref="G312:G314"/>
    <mergeCell ref="G307:G309"/>
    <mergeCell ref="G293:G294"/>
    <mergeCell ref="G295:G296"/>
    <mergeCell ref="G297:G298"/>
    <mergeCell ref="G302:G305"/>
    <mergeCell ref="G299:G30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30" activePane="bottomRight" state="frozen"/>
      <selection activeCell="B1" sqref="B1"/>
      <selection pane="topRight" activeCell="D1" sqref="D1"/>
      <selection pane="bottomLeft" activeCell="B7" sqref="B7"/>
      <selection pane="bottomRight" activeCell="I145" sqref="I14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3" t="s">
        <v>55</v>
      </c>
      <c r="C1" s="203"/>
      <c r="D1" s="203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3" t="s">
        <v>17</v>
      </c>
      <c r="C2" s="203"/>
      <c r="D2" s="203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3" t="s">
        <v>18</v>
      </c>
      <c r="C3" s="203"/>
      <c r="D3" s="203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4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3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4"/>
      <c r="B8" s="111" t="s">
        <v>25</v>
      </c>
      <c r="C8" s="112" t="s">
        <v>3</v>
      </c>
      <c r="D8" s="113" t="s">
        <v>26</v>
      </c>
      <c r="E8" s="114" t="s">
        <v>139</v>
      </c>
      <c r="F8" s="193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4"/>
      <c r="B9" s="111" t="s">
        <v>25</v>
      </c>
      <c r="C9" s="112" t="s">
        <v>3</v>
      </c>
      <c r="D9" s="113" t="s">
        <v>14</v>
      </c>
      <c r="E9" s="114" t="s">
        <v>140</v>
      </c>
      <c r="F9" s="193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4"/>
      <c r="B10" s="111" t="s">
        <v>25</v>
      </c>
      <c r="C10" s="112" t="s">
        <v>3</v>
      </c>
      <c r="D10" s="113" t="s">
        <v>14</v>
      </c>
      <c r="E10" s="114" t="s">
        <v>141</v>
      </c>
      <c r="F10" s="193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4"/>
      <c r="B11" s="111" t="s">
        <v>25</v>
      </c>
      <c r="C11" s="112" t="s">
        <v>3</v>
      </c>
      <c r="D11" s="113" t="s">
        <v>14</v>
      </c>
      <c r="E11" s="114" t="s">
        <v>142</v>
      </c>
      <c r="F11" s="193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4"/>
      <c r="B12" s="111" t="s">
        <v>25</v>
      </c>
      <c r="C12" s="112" t="s">
        <v>3</v>
      </c>
      <c r="D12" s="113" t="s">
        <v>14</v>
      </c>
      <c r="E12" s="114" t="s">
        <v>143</v>
      </c>
      <c r="F12" s="193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4"/>
      <c r="B13" s="111" t="s">
        <v>25</v>
      </c>
      <c r="C13" s="112" t="s">
        <v>3</v>
      </c>
      <c r="D13" s="113" t="s">
        <v>14</v>
      </c>
      <c r="E13" s="114" t="s">
        <v>144</v>
      </c>
      <c r="F13" s="193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4"/>
      <c r="B14" s="111" t="s">
        <v>25</v>
      </c>
      <c r="C14" s="112" t="s">
        <v>3</v>
      </c>
      <c r="D14" s="113" t="s">
        <v>14</v>
      </c>
      <c r="E14" s="114" t="s">
        <v>145</v>
      </c>
      <c r="F14" s="193"/>
      <c r="G14" s="115" t="s">
        <v>577</v>
      </c>
      <c r="H14" s="115"/>
      <c r="I14" s="113"/>
      <c r="J14" s="113"/>
      <c r="K14" s="113"/>
      <c r="L14" s="116"/>
    </row>
    <row r="15" spans="1:12" s="2" customFormat="1" ht="40.5">
      <c r="A15" s="204"/>
      <c r="B15" s="111" t="s">
        <v>25</v>
      </c>
      <c r="C15" s="112" t="s">
        <v>3</v>
      </c>
      <c r="D15" s="113" t="s">
        <v>31</v>
      </c>
      <c r="E15" s="114" t="s">
        <v>146</v>
      </c>
      <c r="F15" s="193"/>
      <c r="G15" s="115" t="s">
        <v>577</v>
      </c>
      <c r="H15" s="115"/>
      <c r="I15" s="113"/>
      <c r="J15" s="113"/>
      <c r="K15" s="113"/>
      <c r="L15" s="116"/>
    </row>
    <row r="16" spans="1:12" s="2" customFormat="1">
      <c r="A16" s="204"/>
      <c r="B16" s="111" t="s">
        <v>25</v>
      </c>
      <c r="C16" s="112" t="s">
        <v>3</v>
      </c>
      <c r="D16" s="113" t="s">
        <v>14</v>
      </c>
      <c r="E16" s="114" t="s">
        <v>147</v>
      </c>
      <c r="F16" s="193"/>
      <c r="G16" s="115" t="s">
        <v>577</v>
      </c>
      <c r="H16" s="115"/>
      <c r="I16" s="113"/>
      <c r="J16" s="113"/>
      <c r="K16" s="113"/>
      <c r="L16" s="116"/>
    </row>
    <row r="17" spans="1:12" s="2" customFormat="1" ht="27" customHeight="1">
      <c r="A17" s="204"/>
      <c r="B17" s="111" t="s">
        <v>25</v>
      </c>
      <c r="C17" s="112" t="s">
        <v>3</v>
      </c>
      <c r="D17" s="113" t="s">
        <v>14</v>
      </c>
      <c r="E17" s="114" t="s">
        <v>148</v>
      </c>
      <c r="F17" s="193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4"/>
      <c r="B18" s="111" t="s">
        <v>25</v>
      </c>
      <c r="C18" s="112" t="s">
        <v>3</v>
      </c>
      <c r="D18" s="113" t="s">
        <v>14</v>
      </c>
      <c r="E18" s="117" t="s">
        <v>149</v>
      </c>
      <c r="F18" s="193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4"/>
      <c r="B19" s="111" t="s">
        <v>25</v>
      </c>
      <c r="C19" s="112" t="s">
        <v>3</v>
      </c>
      <c r="D19" s="113" t="s">
        <v>14</v>
      </c>
      <c r="E19" s="114" t="s">
        <v>150</v>
      </c>
      <c r="F19" s="193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4"/>
      <c r="B20" s="111" t="s">
        <v>25</v>
      </c>
      <c r="C20" s="112" t="s">
        <v>3</v>
      </c>
      <c r="D20" s="113" t="s">
        <v>31</v>
      </c>
      <c r="E20" s="114" t="s">
        <v>151</v>
      </c>
      <c r="F20" s="193"/>
      <c r="G20" s="115" t="s">
        <v>577</v>
      </c>
      <c r="H20" s="115"/>
      <c r="I20" s="113"/>
      <c r="J20" s="113"/>
      <c r="K20" s="113"/>
      <c r="L20" s="116"/>
    </row>
    <row r="21" spans="1:12" ht="27" customHeight="1">
      <c r="A21" s="204"/>
      <c r="B21" s="111" t="s">
        <v>25</v>
      </c>
      <c r="C21" s="112" t="s">
        <v>3</v>
      </c>
      <c r="D21" s="113" t="s">
        <v>14</v>
      </c>
      <c r="E21" s="114" t="s">
        <v>152</v>
      </c>
      <c r="F21" s="193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4"/>
      <c r="B22" s="111" t="s">
        <v>25</v>
      </c>
      <c r="C22" s="112" t="s">
        <v>3</v>
      </c>
      <c r="D22" s="113" t="s">
        <v>14</v>
      </c>
      <c r="E22" s="117" t="s">
        <v>153</v>
      </c>
      <c r="F22" s="193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4"/>
      <c r="B23" s="111" t="s">
        <v>25</v>
      </c>
      <c r="C23" s="112" t="s">
        <v>3</v>
      </c>
      <c r="D23" s="113" t="s">
        <v>14</v>
      </c>
      <c r="E23" s="114" t="s">
        <v>154</v>
      </c>
      <c r="F23" s="193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4"/>
      <c r="B24" s="111" t="s">
        <v>25</v>
      </c>
      <c r="C24" s="112" t="s">
        <v>3</v>
      </c>
      <c r="D24" s="113" t="s">
        <v>14</v>
      </c>
      <c r="E24" s="114" t="s">
        <v>155</v>
      </c>
      <c r="F24" s="193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4"/>
      <c r="B25" s="111" t="s">
        <v>25</v>
      </c>
      <c r="C25" s="112" t="s">
        <v>3</v>
      </c>
      <c r="D25" s="113" t="s">
        <v>14</v>
      </c>
      <c r="E25" s="114" t="s">
        <v>156</v>
      </c>
      <c r="F25" s="193"/>
      <c r="G25" s="115"/>
      <c r="H25" s="115"/>
      <c r="I25" s="113" t="s">
        <v>221</v>
      </c>
      <c r="J25" s="113"/>
      <c r="K25" s="113"/>
      <c r="L25" s="116"/>
    </row>
    <row r="26" spans="1:12" ht="54">
      <c r="A26" s="204"/>
      <c r="B26" s="111" t="s">
        <v>25</v>
      </c>
      <c r="C26" s="112" t="s">
        <v>3</v>
      </c>
      <c r="D26" s="113" t="s">
        <v>14</v>
      </c>
      <c r="E26" s="114" t="s">
        <v>157</v>
      </c>
      <c r="F26" s="193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4"/>
      <c r="B27" s="111" t="s">
        <v>25</v>
      </c>
      <c r="C27" s="112" t="s">
        <v>3</v>
      </c>
      <c r="D27" s="113" t="s">
        <v>14</v>
      </c>
      <c r="E27" s="114" t="s">
        <v>158</v>
      </c>
      <c r="F27" s="193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4"/>
      <c r="B28" s="111" t="s">
        <v>25</v>
      </c>
      <c r="C28" s="112" t="s">
        <v>3</v>
      </c>
      <c r="D28" s="113" t="s">
        <v>14</v>
      </c>
      <c r="E28" s="114" t="s">
        <v>159</v>
      </c>
      <c r="F28" s="193"/>
      <c r="G28" s="115" t="s">
        <v>577</v>
      </c>
      <c r="H28" s="115"/>
      <c r="I28" s="113"/>
      <c r="J28" s="113"/>
      <c r="K28" s="113"/>
      <c r="L28" s="116"/>
    </row>
    <row r="29" spans="1:12">
      <c r="A29" s="204"/>
      <c r="B29" s="111" t="s">
        <v>25</v>
      </c>
      <c r="C29" s="112" t="s">
        <v>3</v>
      </c>
      <c r="D29" s="113" t="s">
        <v>14</v>
      </c>
      <c r="E29" s="114" t="s">
        <v>160</v>
      </c>
      <c r="F29" s="193"/>
      <c r="G29" s="115" t="s">
        <v>577</v>
      </c>
      <c r="H29" s="115"/>
      <c r="I29" s="113"/>
      <c r="J29" s="113"/>
      <c r="K29" s="113"/>
      <c r="L29" s="116"/>
    </row>
    <row r="30" spans="1:12" ht="23.25" customHeight="1">
      <c r="A30" s="204"/>
      <c r="B30" s="111" t="s">
        <v>25</v>
      </c>
      <c r="C30" s="112" t="s">
        <v>3</v>
      </c>
      <c r="D30" s="113" t="s">
        <v>14</v>
      </c>
      <c r="E30" s="114" t="s">
        <v>161</v>
      </c>
      <c r="F30" s="193"/>
      <c r="G30" s="115" t="s">
        <v>577</v>
      </c>
      <c r="H30" s="115"/>
      <c r="I30" s="113"/>
      <c r="J30" s="113"/>
      <c r="K30" s="113"/>
      <c r="L30" s="116"/>
    </row>
    <row r="31" spans="1:12" ht="27" customHeight="1">
      <c r="A31" s="204"/>
      <c r="B31" s="111" t="s">
        <v>25</v>
      </c>
      <c r="C31" s="112" t="s">
        <v>3</v>
      </c>
      <c r="D31" s="113" t="s">
        <v>14</v>
      </c>
      <c r="E31" s="114" t="s">
        <v>162</v>
      </c>
      <c r="F31" s="193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4"/>
      <c r="B32" s="111" t="s">
        <v>25</v>
      </c>
      <c r="C32" s="112" t="s">
        <v>3</v>
      </c>
      <c r="D32" s="113" t="s">
        <v>14</v>
      </c>
      <c r="E32" s="114" t="s">
        <v>163</v>
      </c>
      <c r="F32" s="193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4"/>
      <c r="B33" s="111" t="s">
        <v>25</v>
      </c>
      <c r="C33" s="112" t="s">
        <v>3</v>
      </c>
      <c r="D33" s="113" t="s">
        <v>14</v>
      </c>
      <c r="E33" s="114" t="s">
        <v>166</v>
      </c>
      <c r="F33" s="193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4"/>
      <c r="B34" s="111" t="s">
        <v>25</v>
      </c>
      <c r="C34" s="112" t="s">
        <v>3</v>
      </c>
      <c r="D34" s="113" t="s">
        <v>14</v>
      </c>
      <c r="E34" s="114" t="s">
        <v>167</v>
      </c>
      <c r="F34" s="193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4"/>
      <c r="B35" s="111" t="s">
        <v>25</v>
      </c>
      <c r="C35" s="112" t="s">
        <v>3</v>
      </c>
      <c r="D35" s="113" t="s">
        <v>14</v>
      </c>
      <c r="E35" s="114" t="s">
        <v>169</v>
      </c>
      <c r="F35" s="193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4"/>
      <c r="B36" s="111" t="s">
        <v>25</v>
      </c>
      <c r="C36" s="112" t="s">
        <v>3</v>
      </c>
      <c r="D36" s="113" t="s">
        <v>14</v>
      </c>
      <c r="E36" s="114" t="s">
        <v>170</v>
      </c>
      <c r="F36" s="193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4"/>
      <c r="B37" s="111" t="s">
        <v>25</v>
      </c>
      <c r="C37" s="112" t="s">
        <v>3</v>
      </c>
      <c r="D37" s="113" t="s">
        <v>14</v>
      </c>
      <c r="E37" s="114" t="s">
        <v>171</v>
      </c>
      <c r="F37" s="193"/>
      <c r="G37" s="115" t="s">
        <v>577</v>
      </c>
      <c r="H37" s="115"/>
      <c r="I37" s="113"/>
      <c r="J37" s="113"/>
      <c r="K37" s="113"/>
      <c r="L37" s="116"/>
    </row>
    <row r="38" spans="1:12" ht="24" customHeight="1">
      <c r="A38" s="204"/>
      <c r="B38" s="111" t="s">
        <v>25</v>
      </c>
      <c r="C38" s="112" t="s">
        <v>3</v>
      </c>
      <c r="D38" s="113" t="s">
        <v>14</v>
      </c>
      <c r="E38" s="117" t="s">
        <v>172</v>
      </c>
      <c r="F38" s="193"/>
      <c r="G38" s="115" t="s">
        <v>577</v>
      </c>
      <c r="H38" s="115"/>
      <c r="I38" s="113"/>
      <c r="J38" s="113"/>
      <c r="K38" s="113"/>
      <c r="L38" s="116"/>
    </row>
    <row r="39" spans="1:12" ht="27" customHeight="1">
      <c r="A39" s="204"/>
      <c r="B39" s="111" t="s">
        <v>25</v>
      </c>
      <c r="C39" s="112" t="s">
        <v>3</v>
      </c>
      <c r="D39" s="113" t="s">
        <v>14</v>
      </c>
      <c r="E39" s="117" t="s">
        <v>173</v>
      </c>
      <c r="F39" s="193"/>
      <c r="G39" s="115" t="s">
        <v>577</v>
      </c>
      <c r="H39" s="115"/>
      <c r="I39" s="113"/>
      <c r="J39" s="113"/>
      <c r="K39" s="113"/>
      <c r="L39" s="116"/>
    </row>
    <row r="40" spans="1:12" ht="27" customHeight="1">
      <c r="A40" s="204"/>
      <c r="B40" s="111" t="s">
        <v>25</v>
      </c>
      <c r="C40" s="112" t="s">
        <v>3</v>
      </c>
      <c r="D40" s="113" t="s">
        <v>14</v>
      </c>
      <c r="E40" s="114" t="s">
        <v>175</v>
      </c>
      <c r="F40" s="198" t="s">
        <v>179</v>
      </c>
      <c r="G40" s="115" t="s">
        <v>577</v>
      </c>
      <c r="H40" s="118"/>
      <c r="I40" s="113"/>
      <c r="J40" s="113"/>
      <c r="K40" s="113"/>
      <c r="L40" s="116"/>
    </row>
    <row r="41" spans="1:12" ht="27" customHeight="1">
      <c r="A41" s="204"/>
      <c r="B41" s="111" t="s">
        <v>25</v>
      </c>
      <c r="C41" s="112" t="s">
        <v>3</v>
      </c>
      <c r="D41" s="113" t="s">
        <v>14</v>
      </c>
      <c r="E41" s="114" t="s">
        <v>176</v>
      </c>
      <c r="F41" s="198"/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204"/>
      <c r="B42" s="111" t="s">
        <v>25</v>
      </c>
      <c r="C42" s="112" t="s">
        <v>3</v>
      </c>
      <c r="D42" s="113" t="s">
        <v>14</v>
      </c>
      <c r="E42" s="114" t="s">
        <v>177</v>
      </c>
      <c r="F42" s="198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204"/>
      <c r="B43" s="111" t="s">
        <v>25</v>
      </c>
      <c r="C43" s="112" t="s">
        <v>3</v>
      </c>
      <c r="D43" s="113" t="s">
        <v>14</v>
      </c>
      <c r="E43" s="114" t="s">
        <v>178</v>
      </c>
      <c r="F43" s="198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4"/>
      <c r="B44" s="111" t="s">
        <v>25</v>
      </c>
      <c r="C44" s="112" t="s">
        <v>3</v>
      </c>
      <c r="D44" s="113" t="s">
        <v>14</v>
      </c>
      <c r="E44" s="114" t="s">
        <v>180</v>
      </c>
      <c r="F44" s="193" t="s">
        <v>186</v>
      </c>
      <c r="G44" s="115" t="s">
        <v>577</v>
      </c>
      <c r="H44" s="121"/>
      <c r="I44" s="113"/>
      <c r="J44" s="113"/>
      <c r="K44" s="113"/>
      <c r="L44" s="116"/>
    </row>
    <row r="45" spans="1:12" ht="40.5" customHeight="1">
      <c r="A45" s="204"/>
      <c r="B45" s="111" t="s">
        <v>25</v>
      </c>
      <c r="C45" s="112" t="s">
        <v>3</v>
      </c>
      <c r="D45" s="113" t="s">
        <v>14</v>
      </c>
      <c r="E45" s="114" t="s">
        <v>181</v>
      </c>
      <c r="F45" s="193"/>
      <c r="G45" s="115" t="s">
        <v>577</v>
      </c>
      <c r="H45" s="121"/>
      <c r="I45" s="113"/>
      <c r="J45" s="113"/>
      <c r="K45" s="113"/>
      <c r="L45" s="116"/>
    </row>
    <row r="46" spans="1:12" ht="40.5" customHeight="1">
      <c r="A46" s="204"/>
      <c r="B46" s="111" t="s">
        <v>25</v>
      </c>
      <c r="C46" s="112" t="s">
        <v>3</v>
      </c>
      <c r="D46" s="113" t="s">
        <v>14</v>
      </c>
      <c r="E46" s="114" t="s">
        <v>182</v>
      </c>
      <c r="F46" s="193"/>
      <c r="G46" s="115" t="s">
        <v>577</v>
      </c>
      <c r="H46" s="115"/>
      <c r="I46" s="113"/>
      <c r="J46" s="113"/>
      <c r="K46" s="113"/>
      <c r="L46" s="116"/>
    </row>
    <row r="47" spans="1:12" ht="81.75" customHeight="1">
      <c r="A47" s="204"/>
      <c r="B47" s="111" t="s">
        <v>25</v>
      </c>
      <c r="C47" s="112" t="s">
        <v>3</v>
      </c>
      <c r="D47" s="113" t="s">
        <v>14</v>
      </c>
      <c r="E47" s="114" t="s">
        <v>183</v>
      </c>
      <c r="F47" s="193"/>
      <c r="G47" s="115" t="s">
        <v>577</v>
      </c>
      <c r="H47" s="122"/>
      <c r="I47" s="113"/>
      <c r="J47" s="113"/>
      <c r="K47" s="113"/>
      <c r="L47" s="116"/>
    </row>
    <row r="48" spans="1:12" ht="24" customHeight="1">
      <c r="A48" s="204"/>
      <c r="B48" s="111" t="s">
        <v>25</v>
      </c>
      <c r="C48" s="112" t="s">
        <v>3</v>
      </c>
      <c r="D48" s="113" t="s">
        <v>14</v>
      </c>
      <c r="E48" s="114" t="s">
        <v>184</v>
      </c>
      <c r="F48" s="193"/>
      <c r="G48" s="115" t="s">
        <v>577</v>
      </c>
      <c r="H48" s="115"/>
      <c r="I48" s="113"/>
      <c r="J48" s="113"/>
      <c r="K48" s="113"/>
      <c r="L48" s="116"/>
    </row>
    <row r="49" spans="1:12" ht="24" customHeight="1">
      <c r="A49" s="204"/>
      <c r="B49" s="111" t="s">
        <v>25</v>
      </c>
      <c r="C49" s="112" t="s">
        <v>3</v>
      </c>
      <c r="D49" s="113" t="s">
        <v>14</v>
      </c>
      <c r="E49" s="114" t="s">
        <v>185</v>
      </c>
      <c r="F49" s="193"/>
      <c r="G49" s="115" t="s">
        <v>577</v>
      </c>
      <c r="H49" s="115"/>
      <c r="I49" s="113"/>
      <c r="J49" s="113"/>
      <c r="K49" s="113"/>
      <c r="L49" s="116"/>
    </row>
    <row r="50" spans="1:12" ht="40.5">
      <c r="A50" s="204"/>
      <c r="B50" s="111" t="s">
        <v>25</v>
      </c>
      <c r="C50" s="112" t="s">
        <v>3</v>
      </c>
      <c r="D50" s="113" t="s">
        <v>14</v>
      </c>
      <c r="E50" s="114" t="s">
        <v>187</v>
      </c>
      <c r="F50" s="193" t="s">
        <v>191</v>
      </c>
      <c r="G50" s="115" t="s">
        <v>577</v>
      </c>
      <c r="H50" s="115"/>
      <c r="I50" s="113"/>
      <c r="J50" s="113"/>
      <c r="K50" s="113"/>
      <c r="L50" s="116"/>
    </row>
    <row r="51" spans="1:12" ht="40.5" customHeight="1">
      <c r="A51" s="204"/>
      <c r="B51" s="111" t="s">
        <v>25</v>
      </c>
      <c r="C51" s="112" t="s">
        <v>3</v>
      </c>
      <c r="D51" s="113" t="s">
        <v>14</v>
      </c>
      <c r="E51" s="114" t="s">
        <v>188</v>
      </c>
      <c r="F51" s="193"/>
      <c r="G51" s="115" t="s">
        <v>577</v>
      </c>
      <c r="H51" s="122"/>
      <c r="I51" s="113"/>
      <c r="J51" s="113"/>
      <c r="K51" s="113"/>
      <c r="L51" s="116"/>
    </row>
    <row r="52" spans="1:12" ht="27" customHeight="1">
      <c r="A52" s="204"/>
      <c r="B52" s="111" t="s">
        <v>25</v>
      </c>
      <c r="C52" s="112" t="s">
        <v>3</v>
      </c>
      <c r="D52" s="113" t="s">
        <v>14</v>
      </c>
      <c r="E52" s="114" t="s">
        <v>189</v>
      </c>
      <c r="F52" s="193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4"/>
      <c r="B53" s="111" t="s">
        <v>25</v>
      </c>
      <c r="C53" s="112" t="s">
        <v>3</v>
      </c>
      <c r="D53" s="113" t="s">
        <v>14</v>
      </c>
      <c r="E53" s="114" t="s">
        <v>190</v>
      </c>
      <c r="F53" s="193"/>
      <c r="G53" s="115" t="s">
        <v>577</v>
      </c>
      <c r="H53" s="115"/>
      <c r="I53" s="113"/>
      <c r="J53" s="113"/>
      <c r="K53" s="113"/>
      <c r="L53" s="116"/>
    </row>
    <row r="54" spans="1:12" ht="33" customHeight="1">
      <c r="A54" s="204"/>
      <c r="B54" s="111" t="s">
        <v>25</v>
      </c>
      <c r="C54" s="112" t="s">
        <v>3</v>
      </c>
      <c r="D54" s="113" t="s">
        <v>14</v>
      </c>
      <c r="E54" s="114" t="s">
        <v>192</v>
      </c>
      <c r="F54" s="193" t="s">
        <v>196</v>
      </c>
      <c r="G54" s="115" t="s">
        <v>577</v>
      </c>
      <c r="H54" s="115"/>
      <c r="I54" s="113"/>
      <c r="J54" s="113"/>
      <c r="K54" s="113"/>
      <c r="L54" s="116"/>
    </row>
    <row r="55" spans="1:12" ht="45" customHeight="1">
      <c r="A55" s="204"/>
      <c r="B55" s="111" t="s">
        <v>25</v>
      </c>
      <c r="C55" s="112" t="s">
        <v>3</v>
      </c>
      <c r="D55" s="113" t="s">
        <v>14</v>
      </c>
      <c r="E55" s="114" t="s">
        <v>193</v>
      </c>
      <c r="F55" s="193"/>
      <c r="G55" s="115" t="s">
        <v>577</v>
      </c>
      <c r="H55" s="115"/>
      <c r="I55" s="113"/>
      <c r="J55" s="113"/>
      <c r="K55" s="113"/>
      <c r="L55" s="116"/>
    </row>
    <row r="56" spans="1:12" ht="48.75" customHeight="1">
      <c r="A56" s="204"/>
      <c r="B56" s="111" t="s">
        <v>25</v>
      </c>
      <c r="C56" s="112" t="s">
        <v>3</v>
      </c>
      <c r="D56" s="113" t="s">
        <v>14</v>
      </c>
      <c r="E56" s="114" t="s">
        <v>194</v>
      </c>
      <c r="F56" s="193"/>
      <c r="G56" s="115" t="s">
        <v>577</v>
      </c>
      <c r="H56" s="115"/>
      <c r="I56" s="113"/>
      <c r="J56" s="113"/>
      <c r="K56" s="113"/>
      <c r="L56" s="116"/>
    </row>
    <row r="57" spans="1:12" ht="51.75" customHeight="1">
      <c r="A57" s="204"/>
      <c r="B57" s="111" t="s">
        <v>25</v>
      </c>
      <c r="C57" s="112" t="s">
        <v>3</v>
      </c>
      <c r="D57" s="113" t="s">
        <v>14</v>
      </c>
      <c r="E57" s="114" t="s">
        <v>195</v>
      </c>
      <c r="F57" s="193"/>
      <c r="G57" s="115" t="s">
        <v>577</v>
      </c>
      <c r="H57" s="115"/>
      <c r="I57" s="113"/>
      <c r="J57" s="113"/>
      <c r="K57" s="113"/>
      <c r="L57" s="116"/>
    </row>
    <row r="58" spans="1:12" ht="27">
      <c r="A58" s="204"/>
      <c r="B58" s="111" t="s">
        <v>25</v>
      </c>
      <c r="C58" s="112" t="s">
        <v>3</v>
      </c>
      <c r="D58" s="113" t="s">
        <v>14</v>
      </c>
      <c r="E58" s="114" t="s">
        <v>197</v>
      </c>
      <c r="F58" s="199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4"/>
      <c r="B59" s="111" t="s">
        <v>25</v>
      </c>
      <c r="C59" s="112" t="s">
        <v>3</v>
      </c>
      <c r="D59" s="113" t="s">
        <v>14</v>
      </c>
      <c r="E59" s="114" t="s">
        <v>198</v>
      </c>
      <c r="F59" s="199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4"/>
      <c r="B60" s="111" t="s">
        <v>25</v>
      </c>
      <c r="C60" s="112" t="s">
        <v>3</v>
      </c>
      <c r="D60" s="113" t="s">
        <v>14</v>
      </c>
      <c r="E60" s="114" t="s">
        <v>199</v>
      </c>
      <c r="F60" s="199"/>
      <c r="G60" s="115" t="s">
        <v>577</v>
      </c>
      <c r="H60" s="115"/>
      <c r="I60" s="113"/>
      <c r="J60" s="113"/>
      <c r="K60" s="113"/>
      <c r="L60" s="116"/>
    </row>
    <row r="61" spans="1:12" ht="102" customHeight="1">
      <c r="A61" s="204"/>
      <c r="B61" s="111" t="s">
        <v>25</v>
      </c>
      <c r="C61" s="112" t="s">
        <v>3</v>
      </c>
      <c r="D61" s="113" t="s">
        <v>14</v>
      </c>
      <c r="E61" s="114" t="s">
        <v>200</v>
      </c>
      <c r="F61" s="199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4"/>
      <c r="B62" s="111" t="s">
        <v>25</v>
      </c>
      <c r="C62" s="112" t="s">
        <v>3</v>
      </c>
      <c r="D62" s="113" t="s">
        <v>14</v>
      </c>
      <c r="E62" s="114" t="s">
        <v>201</v>
      </c>
      <c r="F62" s="199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4"/>
      <c r="B63" s="111" t="s">
        <v>25</v>
      </c>
      <c r="C63" s="112" t="s">
        <v>3</v>
      </c>
      <c r="D63" s="113" t="s">
        <v>14</v>
      </c>
      <c r="E63" s="114" t="s">
        <v>202</v>
      </c>
      <c r="F63" s="199"/>
      <c r="G63" s="115"/>
      <c r="H63" s="115"/>
      <c r="I63" s="113"/>
      <c r="J63" s="113"/>
      <c r="K63" s="113"/>
      <c r="L63" s="116"/>
    </row>
    <row r="64" spans="1:12" ht="38.25" customHeight="1">
      <c r="A64" s="204"/>
      <c r="B64" s="111" t="s">
        <v>25</v>
      </c>
      <c r="C64" s="112" t="s">
        <v>3</v>
      </c>
      <c r="D64" s="113" t="s">
        <v>14</v>
      </c>
      <c r="E64" s="117" t="s">
        <v>204</v>
      </c>
      <c r="F64" s="193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4"/>
      <c r="B65" s="111" t="s">
        <v>25</v>
      </c>
      <c r="C65" s="112" t="s">
        <v>3</v>
      </c>
      <c r="D65" s="113" t="s">
        <v>14</v>
      </c>
      <c r="E65" s="117" t="s">
        <v>205</v>
      </c>
      <c r="F65" s="193"/>
      <c r="G65" s="115" t="s">
        <v>577</v>
      </c>
      <c r="H65" s="115"/>
      <c r="I65" s="113"/>
      <c r="J65" s="113"/>
      <c r="K65" s="113"/>
      <c r="L65" s="116"/>
    </row>
    <row r="66" spans="1:12" ht="60.75" customHeight="1">
      <c r="A66" s="204"/>
      <c r="B66" s="111" t="s">
        <v>25</v>
      </c>
      <c r="C66" s="112" t="s">
        <v>3</v>
      </c>
      <c r="D66" s="113" t="s">
        <v>14</v>
      </c>
      <c r="E66" s="117" t="s">
        <v>207</v>
      </c>
      <c r="F66" s="193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4"/>
      <c r="B67" s="111" t="s">
        <v>25</v>
      </c>
      <c r="C67" s="112" t="s">
        <v>3</v>
      </c>
      <c r="D67" s="113" t="s">
        <v>14</v>
      </c>
      <c r="E67" s="117" t="s">
        <v>208</v>
      </c>
      <c r="F67" s="193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4"/>
      <c r="B68" s="111" t="s">
        <v>25</v>
      </c>
      <c r="C68" s="112" t="s">
        <v>3</v>
      </c>
      <c r="D68" s="113" t="s">
        <v>31</v>
      </c>
      <c r="E68" s="117" t="s">
        <v>210</v>
      </c>
      <c r="F68" s="193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4"/>
      <c r="B69" s="111" t="s">
        <v>25</v>
      </c>
      <c r="C69" s="112" t="s">
        <v>3</v>
      </c>
      <c r="D69" s="113" t="s">
        <v>14</v>
      </c>
      <c r="E69" s="117" t="s">
        <v>211</v>
      </c>
      <c r="F69" s="193"/>
      <c r="G69" s="115" t="s">
        <v>577</v>
      </c>
      <c r="H69" s="122"/>
      <c r="I69" s="113"/>
      <c r="J69" s="113"/>
      <c r="K69" s="113"/>
      <c r="L69" s="116"/>
    </row>
    <row r="70" spans="1:12" ht="28.5" customHeight="1">
      <c r="A70" s="204"/>
      <c r="B70" s="111" t="s">
        <v>25</v>
      </c>
      <c r="C70" s="112" t="s">
        <v>3</v>
      </c>
      <c r="D70" s="113" t="s">
        <v>14</v>
      </c>
      <c r="E70" s="117" t="s">
        <v>212</v>
      </c>
      <c r="F70" s="193"/>
      <c r="G70" s="115" t="s">
        <v>577</v>
      </c>
      <c r="H70" s="118"/>
      <c r="I70" s="113"/>
      <c r="J70" s="113"/>
      <c r="K70" s="113"/>
      <c r="L70" s="116"/>
    </row>
    <row r="71" spans="1:12" ht="28.5" customHeight="1">
      <c r="A71" s="204"/>
      <c r="B71" s="111" t="s">
        <v>25</v>
      </c>
      <c r="C71" s="112" t="s">
        <v>3</v>
      </c>
      <c r="D71" s="113" t="s">
        <v>14</v>
      </c>
      <c r="E71" s="114" t="s">
        <v>213</v>
      </c>
      <c r="F71" s="193"/>
      <c r="G71" s="115" t="s">
        <v>577</v>
      </c>
      <c r="H71" s="118"/>
      <c r="I71" s="113"/>
      <c r="J71" s="113"/>
      <c r="K71" s="113"/>
      <c r="L71" s="116"/>
    </row>
    <row r="72" spans="1:12" ht="54">
      <c r="A72" s="204"/>
      <c r="B72" s="111" t="s">
        <v>25</v>
      </c>
      <c r="C72" s="112" t="s">
        <v>3</v>
      </c>
      <c r="D72" s="113" t="s">
        <v>76</v>
      </c>
      <c r="E72" s="117" t="s">
        <v>222</v>
      </c>
      <c r="F72" s="197" t="s">
        <v>224</v>
      </c>
      <c r="G72" s="115" t="s">
        <v>577</v>
      </c>
      <c r="H72" s="118"/>
      <c r="I72" s="113"/>
      <c r="J72" s="123"/>
      <c r="K72" s="113"/>
      <c r="L72" s="116"/>
    </row>
    <row r="73" spans="1:12" ht="28.5" customHeight="1">
      <c r="A73" s="204"/>
      <c r="B73" s="111" t="s">
        <v>25</v>
      </c>
      <c r="C73" s="112" t="s">
        <v>225</v>
      </c>
      <c r="D73" s="113" t="s">
        <v>77</v>
      </c>
      <c r="E73" s="114" t="s">
        <v>223</v>
      </c>
      <c r="F73" s="197"/>
      <c r="G73" s="115" t="s">
        <v>577</v>
      </c>
      <c r="H73" s="118"/>
      <c r="I73" s="113"/>
      <c r="J73" s="113"/>
      <c r="K73" s="113"/>
      <c r="L73" s="116"/>
    </row>
    <row r="74" spans="1:12" s="2" customFormat="1" ht="29.25" customHeight="1">
      <c r="A74" s="204"/>
      <c r="B74" s="108" t="s">
        <v>25</v>
      </c>
      <c r="C74" s="109" t="s">
        <v>122</v>
      </c>
      <c r="D74" s="113" t="s">
        <v>31</v>
      </c>
      <c r="E74" s="27" t="s">
        <v>607</v>
      </c>
      <c r="F74" s="57" t="s">
        <v>608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4"/>
      <c r="B75" s="108" t="s">
        <v>25</v>
      </c>
      <c r="C75" s="109" t="s">
        <v>122</v>
      </c>
      <c r="D75" s="105" t="s">
        <v>4</v>
      </c>
      <c r="E75" s="27" t="s">
        <v>609</v>
      </c>
      <c r="F75" s="194" t="s">
        <v>613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4"/>
      <c r="B76" s="108" t="s">
        <v>25</v>
      </c>
      <c r="C76" s="109" t="s">
        <v>122</v>
      </c>
      <c r="D76" s="105" t="s">
        <v>4</v>
      </c>
      <c r="E76" s="27" t="s">
        <v>610</v>
      </c>
      <c r="F76" s="195"/>
      <c r="G76" s="86"/>
      <c r="H76" s="86"/>
      <c r="I76" s="105"/>
      <c r="J76" s="105"/>
      <c r="K76" s="105"/>
      <c r="L76" s="110"/>
    </row>
    <row r="77" spans="1:12" s="2" customFormat="1" ht="29.25" customHeight="1">
      <c r="A77" s="204"/>
      <c r="B77" s="108" t="s">
        <v>25</v>
      </c>
      <c r="C77" s="109" t="s">
        <v>122</v>
      </c>
      <c r="D77" s="105" t="s">
        <v>4</v>
      </c>
      <c r="E77" s="27" t="s">
        <v>611</v>
      </c>
      <c r="F77" s="195"/>
      <c r="G77" s="86"/>
      <c r="H77" s="86"/>
      <c r="I77" s="105"/>
      <c r="J77" s="105"/>
      <c r="K77" s="105"/>
      <c r="L77" s="110"/>
    </row>
    <row r="78" spans="1:12" s="2" customFormat="1" ht="29.25" customHeight="1">
      <c r="A78" s="204"/>
      <c r="B78" s="108" t="s">
        <v>25</v>
      </c>
      <c r="C78" s="109" t="s">
        <v>122</v>
      </c>
      <c r="D78" s="105" t="s">
        <v>4</v>
      </c>
      <c r="E78" s="27" t="s">
        <v>612</v>
      </c>
      <c r="F78" s="196"/>
      <c r="G78" s="86"/>
      <c r="H78" s="86"/>
      <c r="I78" s="105"/>
      <c r="J78" s="105"/>
      <c r="K78" s="105"/>
      <c r="L78" s="110"/>
    </row>
    <row r="79" spans="1:12" s="2" customFormat="1" ht="29.25" customHeight="1">
      <c r="A79" s="204"/>
      <c r="B79" s="108" t="s">
        <v>25</v>
      </c>
      <c r="C79" s="109" t="s">
        <v>122</v>
      </c>
      <c r="D79" s="105" t="s">
        <v>4</v>
      </c>
      <c r="E79" s="27" t="s">
        <v>614</v>
      </c>
      <c r="F79" s="57" t="s">
        <v>615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4"/>
      <c r="B80" s="108" t="s">
        <v>25</v>
      </c>
      <c r="C80" s="109" t="s">
        <v>122</v>
      </c>
      <c r="D80" s="105" t="s">
        <v>4</v>
      </c>
      <c r="E80" s="27" t="s">
        <v>616</v>
      </c>
      <c r="F80" s="194" t="s">
        <v>620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4"/>
      <c r="B81" s="108" t="s">
        <v>25</v>
      </c>
      <c r="C81" s="109" t="s">
        <v>122</v>
      </c>
      <c r="D81" s="105" t="s">
        <v>4</v>
      </c>
      <c r="E81" s="27" t="s">
        <v>617</v>
      </c>
      <c r="F81" s="195"/>
      <c r="G81" s="86"/>
      <c r="H81" s="86"/>
      <c r="I81" s="105"/>
      <c r="J81" s="105"/>
      <c r="K81" s="105"/>
      <c r="L81" s="110"/>
    </row>
    <row r="82" spans="1:12" s="2" customFormat="1" ht="29.25" customHeight="1">
      <c r="A82" s="204"/>
      <c r="B82" s="108" t="s">
        <v>25</v>
      </c>
      <c r="C82" s="109" t="s">
        <v>122</v>
      </c>
      <c r="D82" s="105" t="s">
        <v>4</v>
      </c>
      <c r="E82" s="27" t="s">
        <v>618</v>
      </c>
      <c r="F82" s="195"/>
      <c r="G82" s="86"/>
      <c r="H82" s="86"/>
      <c r="I82" s="105"/>
      <c r="J82" s="105"/>
      <c r="K82" s="105"/>
      <c r="L82" s="110"/>
    </row>
    <row r="83" spans="1:12" s="2" customFormat="1" ht="29.25" customHeight="1">
      <c r="A83" s="204"/>
      <c r="B83" s="108" t="s">
        <v>25</v>
      </c>
      <c r="C83" s="109" t="s">
        <v>122</v>
      </c>
      <c r="D83" s="105" t="s">
        <v>4</v>
      </c>
      <c r="E83" s="27" t="s">
        <v>619</v>
      </c>
      <c r="F83" s="196"/>
      <c r="G83" s="86"/>
      <c r="H83" s="86"/>
      <c r="I83" s="105"/>
      <c r="J83" s="105"/>
      <c r="K83" s="105"/>
      <c r="L83" s="110"/>
    </row>
    <row r="84" spans="1:12" s="2" customFormat="1" ht="29.25" customHeight="1">
      <c r="A84" s="204"/>
      <c r="B84" s="108" t="s">
        <v>25</v>
      </c>
      <c r="C84" s="109" t="s">
        <v>122</v>
      </c>
      <c r="D84" s="105" t="s">
        <v>4</v>
      </c>
      <c r="E84" s="27" t="s">
        <v>621</v>
      </c>
      <c r="F84" s="194" t="s">
        <v>624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4"/>
      <c r="B85" s="108" t="s">
        <v>25</v>
      </c>
      <c r="C85" s="109" t="s">
        <v>122</v>
      </c>
      <c r="D85" s="105" t="s">
        <v>4</v>
      </c>
      <c r="E85" s="27" t="s">
        <v>622</v>
      </c>
      <c r="F85" s="195"/>
      <c r="G85" s="86"/>
      <c r="H85" s="86"/>
      <c r="I85" s="105"/>
      <c r="J85" s="105"/>
      <c r="K85" s="105"/>
      <c r="L85" s="110"/>
    </row>
    <row r="86" spans="1:12" s="2" customFormat="1" ht="29.25" customHeight="1">
      <c r="A86" s="204"/>
      <c r="B86" s="108" t="s">
        <v>25</v>
      </c>
      <c r="C86" s="109" t="s">
        <v>122</v>
      </c>
      <c r="D86" s="105" t="s">
        <v>4</v>
      </c>
      <c r="E86" s="27" t="s">
        <v>623</v>
      </c>
      <c r="F86" s="196"/>
      <c r="G86" s="86"/>
      <c r="H86" s="86"/>
      <c r="I86" s="105"/>
      <c r="J86" s="105"/>
      <c r="K86" s="105"/>
      <c r="L86" s="110"/>
    </row>
    <row r="87" spans="1:12" s="2" customFormat="1" ht="29.25" customHeight="1">
      <c r="A87" s="204"/>
      <c r="B87" s="108" t="s">
        <v>25</v>
      </c>
      <c r="C87" s="109" t="s">
        <v>122</v>
      </c>
      <c r="D87" s="105" t="s">
        <v>4</v>
      </c>
      <c r="E87" s="27" t="s">
        <v>626</v>
      </c>
      <c r="F87" s="194" t="s">
        <v>625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4"/>
      <c r="B88" s="108" t="s">
        <v>25</v>
      </c>
      <c r="C88" s="109" t="s">
        <v>122</v>
      </c>
      <c r="D88" s="105" t="s">
        <v>4</v>
      </c>
      <c r="E88" s="27" t="s">
        <v>627</v>
      </c>
      <c r="F88" s="195"/>
      <c r="G88" s="86"/>
      <c r="H88" s="86"/>
      <c r="I88" s="105"/>
      <c r="J88" s="105"/>
      <c r="K88" s="105"/>
      <c r="L88" s="110"/>
    </row>
    <row r="89" spans="1:12" s="2" customFormat="1" ht="29.25" customHeight="1">
      <c r="A89" s="204"/>
      <c r="B89" s="108" t="s">
        <v>25</v>
      </c>
      <c r="C89" s="109" t="s">
        <v>122</v>
      </c>
      <c r="D89" s="105" t="s">
        <v>4</v>
      </c>
      <c r="E89" s="27" t="s">
        <v>628</v>
      </c>
      <c r="F89" s="195"/>
      <c r="G89" s="86"/>
      <c r="H89" s="86"/>
      <c r="I89" s="105"/>
      <c r="J89" s="105"/>
      <c r="K89" s="105"/>
      <c r="L89" s="110"/>
    </row>
    <row r="90" spans="1:12" s="2" customFormat="1" ht="29.25" customHeight="1">
      <c r="A90" s="204"/>
      <c r="B90" s="108" t="s">
        <v>25</v>
      </c>
      <c r="C90" s="109" t="s">
        <v>122</v>
      </c>
      <c r="D90" s="105" t="s">
        <v>4</v>
      </c>
      <c r="E90" s="27" t="s">
        <v>629</v>
      </c>
      <c r="F90" s="195"/>
      <c r="G90" s="86"/>
      <c r="H90" s="86"/>
      <c r="I90" s="105"/>
      <c r="J90" s="105"/>
      <c r="K90" s="105"/>
      <c r="L90" s="110"/>
    </row>
    <row r="91" spans="1:12" s="2" customFormat="1" ht="29.25" customHeight="1">
      <c r="A91" s="204"/>
      <c r="B91" s="108" t="s">
        <v>25</v>
      </c>
      <c r="C91" s="109" t="s">
        <v>122</v>
      </c>
      <c r="D91" s="105" t="s">
        <v>4</v>
      </c>
      <c r="E91" s="27" t="s">
        <v>630</v>
      </c>
      <c r="F91" s="196"/>
      <c r="G91" s="86"/>
      <c r="H91" s="86"/>
      <c r="I91" s="105"/>
      <c r="J91" s="105"/>
      <c r="K91" s="105"/>
      <c r="L91" s="110"/>
    </row>
    <row r="92" spans="1:12" s="2" customFormat="1" ht="29.25" customHeight="1">
      <c r="A92" s="204"/>
      <c r="B92" s="108" t="s">
        <v>25</v>
      </c>
      <c r="C92" s="109" t="s">
        <v>122</v>
      </c>
      <c r="D92" s="105" t="s">
        <v>4</v>
      </c>
      <c r="E92" s="27" t="s">
        <v>632</v>
      </c>
      <c r="F92" s="194" t="s">
        <v>631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4"/>
      <c r="B93" s="108" t="s">
        <v>25</v>
      </c>
      <c r="C93" s="109" t="s">
        <v>122</v>
      </c>
      <c r="D93" s="105" t="s">
        <v>4</v>
      </c>
      <c r="E93" s="27" t="s">
        <v>633</v>
      </c>
      <c r="F93" s="195"/>
      <c r="G93" s="86"/>
      <c r="H93" s="86"/>
      <c r="I93" s="105"/>
      <c r="J93" s="105"/>
      <c r="K93" s="105"/>
      <c r="L93" s="110"/>
    </row>
    <row r="94" spans="1:12" s="2" customFormat="1" ht="29.25" customHeight="1">
      <c r="A94" s="204"/>
      <c r="B94" s="108" t="s">
        <v>25</v>
      </c>
      <c r="C94" s="109" t="s">
        <v>122</v>
      </c>
      <c r="D94" s="105" t="s">
        <v>4</v>
      </c>
      <c r="E94" s="27" t="s">
        <v>634</v>
      </c>
      <c r="F94" s="195"/>
      <c r="G94" s="86"/>
      <c r="H94" s="86"/>
      <c r="I94" s="105"/>
      <c r="J94" s="105"/>
      <c r="K94" s="105"/>
      <c r="L94" s="110"/>
    </row>
    <row r="95" spans="1:12" s="2" customFormat="1" ht="29.25" customHeight="1">
      <c r="A95" s="204"/>
      <c r="B95" s="108" t="s">
        <v>25</v>
      </c>
      <c r="C95" s="109" t="s">
        <v>122</v>
      </c>
      <c r="D95" s="105" t="s">
        <v>4</v>
      </c>
      <c r="E95" s="27" t="s">
        <v>635</v>
      </c>
      <c r="F95" s="196"/>
      <c r="G95" s="86"/>
      <c r="H95" s="86"/>
      <c r="I95" s="105"/>
      <c r="J95" s="105"/>
      <c r="K95" s="105"/>
      <c r="L95" s="110"/>
    </row>
    <row r="96" spans="1:12" s="2" customFormat="1" ht="29.25" customHeight="1">
      <c r="A96" s="204"/>
      <c r="B96" s="108" t="s">
        <v>25</v>
      </c>
      <c r="C96" s="109" t="s">
        <v>122</v>
      </c>
      <c r="D96" s="105" t="s">
        <v>4</v>
      </c>
      <c r="E96" s="27" t="s">
        <v>637</v>
      </c>
      <c r="F96" s="57" t="s">
        <v>636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4"/>
      <c r="B97" s="111" t="s">
        <v>25</v>
      </c>
      <c r="C97" s="112" t="s">
        <v>227</v>
      </c>
      <c r="D97" s="113" t="s">
        <v>4</v>
      </c>
      <c r="E97" s="124" t="s">
        <v>247</v>
      </c>
      <c r="F97" s="190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4"/>
      <c r="B98" s="111" t="s">
        <v>25</v>
      </c>
      <c r="C98" s="112" t="s">
        <v>227</v>
      </c>
      <c r="D98" s="113" t="s">
        <v>4</v>
      </c>
      <c r="E98" s="124" t="s">
        <v>248</v>
      </c>
      <c r="F98" s="192"/>
      <c r="G98" s="115"/>
      <c r="H98" s="115"/>
      <c r="I98" s="113"/>
      <c r="J98" s="113"/>
      <c r="K98" s="113"/>
      <c r="L98" s="116"/>
    </row>
    <row r="99" spans="1:12" s="2" customFormat="1" ht="31.5" customHeight="1">
      <c r="A99" s="204"/>
      <c r="B99" s="111" t="s">
        <v>25</v>
      </c>
      <c r="C99" s="112" t="s">
        <v>227</v>
      </c>
      <c r="D99" s="113" t="s">
        <v>4</v>
      </c>
      <c r="E99" s="124" t="s">
        <v>249</v>
      </c>
      <c r="F99" s="192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4"/>
      <c r="B100" s="111" t="s">
        <v>25</v>
      </c>
      <c r="C100" s="112" t="s">
        <v>227</v>
      </c>
      <c r="D100" s="113" t="s">
        <v>4</v>
      </c>
      <c r="E100" s="124" t="s">
        <v>250</v>
      </c>
      <c r="F100" s="191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4"/>
      <c r="B101" s="111" t="s">
        <v>25</v>
      </c>
      <c r="C101" s="112" t="s">
        <v>227</v>
      </c>
      <c r="D101" s="113" t="s">
        <v>4</v>
      </c>
      <c r="E101" s="124" t="s">
        <v>252</v>
      </c>
      <c r="F101" s="190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4"/>
      <c r="B102" s="111" t="s">
        <v>25</v>
      </c>
      <c r="C102" s="112" t="s">
        <v>227</v>
      </c>
      <c r="D102" s="113" t="s">
        <v>4</v>
      </c>
      <c r="E102" s="124" t="s">
        <v>253</v>
      </c>
      <c r="F102" s="192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4"/>
      <c r="B103" s="111" t="s">
        <v>25</v>
      </c>
      <c r="C103" s="112" t="s">
        <v>227</v>
      </c>
      <c r="D103" s="113" t="s">
        <v>4</v>
      </c>
      <c r="E103" s="124" t="s">
        <v>254</v>
      </c>
      <c r="F103" s="192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4"/>
      <c r="B104" s="111" t="s">
        <v>25</v>
      </c>
      <c r="C104" s="112" t="s">
        <v>227</v>
      </c>
      <c r="D104" s="113" t="s">
        <v>4</v>
      </c>
      <c r="E104" s="124" t="s">
        <v>255</v>
      </c>
      <c r="F104" s="192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4"/>
      <c r="B105" s="111" t="s">
        <v>25</v>
      </c>
      <c r="C105" s="112" t="s">
        <v>227</v>
      </c>
      <c r="D105" s="113" t="s">
        <v>4</v>
      </c>
      <c r="E105" s="124" t="s">
        <v>256</v>
      </c>
      <c r="F105" s="192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4"/>
      <c r="B106" s="111" t="s">
        <v>25</v>
      </c>
      <c r="C106" s="112" t="s">
        <v>227</v>
      </c>
      <c r="D106" s="113" t="s">
        <v>4</v>
      </c>
      <c r="E106" s="124" t="s">
        <v>257</v>
      </c>
      <c r="F106" s="192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4"/>
      <c r="B107" s="111" t="s">
        <v>25</v>
      </c>
      <c r="C107" s="112" t="s">
        <v>227</v>
      </c>
      <c r="D107" s="113" t="s">
        <v>4</v>
      </c>
      <c r="E107" s="124" t="s">
        <v>258</v>
      </c>
      <c r="F107" s="191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4"/>
      <c r="B108" s="111" t="s">
        <v>25</v>
      </c>
      <c r="C108" s="112" t="s">
        <v>227</v>
      </c>
      <c r="D108" s="113" t="s">
        <v>4</v>
      </c>
      <c r="E108" s="124" t="s">
        <v>260</v>
      </c>
      <c r="F108" s="190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4"/>
      <c r="B109" s="111" t="s">
        <v>25</v>
      </c>
      <c r="C109" s="112" t="s">
        <v>227</v>
      </c>
      <c r="D109" s="113" t="s">
        <v>4</v>
      </c>
      <c r="E109" s="124" t="s">
        <v>261</v>
      </c>
      <c r="F109" s="192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4"/>
      <c r="B110" s="111" t="s">
        <v>25</v>
      </c>
      <c r="C110" s="112" t="s">
        <v>227</v>
      </c>
      <c r="D110" s="113" t="s">
        <v>4</v>
      </c>
      <c r="E110" s="124" t="s">
        <v>262</v>
      </c>
      <c r="F110" s="192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4"/>
      <c r="B111" s="111" t="s">
        <v>25</v>
      </c>
      <c r="C111" s="112" t="s">
        <v>227</v>
      </c>
      <c r="D111" s="113" t="s">
        <v>4</v>
      </c>
      <c r="E111" s="124" t="s">
        <v>263</v>
      </c>
      <c r="F111" s="192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4"/>
      <c r="B112" s="111" t="s">
        <v>25</v>
      </c>
      <c r="C112" s="112" t="s">
        <v>227</v>
      </c>
      <c r="D112" s="113" t="s">
        <v>4</v>
      </c>
      <c r="E112" s="124" t="s">
        <v>264</v>
      </c>
      <c r="F112" s="191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4"/>
      <c r="B113" s="111" t="s">
        <v>25</v>
      </c>
      <c r="C113" s="112" t="s">
        <v>227</v>
      </c>
      <c r="D113" s="113" t="s">
        <v>4</v>
      </c>
      <c r="E113" s="124" t="s">
        <v>266</v>
      </c>
      <c r="F113" s="190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4"/>
      <c r="B114" s="111" t="s">
        <v>25</v>
      </c>
      <c r="C114" s="112" t="s">
        <v>227</v>
      </c>
      <c r="D114" s="113" t="s">
        <v>4</v>
      </c>
      <c r="E114" s="124" t="s">
        <v>267</v>
      </c>
      <c r="F114" s="192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4"/>
      <c r="B115" s="111" t="s">
        <v>25</v>
      </c>
      <c r="C115" s="112" t="s">
        <v>227</v>
      </c>
      <c r="D115" s="113" t="s">
        <v>4</v>
      </c>
      <c r="E115" s="124" t="s">
        <v>268</v>
      </c>
      <c r="F115" s="192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4"/>
      <c r="B116" s="111" t="s">
        <v>25</v>
      </c>
      <c r="C116" s="112" t="s">
        <v>227</v>
      </c>
      <c r="D116" s="113" t="s">
        <v>4</v>
      </c>
      <c r="E116" s="124" t="s">
        <v>269</v>
      </c>
      <c r="F116" s="192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4"/>
      <c r="B117" s="111" t="s">
        <v>25</v>
      </c>
      <c r="C117" s="112" t="s">
        <v>227</v>
      </c>
      <c r="D117" s="113" t="s">
        <v>4</v>
      </c>
      <c r="E117" s="124" t="s">
        <v>270</v>
      </c>
      <c r="F117" s="192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4"/>
      <c r="B118" s="111" t="s">
        <v>25</v>
      </c>
      <c r="C118" s="112" t="s">
        <v>227</v>
      </c>
      <c r="D118" s="113" t="s">
        <v>4</v>
      </c>
      <c r="E118" s="124" t="s">
        <v>271</v>
      </c>
      <c r="F118" s="191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4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4"/>
      <c r="B120" s="111" t="s">
        <v>25</v>
      </c>
      <c r="C120" s="112" t="s">
        <v>227</v>
      </c>
      <c r="D120" s="113" t="s">
        <v>4</v>
      </c>
      <c r="E120" s="124" t="s">
        <v>276</v>
      </c>
      <c r="F120" s="190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4"/>
      <c r="B121" s="111" t="s">
        <v>25</v>
      </c>
      <c r="C121" s="112" t="s">
        <v>227</v>
      </c>
      <c r="D121" s="113" t="s">
        <v>4</v>
      </c>
      <c r="E121" s="124" t="s">
        <v>277</v>
      </c>
      <c r="F121" s="192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4"/>
      <c r="B122" s="111" t="s">
        <v>25</v>
      </c>
      <c r="C122" s="112" t="s">
        <v>227</v>
      </c>
      <c r="D122" s="113" t="s">
        <v>4</v>
      </c>
      <c r="E122" s="124" t="s">
        <v>278</v>
      </c>
      <c r="F122" s="192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4"/>
      <c r="B123" s="111" t="s">
        <v>25</v>
      </c>
      <c r="C123" s="112" t="s">
        <v>227</v>
      </c>
      <c r="D123" s="113" t="s">
        <v>4</v>
      </c>
      <c r="E123" s="124" t="s">
        <v>279</v>
      </c>
      <c r="F123" s="191"/>
      <c r="G123" s="115"/>
      <c r="H123" s="115"/>
      <c r="I123" s="113"/>
      <c r="J123" s="113"/>
      <c r="K123" s="113"/>
      <c r="L123" s="116"/>
    </row>
    <row r="124" spans="1:12" s="2" customFormat="1" ht="27">
      <c r="A124" s="204"/>
      <c r="B124" s="127" t="s">
        <v>25</v>
      </c>
      <c r="C124" s="109" t="s">
        <v>280</v>
      </c>
      <c r="D124" s="105" t="s">
        <v>31</v>
      </c>
      <c r="E124" s="27" t="s">
        <v>671</v>
      </c>
      <c r="F124" s="194" t="s">
        <v>675</v>
      </c>
      <c r="G124" s="86"/>
      <c r="H124" s="86"/>
      <c r="I124" s="105"/>
      <c r="J124" s="105"/>
      <c r="K124" s="105"/>
      <c r="L124" s="110"/>
    </row>
    <row r="125" spans="1:12" s="2" customFormat="1" ht="27">
      <c r="A125" s="204"/>
      <c r="B125" s="127" t="s">
        <v>25</v>
      </c>
      <c r="C125" s="109" t="s">
        <v>280</v>
      </c>
      <c r="D125" s="105" t="s">
        <v>31</v>
      </c>
      <c r="E125" s="27" t="s">
        <v>672</v>
      </c>
      <c r="F125" s="195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4"/>
      <c r="B126" s="127" t="s">
        <v>25</v>
      </c>
      <c r="C126" s="109" t="s">
        <v>280</v>
      </c>
      <c r="D126" s="105" t="s">
        <v>31</v>
      </c>
      <c r="E126" s="27" t="s">
        <v>673</v>
      </c>
      <c r="F126" s="195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4"/>
      <c r="B127" s="127" t="s">
        <v>25</v>
      </c>
      <c r="C127" s="109" t="s">
        <v>280</v>
      </c>
      <c r="D127" s="105" t="s">
        <v>31</v>
      </c>
      <c r="E127" s="27" t="s">
        <v>674</v>
      </c>
      <c r="F127" s="196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4"/>
      <c r="B128" s="127" t="s">
        <v>25</v>
      </c>
      <c r="C128" s="109" t="s">
        <v>280</v>
      </c>
      <c r="D128" s="105" t="s">
        <v>31</v>
      </c>
      <c r="E128" s="27" t="s">
        <v>677</v>
      </c>
      <c r="F128" s="194" t="s">
        <v>676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4"/>
      <c r="B129" s="127" t="s">
        <v>25</v>
      </c>
      <c r="C129" s="109" t="s">
        <v>280</v>
      </c>
      <c r="D129" s="105" t="s">
        <v>31</v>
      </c>
      <c r="E129" s="27" t="s">
        <v>678</v>
      </c>
      <c r="F129" s="195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4"/>
      <c r="B130" s="127" t="s">
        <v>25</v>
      </c>
      <c r="C130" s="109" t="s">
        <v>280</v>
      </c>
      <c r="D130" s="105" t="s">
        <v>31</v>
      </c>
      <c r="E130" s="27" t="s">
        <v>679</v>
      </c>
      <c r="F130" s="195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4"/>
      <c r="B131" s="127" t="s">
        <v>25</v>
      </c>
      <c r="C131" s="109" t="s">
        <v>280</v>
      </c>
      <c r="D131" s="105" t="s">
        <v>31</v>
      </c>
      <c r="E131" s="27" t="s">
        <v>680</v>
      </c>
      <c r="F131" s="195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4"/>
      <c r="B132" s="127" t="s">
        <v>25</v>
      </c>
      <c r="C132" s="109" t="s">
        <v>280</v>
      </c>
      <c r="D132" s="105" t="s">
        <v>31</v>
      </c>
      <c r="E132" s="27" t="s">
        <v>681</v>
      </c>
      <c r="F132" s="195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4"/>
      <c r="B133" s="127" t="s">
        <v>25</v>
      </c>
      <c r="C133" s="109" t="s">
        <v>280</v>
      </c>
      <c r="D133" s="105" t="s">
        <v>31</v>
      </c>
      <c r="E133" s="27" t="s">
        <v>682</v>
      </c>
      <c r="F133" s="195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4"/>
      <c r="B134" s="127" t="s">
        <v>25</v>
      </c>
      <c r="C134" s="109" t="s">
        <v>280</v>
      </c>
      <c r="D134" s="105" t="s">
        <v>31</v>
      </c>
      <c r="E134" s="27" t="s">
        <v>683</v>
      </c>
      <c r="F134" s="196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4"/>
      <c r="B135" s="127" t="s">
        <v>25</v>
      </c>
      <c r="C135" s="109" t="s">
        <v>280</v>
      </c>
      <c r="D135" s="105" t="s">
        <v>31</v>
      </c>
      <c r="E135" s="27" t="s">
        <v>684</v>
      </c>
      <c r="F135" s="194" t="s">
        <v>686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4"/>
      <c r="B136" s="127" t="s">
        <v>25</v>
      </c>
      <c r="C136" s="109" t="s">
        <v>280</v>
      </c>
      <c r="D136" s="105" t="s">
        <v>31</v>
      </c>
      <c r="E136" s="27" t="s">
        <v>685</v>
      </c>
      <c r="F136" s="196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4"/>
      <c r="B137" s="127" t="s">
        <v>25</v>
      </c>
      <c r="C137" s="109" t="s">
        <v>228</v>
      </c>
      <c r="D137" s="105" t="s">
        <v>31</v>
      </c>
      <c r="E137" s="27" t="s">
        <v>688</v>
      </c>
      <c r="F137" s="194" t="s">
        <v>687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4"/>
      <c r="B138" s="127" t="s">
        <v>25</v>
      </c>
      <c r="C138" s="109" t="s">
        <v>228</v>
      </c>
      <c r="D138" s="105" t="s">
        <v>31</v>
      </c>
      <c r="E138" s="27" t="s">
        <v>689</v>
      </c>
      <c r="F138" s="196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4"/>
      <c r="B139" s="127" t="s">
        <v>25</v>
      </c>
      <c r="C139" s="109" t="s">
        <v>228</v>
      </c>
      <c r="D139" s="105" t="s">
        <v>31</v>
      </c>
      <c r="E139" s="27" t="s">
        <v>691</v>
      </c>
      <c r="F139" s="194" t="s">
        <v>690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4"/>
      <c r="B140" s="127" t="s">
        <v>25</v>
      </c>
      <c r="C140" s="109" t="s">
        <v>228</v>
      </c>
      <c r="D140" s="105" t="s">
        <v>31</v>
      </c>
      <c r="E140" s="27" t="s">
        <v>692</v>
      </c>
      <c r="F140" s="195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4"/>
      <c r="B141" s="127" t="s">
        <v>25</v>
      </c>
      <c r="C141" s="109" t="s">
        <v>228</v>
      </c>
      <c r="D141" s="105" t="s">
        <v>31</v>
      </c>
      <c r="E141" s="27" t="s">
        <v>693</v>
      </c>
      <c r="F141" s="196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4"/>
      <c r="B142" s="127" t="s">
        <v>25</v>
      </c>
      <c r="C142" s="109" t="s">
        <v>228</v>
      </c>
      <c r="D142" s="105" t="s">
        <v>31</v>
      </c>
      <c r="E142" s="27" t="s">
        <v>694</v>
      </c>
      <c r="F142" s="126" t="s">
        <v>695</v>
      </c>
      <c r="G142" s="86"/>
      <c r="H142" s="86"/>
      <c r="I142" s="105"/>
      <c r="J142" s="105"/>
      <c r="K142" s="105"/>
      <c r="L142" s="110"/>
    </row>
    <row r="143" spans="1:12" s="2" customFormat="1" ht="27">
      <c r="A143" s="204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4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4"/>
      <c r="B145" s="128" t="s">
        <v>230</v>
      </c>
      <c r="C145" s="112" t="s">
        <v>282</v>
      </c>
      <c r="D145" s="113" t="s">
        <v>4</v>
      </c>
      <c r="E145" s="129" t="s">
        <v>231</v>
      </c>
      <c r="F145" s="190" t="s">
        <v>238</v>
      </c>
      <c r="G145" s="115"/>
      <c r="H145" s="115"/>
      <c r="I145" s="113" t="s">
        <v>722</v>
      </c>
      <c r="J145" s="113"/>
      <c r="K145" s="113"/>
      <c r="L145" s="116"/>
    </row>
    <row r="146" spans="1:12" s="2" customFormat="1" ht="21.75" customHeight="1">
      <c r="A146" s="204"/>
      <c r="B146" s="128" t="s">
        <v>230</v>
      </c>
      <c r="C146" s="112" t="s">
        <v>282</v>
      </c>
      <c r="D146" s="113" t="s">
        <v>4</v>
      </c>
      <c r="E146" s="129" t="s">
        <v>232</v>
      </c>
      <c r="F146" s="192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4"/>
      <c r="B147" s="128" t="s">
        <v>230</v>
      </c>
      <c r="C147" s="112" t="s">
        <v>282</v>
      </c>
      <c r="D147" s="113" t="s">
        <v>4</v>
      </c>
      <c r="E147" s="129" t="s">
        <v>233</v>
      </c>
      <c r="F147" s="192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4"/>
      <c r="B148" s="128" t="s">
        <v>230</v>
      </c>
      <c r="C148" s="112" t="s">
        <v>282</v>
      </c>
      <c r="D148" s="113" t="s">
        <v>4</v>
      </c>
      <c r="E148" s="129" t="s">
        <v>234</v>
      </c>
      <c r="F148" s="192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4"/>
      <c r="B149" s="128" t="s">
        <v>230</v>
      </c>
      <c r="C149" s="112" t="s">
        <v>282</v>
      </c>
      <c r="D149" s="113" t="s">
        <v>4</v>
      </c>
      <c r="E149" s="129" t="s">
        <v>235</v>
      </c>
      <c r="F149" s="192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4"/>
      <c r="B150" s="128" t="s">
        <v>230</v>
      </c>
      <c r="C150" s="112" t="s">
        <v>282</v>
      </c>
      <c r="D150" s="113" t="s">
        <v>4</v>
      </c>
      <c r="E150" s="129" t="s">
        <v>236</v>
      </c>
      <c r="F150" s="192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4"/>
      <c r="B151" s="128" t="s">
        <v>230</v>
      </c>
      <c r="C151" s="112" t="s">
        <v>282</v>
      </c>
      <c r="D151" s="113" t="s">
        <v>4</v>
      </c>
      <c r="E151" s="129" t="s">
        <v>237</v>
      </c>
      <c r="F151" s="191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4"/>
      <c r="B152" s="128" t="s">
        <v>230</v>
      </c>
      <c r="C152" s="112" t="s">
        <v>282</v>
      </c>
      <c r="D152" s="113" t="s">
        <v>4</v>
      </c>
      <c r="E152" s="129" t="s">
        <v>234</v>
      </c>
      <c r="F152" s="190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4"/>
      <c r="B153" s="128" t="s">
        <v>230</v>
      </c>
      <c r="C153" s="112" t="s">
        <v>282</v>
      </c>
      <c r="D153" s="113" t="s">
        <v>4</v>
      </c>
      <c r="E153" s="129" t="s">
        <v>235</v>
      </c>
      <c r="F153" s="192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4"/>
      <c r="B154" s="128" t="s">
        <v>230</v>
      </c>
      <c r="C154" s="112" t="s">
        <v>282</v>
      </c>
      <c r="D154" s="113" t="s">
        <v>4</v>
      </c>
      <c r="E154" s="129" t="s">
        <v>239</v>
      </c>
      <c r="F154" s="192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4"/>
      <c r="B155" s="128" t="s">
        <v>230</v>
      </c>
      <c r="C155" s="112" t="s">
        <v>282</v>
      </c>
      <c r="D155" s="113" t="s">
        <v>4</v>
      </c>
      <c r="E155" s="129" t="s">
        <v>240</v>
      </c>
      <c r="F155" s="191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4"/>
      <c r="B156" s="128" t="s">
        <v>230</v>
      </c>
      <c r="C156" s="112" t="s">
        <v>282</v>
      </c>
      <c r="D156" s="113" t="s">
        <v>4</v>
      </c>
      <c r="E156" s="129" t="s">
        <v>234</v>
      </c>
      <c r="F156" s="190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4"/>
      <c r="B157" s="128" t="s">
        <v>230</v>
      </c>
      <c r="C157" s="112" t="s">
        <v>282</v>
      </c>
      <c r="D157" s="113" t="s">
        <v>4</v>
      </c>
      <c r="E157" s="129" t="s">
        <v>235</v>
      </c>
      <c r="F157" s="192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4"/>
      <c r="B158" s="128" t="s">
        <v>230</v>
      </c>
      <c r="C158" s="112" t="s">
        <v>282</v>
      </c>
      <c r="D158" s="113" t="s">
        <v>4</v>
      </c>
      <c r="E158" s="129" t="s">
        <v>242</v>
      </c>
      <c r="F158" s="192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4"/>
      <c r="B159" s="128" t="s">
        <v>230</v>
      </c>
      <c r="C159" s="112" t="s">
        <v>282</v>
      </c>
      <c r="D159" s="113" t="s">
        <v>4</v>
      </c>
      <c r="E159" s="129" t="s">
        <v>243</v>
      </c>
      <c r="F159" s="191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4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4"/>
      <c r="B161" s="102" t="s">
        <v>230</v>
      </c>
      <c r="C161" s="93" t="s">
        <v>283</v>
      </c>
      <c r="D161" s="105" t="s">
        <v>31</v>
      </c>
      <c r="E161" s="42" t="s">
        <v>564</v>
      </c>
      <c r="F161" s="54" t="s">
        <v>281</v>
      </c>
      <c r="G161" s="86" t="s">
        <v>577</v>
      </c>
      <c r="H161" s="86"/>
      <c r="I161" s="105"/>
      <c r="J161" s="105"/>
      <c r="K161" s="105"/>
      <c r="L161" s="64"/>
    </row>
    <row r="162" spans="1:12" s="2" customFormat="1" ht="112.5" customHeight="1">
      <c r="A162" s="204"/>
      <c r="B162" s="102" t="s">
        <v>230</v>
      </c>
      <c r="C162" s="93" t="s">
        <v>283</v>
      </c>
      <c r="D162" s="105" t="s">
        <v>31</v>
      </c>
      <c r="E162" s="42" t="s">
        <v>565</v>
      </c>
      <c r="F162" s="54" t="s">
        <v>281</v>
      </c>
      <c r="G162" s="86" t="s">
        <v>577</v>
      </c>
      <c r="H162" s="86"/>
      <c r="I162" s="105"/>
      <c r="J162" s="105"/>
      <c r="K162" s="105"/>
      <c r="L162" s="64"/>
    </row>
    <row r="163" spans="1:12" s="2" customFormat="1" ht="21.75" customHeight="1">
      <c r="A163" s="204"/>
      <c r="B163" s="102" t="s">
        <v>230</v>
      </c>
      <c r="C163" s="93" t="s">
        <v>283</v>
      </c>
      <c r="D163" s="105" t="s">
        <v>31</v>
      </c>
      <c r="E163" s="42" t="s">
        <v>566</v>
      </c>
      <c r="F163" s="54" t="s">
        <v>281</v>
      </c>
      <c r="G163" s="86" t="s">
        <v>577</v>
      </c>
      <c r="H163" s="86"/>
      <c r="I163" s="105"/>
      <c r="J163" s="105"/>
      <c r="K163" s="105"/>
      <c r="L163" s="64"/>
    </row>
    <row r="164" spans="1:12" s="2" customFormat="1" ht="21.75" customHeight="1">
      <c r="A164" s="204"/>
      <c r="B164" s="102" t="s">
        <v>230</v>
      </c>
      <c r="C164" s="93" t="s">
        <v>283</v>
      </c>
      <c r="D164" s="105" t="s">
        <v>31</v>
      </c>
      <c r="E164" s="42" t="s">
        <v>569</v>
      </c>
      <c r="F164" s="54" t="s">
        <v>281</v>
      </c>
      <c r="G164" s="86" t="s">
        <v>577</v>
      </c>
      <c r="H164" s="86"/>
      <c r="I164" s="105"/>
      <c r="J164" s="105"/>
      <c r="K164" s="105"/>
      <c r="L164" s="64"/>
    </row>
    <row r="165" spans="1:12" s="2" customFormat="1" ht="67.5">
      <c r="A165" s="204"/>
      <c r="B165" s="102" t="s">
        <v>230</v>
      </c>
      <c r="C165" s="93" t="s">
        <v>283</v>
      </c>
      <c r="D165" s="105" t="s">
        <v>31</v>
      </c>
      <c r="E165" s="42" t="s">
        <v>567</v>
      </c>
      <c r="F165" s="54" t="s">
        <v>281</v>
      </c>
      <c r="G165" s="86" t="s">
        <v>577</v>
      </c>
      <c r="H165" s="86"/>
      <c r="I165" s="105"/>
      <c r="J165" s="105"/>
      <c r="K165" s="105"/>
      <c r="L165" s="64"/>
    </row>
    <row r="166" spans="1:12" s="2" customFormat="1" ht="21.75" customHeight="1">
      <c r="A166" s="204"/>
      <c r="B166" s="102" t="s">
        <v>230</v>
      </c>
      <c r="C166" s="93" t="s">
        <v>283</v>
      </c>
      <c r="D166" s="105" t="s">
        <v>31</v>
      </c>
      <c r="E166" s="42" t="s">
        <v>568</v>
      </c>
      <c r="F166" s="54" t="s">
        <v>281</v>
      </c>
      <c r="G166" s="86" t="s">
        <v>577</v>
      </c>
      <c r="H166" s="86"/>
      <c r="I166" s="105"/>
      <c r="J166" s="105"/>
      <c r="K166" s="105"/>
      <c r="L166" s="64"/>
    </row>
    <row r="167" spans="1:12" s="2" customFormat="1" ht="21.75" customHeight="1">
      <c r="A167" s="204"/>
      <c r="B167" s="102" t="s">
        <v>230</v>
      </c>
      <c r="C167" s="93" t="s">
        <v>283</v>
      </c>
      <c r="D167" s="105" t="s">
        <v>31</v>
      </c>
      <c r="E167" s="42" t="s">
        <v>570</v>
      </c>
      <c r="F167" s="54" t="s">
        <v>281</v>
      </c>
      <c r="G167" s="86" t="s">
        <v>577</v>
      </c>
      <c r="H167" s="86"/>
      <c r="I167" s="105"/>
      <c r="J167" s="105"/>
      <c r="K167" s="105"/>
      <c r="L167" s="64"/>
    </row>
  </sheetData>
  <autoFilter ref="A6:L167"/>
  <mergeCells count="40"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13</v>
      </c>
      <c r="C2" s="203"/>
      <c r="D2" s="203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90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2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1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90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1"/>
      <c r="G13" s="115" t="s">
        <v>574</v>
      </c>
      <c r="H13" s="115" t="s">
        <v>638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90" t="s">
        <v>298</v>
      </c>
      <c r="G14" s="115" t="s">
        <v>574</v>
      </c>
      <c r="H14" s="115" t="s">
        <v>574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1"/>
      <c r="G15" s="115" t="s">
        <v>574</v>
      </c>
      <c r="H15" s="115" t="s">
        <v>638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90" t="s">
        <v>301</v>
      </c>
      <c r="G16" s="115" t="s">
        <v>574</v>
      </c>
      <c r="H16" s="115" t="s">
        <v>638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1"/>
      <c r="G17" s="115" t="s">
        <v>574</v>
      </c>
      <c r="H17" s="115" t="s">
        <v>638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90" t="s">
        <v>304</v>
      </c>
      <c r="G18" s="115" t="s">
        <v>574</v>
      </c>
      <c r="H18" s="115" t="s">
        <v>638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1"/>
      <c r="G19" s="115" t="s">
        <v>574</v>
      </c>
      <c r="H19" s="115" t="s">
        <v>638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574</v>
      </c>
      <c r="H20" s="115" t="s">
        <v>638</v>
      </c>
      <c r="I20" s="113" t="s">
        <v>220</v>
      </c>
      <c r="J20" s="113"/>
      <c r="K20" s="113"/>
      <c r="L20" s="116" t="s">
        <v>639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574</v>
      </c>
      <c r="H21" s="115" t="s">
        <v>638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90" t="s">
        <v>312</v>
      </c>
      <c r="G22" s="115" t="s">
        <v>574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1"/>
      <c r="G23" s="115" t="s">
        <v>574</v>
      </c>
      <c r="H23" s="115" t="s">
        <v>651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90" t="s">
        <v>317</v>
      </c>
      <c r="G24" s="115" t="s">
        <v>574</v>
      </c>
      <c r="H24" s="115" t="s">
        <v>638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2"/>
      <c r="G25" s="115" t="s">
        <v>574</v>
      </c>
      <c r="H25" s="115" t="s">
        <v>638</v>
      </c>
      <c r="I25" s="113" t="s">
        <v>670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1"/>
      <c r="G26" s="115" t="s">
        <v>574</v>
      </c>
      <c r="H26" s="115" t="s">
        <v>574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90" t="s">
        <v>320</v>
      </c>
      <c r="G27" s="115" t="s">
        <v>574</v>
      </c>
      <c r="H27" s="115" t="s">
        <v>574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1"/>
      <c r="G28" s="115" t="s">
        <v>574</v>
      </c>
      <c r="H28" s="115" t="s">
        <v>638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90" t="s">
        <v>324</v>
      </c>
      <c r="G29" s="115" t="s">
        <v>574</v>
      </c>
      <c r="H29" s="115" t="s">
        <v>638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2"/>
      <c r="G30" s="115" t="s">
        <v>574</v>
      </c>
      <c r="H30" s="115" t="s">
        <v>638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1"/>
      <c r="G31" s="115" t="s">
        <v>574</v>
      </c>
      <c r="H31" s="115" t="s">
        <v>638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574</v>
      </c>
      <c r="H32" s="115" t="s">
        <v>651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90" t="s">
        <v>330</v>
      </c>
      <c r="G33" s="115" t="s">
        <v>574</v>
      </c>
      <c r="H33" s="115" t="s">
        <v>651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2"/>
      <c r="G34" s="115" t="s">
        <v>574</v>
      </c>
      <c r="H34" s="115" t="s">
        <v>651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1"/>
      <c r="G35" s="115" t="s">
        <v>574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90" t="s">
        <v>333</v>
      </c>
      <c r="G36" s="115" t="s">
        <v>574</v>
      </c>
      <c r="H36" s="115" t="s">
        <v>651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1"/>
      <c r="G37" s="115" t="s">
        <v>574</v>
      </c>
      <c r="H37" s="115" t="s">
        <v>651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655</v>
      </c>
      <c r="F38" s="190" t="s">
        <v>657</v>
      </c>
      <c r="G38" s="115" t="s">
        <v>574</v>
      </c>
      <c r="H38" s="115" t="s">
        <v>574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656</v>
      </c>
      <c r="F39" s="191"/>
      <c r="G39" s="115" t="s">
        <v>574</v>
      </c>
      <c r="H39" s="115" t="s">
        <v>574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723</v>
      </c>
      <c r="F40" s="163" t="s">
        <v>724</v>
      </c>
      <c r="G40" s="115" t="s">
        <v>574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190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192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191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00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01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01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01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01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02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190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192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192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192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192"/>
      <c r="G54" s="115" t="s">
        <v>574</v>
      </c>
      <c r="H54" s="122"/>
      <c r="I54" s="113"/>
      <c r="J54" s="113"/>
      <c r="K54" s="113"/>
      <c r="L54" s="120" t="s">
        <v>658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191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190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191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652</v>
      </c>
      <c r="F58" s="190" t="s">
        <v>653</v>
      </c>
      <c r="G58" s="115" t="s">
        <v>574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654</v>
      </c>
      <c r="F59" s="191"/>
      <c r="G59" s="115" t="s">
        <v>574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575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32</v>
      </c>
      <c r="C2" s="203"/>
      <c r="D2" s="203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190" t="s">
        <v>488</v>
      </c>
      <c r="G7" s="115" t="s">
        <v>578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191"/>
      <c r="G8" s="115" t="s">
        <v>578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190" t="s">
        <v>491</v>
      </c>
      <c r="G9" s="115" t="s">
        <v>578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192"/>
      <c r="G10" s="115" t="s">
        <v>578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192"/>
      <c r="G11" s="115" t="s">
        <v>578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191"/>
      <c r="G12" s="115" t="s">
        <v>578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190" t="s">
        <v>496</v>
      </c>
      <c r="G13" s="115" t="s">
        <v>578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191"/>
      <c r="G14" s="115" t="s">
        <v>578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190" t="s">
        <v>499</v>
      </c>
      <c r="G15" s="115" t="s">
        <v>578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191"/>
      <c r="G16" s="115" t="s">
        <v>578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190" t="s">
        <v>502</v>
      </c>
      <c r="G17" s="115" t="s">
        <v>578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192"/>
      <c r="G18" s="115" t="s">
        <v>578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192"/>
      <c r="G19" s="115" t="s">
        <v>578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191"/>
      <c r="G20" s="115" t="s">
        <v>578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190" t="s">
        <v>507</v>
      </c>
      <c r="G21" s="115" t="s">
        <v>578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192"/>
      <c r="G22" s="115" t="s">
        <v>578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192"/>
      <c r="G23" s="115" t="s">
        <v>578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191"/>
      <c r="G24" s="115" t="s">
        <v>578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578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190" t="s">
        <v>515</v>
      </c>
      <c r="G26" s="115" t="s">
        <v>578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192"/>
      <c r="G27" s="115" t="s">
        <v>578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192"/>
      <c r="G28" s="115" t="s">
        <v>578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192"/>
      <c r="G29" s="115" t="s">
        <v>578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191"/>
      <c r="G30" s="115" t="s">
        <v>578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190" t="s">
        <v>521</v>
      </c>
      <c r="G31" s="115" t="s">
        <v>578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192"/>
      <c r="G32" s="115" t="s">
        <v>578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192"/>
      <c r="G33" s="115" t="s">
        <v>578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192"/>
      <c r="G34" s="115" t="s">
        <v>578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191"/>
      <c r="G35" s="115" t="s">
        <v>578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190" t="s">
        <v>527</v>
      </c>
      <c r="G36" s="115" t="s">
        <v>578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191"/>
      <c r="G37" s="115" t="s">
        <v>578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190" t="s">
        <v>530</v>
      </c>
      <c r="G38" s="115" t="s">
        <v>578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191"/>
      <c r="G39" s="115" t="s">
        <v>578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578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578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50" activePane="bottomRight" state="frozen"/>
      <selection pane="topRight" activeCell="D1" sqref="D1"/>
      <selection pane="bottomLeft" activeCell="A7" sqref="A7"/>
      <selection pane="bottomRight" activeCell="E54" sqref="E54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357</v>
      </c>
      <c r="C2" s="203"/>
      <c r="D2" s="203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15</v>
      </c>
      <c r="J2" s="37">
        <f>H2-I2</f>
        <v>41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2</v>
      </c>
      <c r="J3" s="37">
        <f>H3-I3</f>
        <v>2</v>
      </c>
    </row>
    <row r="4" spans="1:12">
      <c r="G4" s="37" t="s">
        <v>75</v>
      </c>
      <c r="H4" s="37">
        <f>SUM(H2:H3)</f>
        <v>60</v>
      </c>
      <c r="I4" s="37">
        <f>SUM(I2:I3)</f>
        <v>17</v>
      </c>
      <c r="J4" s="37">
        <f>SUM(J2:J3)</f>
        <v>43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577</v>
      </c>
      <c r="H7" s="115" t="s">
        <v>730</v>
      </c>
      <c r="I7" s="113" t="s">
        <v>729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90" t="s">
        <v>364</v>
      </c>
      <c r="G8" s="115" t="s">
        <v>577</v>
      </c>
      <c r="H8" s="115" t="s">
        <v>730</v>
      </c>
      <c r="I8" s="113" t="s">
        <v>729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2"/>
      <c r="G9" s="115" t="s">
        <v>577</v>
      </c>
      <c r="H9" s="115" t="s">
        <v>730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1"/>
      <c r="G10" s="115" t="s">
        <v>577</v>
      </c>
      <c r="H10" s="115" t="s">
        <v>730</v>
      </c>
      <c r="I10" s="113" t="s">
        <v>729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90" t="s">
        <v>369</v>
      </c>
      <c r="G11" s="115" t="s">
        <v>577</v>
      </c>
      <c r="H11" s="115" t="s">
        <v>730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1"/>
      <c r="G12" s="115" t="s">
        <v>577</v>
      </c>
      <c r="H12" s="115" t="s">
        <v>730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577</v>
      </c>
      <c r="H13" s="115" t="s">
        <v>730</v>
      </c>
      <c r="I13" s="113" t="s">
        <v>729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659</v>
      </c>
      <c r="F14" s="117" t="s">
        <v>660</v>
      </c>
      <c r="G14" s="115" t="s">
        <v>577</v>
      </c>
      <c r="H14" s="115" t="s">
        <v>730</v>
      </c>
      <c r="I14" s="113" t="s">
        <v>729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90" t="s">
        <v>373</v>
      </c>
      <c r="G15" s="115" t="s">
        <v>577</v>
      </c>
      <c r="H15" s="115" t="s">
        <v>730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2"/>
      <c r="G16" s="115" t="s">
        <v>577</v>
      </c>
      <c r="H16" s="115" t="s">
        <v>730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91"/>
      <c r="G17" s="115" t="s">
        <v>577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577</v>
      </c>
      <c r="H18" s="115" t="s">
        <v>730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577</v>
      </c>
      <c r="H19" s="115" t="s">
        <v>730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713</v>
      </c>
      <c r="F20" s="190" t="s">
        <v>379</v>
      </c>
      <c r="G20" s="115" t="s">
        <v>577</v>
      </c>
      <c r="H20" s="115"/>
      <c r="I20" s="113"/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714</v>
      </c>
      <c r="F21" s="191"/>
      <c r="G21" s="115" t="s">
        <v>577</v>
      </c>
      <c r="H21" s="115"/>
      <c r="I21" s="113"/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715</v>
      </c>
      <c r="F22" s="190" t="s">
        <v>381</v>
      </c>
      <c r="G22" s="115" t="s">
        <v>577</v>
      </c>
      <c r="H22" s="115"/>
      <c r="I22" s="113"/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192"/>
      <c r="G23" s="115" t="s">
        <v>577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191"/>
      <c r="G24" s="115" t="s">
        <v>577</v>
      </c>
      <c r="H24" s="115"/>
      <c r="I24" s="113"/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190" t="s">
        <v>384</v>
      </c>
      <c r="G25" s="115" t="s">
        <v>577</v>
      </c>
      <c r="H25" s="115"/>
      <c r="I25" s="113"/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191"/>
      <c r="G26" s="115" t="s">
        <v>577</v>
      </c>
      <c r="H26" s="115"/>
      <c r="I26" s="113"/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190" t="s">
        <v>389</v>
      </c>
      <c r="G27" s="115" t="s">
        <v>577</v>
      </c>
      <c r="H27" s="115"/>
      <c r="I27" s="113"/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191"/>
      <c r="G28" s="115" t="s">
        <v>577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190" t="s">
        <v>392</v>
      </c>
      <c r="G29" s="115" t="s">
        <v>577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192"/>
      <c r="G30" s="115" t="s">
        <v>577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716</v>
      </c>
      <c r="F31" s="192"/>
      <c r="G31" s="115" t="s">
        <v>577</v>
      </c>
      <c r="H31" s="115"/>
      <c r="I31" s="113"/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717</v>
      </c>
      <c r="F32" s="192"/>
      <c r="G32" s="115" t="s">
        <v>577</v>
      </c>
      <c r="H32" s="115"/>
      <c r="I32" s="113"/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718</v>
      </c>
      <c r="F33" s="192"/>
      <c r="G33" s="115" t="s">
        <v>577</v>
      </c>
      <c r="H33" s="115"/>
      <c r="I33" s="113"/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725</v>
      </c>
      <c r="F34" s="192"/>
      <c r="G34" s="115" t="s">
        <v>577</v>
      </c>
      <c r="H34" s="115"/>
      <c r="I34" s="113"/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190" t="s">
        <v>397</v>
      </c>
      <c r="G35" s="115" t="s">
        <v>577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192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192"/>
      <c r="G37" s="115" t="s">
        <v>577</v>
      </c>
      <c r="H37" s="115"/>
      <c r="I37" s="113"/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192"/>
      <c r="G38" s="115" t="s">
        <v>577</v>
      </c>
      <c r="H38" s="115"/>
      <c r="I38" s="113"/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191"/>
      <c r="G39" s="115" t="s">
        <v>577</v>
      </c>
      <c r="H39" s="115"/>
      <c r="I39" s="113"/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719</v>
      </c>
      <c r="F40" s="190" t="s">
        <v>401</v>
      </c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192"/>
      <c r="G41" s="115" t="s">
        <v>577</v>
      </c>
      <c r="H41" s="115"/>
      <c r="I41" s="113"/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192"/>
      <c r="G42" s="115" t="s">
        <v>577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192"/>
      <c r="G43" s="115" t="s">
        <v>577</v>
      </c>
      <c r="H43" s="115"/>
      <c r="I43" s="113"/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720</v>
      </c>
      <c r="F44" s="192"/>
      <c r="G44" s="115" t="s">
        <v>577</v>
      </c>
      <c r="H44" s="115"/>
      <c r="I44" s="113"/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721</v>
      </c>
      <c r="F45" s="192"/>
      <c r="G45" s="115" t="s">
        <v>577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726</v>
      </c>
      <c r="F46" s="191"/>
      <c r="G46" s="115" t="s">
        <v>577</v>
      </c>
      <c r="H46" s="115"/>
      <c r="I46" s="113"/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577</v>
      </c>
      <c r="H47" s="115"/>
      <c r="I47" s="113"/>
      <c r="J47" s="113"/>
      <c r="K47" s="113"/>
      <c r="L47" s="116"/>
    </row>
    <row r="48" spans="1:12" ht="27" customHeight="1">
      <c r="A48" s="212"/>
      <c r="B48" s="213" t="s">
        <v>553</v>
      </c>
      <c r="C48" s="214" t="s">
        <v>404</v>
      </c>
      <c r="D48" s="58" t="s">
        <v>14</v>
      </c>
      <c r="E48" s="215" t="s">
        <v>406</v>
      </c>
      <c r="F48" s="216" t="s">
        <v>405</v>
      </c>
      <c r="G48" s="217" t="s">
        <v>577</v>
      </c>
      <c r="H48" s="217"/>
      <c r="I48" s="58"/>
      <c r="J48" s="58"/>
      <c r="K48" s="58"/>
      <c r="L48" s="218"/>
    </row>
    <row r="49" spans="1:12" ht="27" customHeight="1">
      <c r="A49" s="212"/>
      <c r="B49" s="213" t="s">
        <v>553</v>
      </c>
      <c r="C49" s="214" t="s">
        <v>404</v>
      </c>
      <c r="D49" s="58" t="s">
        <v>14</v>
      </c>
      <c r="E49" s="219" t="s">
        <v>407</v>
      </c>
      <c r="F49" s="220"/>
      <c r="G49" s="217" t="s">
        <v>577</v>
      </c>
      <c r="H49" s="221"/>
      <c r="I49" s="58"/>
      <c r="J49" s="58"/>
      <c r="K49" s="58"/>
      <c r="L49" s="218"/>
    </row>
    <row r="50" spans="1:12" ht="27" customHeight="1">
      <c r="A50" s="212"/>
      <c r="B50" s="213" t="s">
        <v>553</v>
      </c>
      <c r="C50" s="214" t="s">
        <v>404</v>
      </c>
      <c r="D50" s="58" t="s">
        <v>14</v>
      </c>
      <c r="E50" s="219" t="s">
        <v>408</v>
      </c>
      <c r="F50" s="216" t="s">
        <v>410</v>
      </c>
      <c r="G50" s="217" t="s">
        <v>577</v>
      </c>
      <c r="H50" s="217"/>
      <c r="I50" s="58"/>
      <c r="J50" s="58"/>
      <c r="K50" s="58"/>
      <c r="L50" s="218"/>
    </row>
    <row r="51" spans="1:12" ht="27" customHeight="1">
      <c r="A51" s="212"/>
      <c r="B51" s="213" t="s">
        <v>553</v>
      </c>
      <c r="C51" s="214" t="s">
        <v>404</v>
      </c>
      <c r="D51" s="58" t="s">
        <v>14</v>
      </c>
      <c r="E51" s="219" t="s">
        <v>409</v>
      </c>
      <c r="F51" s="220"/>
      <c r="G51" s="217" t="s">
        <v>577</v>
      </c>
      <c r="H51" s="217"/>
      <c r="I51" s="58"/>
      <c r="J51" s="58"/>
      <c r="K51" s="58"/>
      <c r="L51" s="218"/>
    </row>
    <row r="52" spans="1:12" ht="27" customHeight="1">
      <c r="A52" s="212"/>
      <c r="B52" s="213" t="s">
        <v>553</v>
      </c>
      <c r="C52" s="214" t="s">
        <v>404</v>
      </c>
      <c r="D52" s="58" t="s">
        <v>14</v>
      </c>
      <c r="E52" s="219" t="s">
        <v>411</v>
      </c>
      <c r="F52" s="216" t="s">
        <v>413</v>
      </c>
      <c r="G52" s="217" t="s">
        <v>577</v>
      </c>
      <c r="H52" s="217"/>
      <c r="I52" s="58"/>
      <c r="J52" s="58"/>
      <c r="K52" s="58"/>
      <c r="L52" s="218"/>
    </row>
    <row r="53" spans="1:12" ht="40.5" customHeight="1">
      <c r="A53" s="212"/>
      <c r="B53" s="213" t="s">
        <v>553</v>
      </c>
      <c r="C53" s="214" t="s">
        <v>404</v>
      </c>
      <c r="D53" s="58" t="s">
        <v>14</v>
      </c>
      <c r="E53" s="219" t="s">
        <v>412</v>
      </c>
      <c r="F53" s="220"/>
      <c r="G53" s="217" t="s">
        <v>577</v>
      </c>
      <c r="H53" s="222"/>
      <c r="I53" s="58"/>
      <c r="J53" s="58"/>
      <c r="K53" s="58"/>
      <c r="L53" s="218"/>
    </row>
    <row r="54" spans="1:12" ht="40.5" customHeight="1">
      <c r="A54" s="212"/>
      <c r="B54" s="213" t="s">
        <v>553</v>
      </c>
      <c r="C54" s="214" t="s">
        <v>404</v>
      </c>
      <c r="D54" s="58" t="s">
        <v>14</v>
      </c>
      <c r="E54" s="219" t="s">
        <v>415</v>
      </c>
      <c r="F54" s="216" t="s">
        <v>414</v>
      </c>
      <c r="G54" s="217" t="s">
        <v>577</v>
      </c>
      <c r="H54" s="222"/>
      <c r="I54" s="58"/>
      <c r="J54" s="58"/>
      <c r="K54" s="58"/>
      <c r="L54" s="218"/>
    </row>
    <row r="55" spans="1:12" ht="40.5" customHeight="1">
      <c r="A55" s="212"/>
      <c r="B55" s="213" t="s">
        <v>553</v>
      </c>
      <c r="C55" s="214" t="s">
        <v>404</v>
      </c>
      <c r="D55" s="58" t="s">
        <v>14</v>
      </c>
      <c r="E55" s="219" t="s">
        <v>416</v>
      </c>
      <c r="F55" s="223"/>
      <c r="G55" s="217" t="s">
        <v>577</v>
      </c>
      <c r="H55" s="217"/>
      <c r="I55" s="58"/>
      <c r="J55" s="58"/>
      <c r="K55" s="58"/>
      <c r="L55" s="218"/>
    </row>
    <row r="56" spans="1:12" ht="81.75" customHeight="1">
      <c r="A56" s="212"/>
      <c r="B56" s="213" t="s">
        <v>553</v>
      </c>
      <c r="C56" s="214" t="s">
        <v>404</v>
      </c>
      <c r="D56" s="58" t="s">
        <v>14</v>
      </c>
      <c r="E56" s="219" t="s">
        <v>417</v>
      </c>
      <c r="F56" s="220"/>
      <c r="G56" s="217" t="s">
        <v>577</v>
      </c>
      <c r="H56" s="224"/>
      <c r="I56" s="58"/>
      <c r="J56" s="58"/>
      <c r="K56" s="58"/>
      <c r="L56" s="218"/>
    </row>
    <row r="57" spans="1:12" ht="24" customHeight="1">
      <c r="A57" s="212"/>
      <c r="B57" s="213" t="s">
        <v>553</v>
      </c>
      <c r="C57" s="214" t="s">
        <v>404</v>
      </c>
      <c r="D57" s="58" t="s">
        <v>14</v>
      </c>
      <c r="E57" s="219" t="s">
        <v>708</v>
      </c>
      <c r="F57" s="216" t="s">
        <v>707</v>
      </c>
      <c r="G57" s="217" t="s">
        <v>577</v>
      </c>
      <c r="H57" s="224"/>
      <c r="I57" s="58"/>
      <c r="J57" s="58"/>
      <c r="K57" s="58"/>
      <c r="L57" s="218"/>
    </row>
    <row r="58" spans="1:12" ht="24" customHeight="1">
      <c r="A58" s="212"/>
      <c r="B58" s="213" t="s">
        <v>553</v>
      </c>
      <c r="C58" s="214" t="s">
        <v>404</v>
      </c>
      <c r="D58" s="58" t="s">
        <v>14</v>
      </c>
      <c r="E58" s="219" t="s">
        <v>709</v>
      </c>
      <c r="F58" s="223"/>
      <c r="G58" s="217" t="s">
        <v>577</v>
      </c>
      <c r="H58" s="224"/>
      <c r="I58" s="58"/>
      <c r="J58" s="58"/>
      <c r="K58" s="58"/>
      <c r="L58" s="218"/>
    </row>
    <row r="59" spans="1:12" ht="24" customHeight="1">
      <c r="A59" s="212"/>
      <c r="B59" s="213" t="s">
        <v>553</v>
      </c>
      <c r="C59" s="214" t="s">
        <v>404</v>
      </c>
      <c r="D59" s="58" t="s">
        <v>14</v>
      </c>
      <c r="E59" s="219" t="s">
        <v>732</v>
      </c>
      <c r="F59" s="223"/>
      <c r="G59" s="217" t="s">
        <v>577</v>
      </c>
      <c r="H59" s="224"/>
      <c r="I59" s="58"/>
      <c r="J59" s="58"/>
      <c r="K59" s="58"/>
      <c r="L59" s="218"/>
    </row>
    <row r="60" spans="1:12" ht="24" customHeight="1">
      <c r="A60" s="212"/>
      <c r="B60" s="213" t="s">
        <v>553</v>
      </c>
      <c r="C60" s="214" t="s">
        <v>404</v>
      </c>
      <c r="D60" s="58" t="s">
        <v>14</v>
      </c>
      <c r="E60" s="219" t="s">
        <v>733</v>
      </c>
      <c r="F60" s="220"/>
      <c r="G60" s="217" t="s">
        <v>577</v>
      </c>
      <c r="H60" s="224"/>
      <c r="I60" s="58"/>
      <c r="J60" s="58"/>
      <c r="K60" s="58"/>
      <c r="L60" s="218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577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663</v>
      </c>
      <c r="F62" s="190" t="s">
        <v>422</v>
      </c>
      <c r="G62" s="115" t="s">
        <v>577</v>
      </c>
      <c r="H62" s="115" t="s">
        <v>730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664</v>
      </c>
      <c r="F63" s="192"/>
      <c r="G63" s="115" t="s">
        <v>577</v>
      </c>
      <c r="H63" s="115"/>
      <c r="I63" s="113"/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665</v>
      </c>
      <c r="F64" s="191"/>
      <c r="G64" s="115" t="s">
        <v>577</v>
      </c>
      <c r="H64" s="115" t="s">
        <v>730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666</v>
      </c>
      <c r="F65" s="117" t="s">
        <v>669</v>
      </c>
      <c r="G65" s="115" t="s">
        <v>577</v>
      </c>
      <c r="H65" s="115" t="s">
        <v>730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667</v>
      </c>
      <c r="F66" s="117" t="s">
        <v>668</v>
      </c>
      <c r="G66" s="115" t="s">
        <v>577</v>
      </c>
      <c r="H66" s="115" t="s">
        <v>730</v>
      </c>
      <c r="I66" s="113" t="s">
        <v>220</v>
      </c>
      <c r="J66" s="113"/>
      <c r="K66" s="113"/>
      <c r="L66" s="116"/>
    </row>
  </sheetData>
  <autoFilter ref="A6:Q53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3" t="s">
        <v>9</v>
      </c>
      <c r="C1" s="203"/>
      <c r="D1" s="203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3" t="s">
        <v>423</v>
      </c>
      <c r="C2" s="203"/>
      <c r="D2" s="203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03" t="s">
        <v>11</v>
      </c>
      <c r="C3" s="203"/>
      <c r="D3" s="203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190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191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190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191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190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192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191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190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191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190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192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192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191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190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191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190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192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192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192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191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190" t="s">
        <v>460</v>
      </c>
      <c r="G32" s="115" t="s">
        <v>579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192"/>
      <c r="G33" s="115" t="s">
        <v>579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646</v>
      </c>
      <c r="F34" s="191"/>
      <c r="G34" s="115" t="s">
        <v>579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190" t="s">
        <v>463</v>
      </c>
      <c r="G35" s="115" t="s">
        <v>579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192"/>
      <c r="G36" s="115" t="s">
        <v>579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192"/>
      <c r="G37" s="115" t="s">
        <v>579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642</v>
      </c>
      <c r="F38" s="192"/>
      <c r="G38" s="115" t="s">
        <v>579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648</v>
      </c>
      <c r="F39" s="192"/>
      <c r="G39" s="115" t="s">
        <v>579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643</v>
      </c>
      <c r="F40" s="191"/>
      <c r="G40" s="115" t="s">
        <v>579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190" t="s">
        <v>470</v>
      </c>
      <c r="G41" s="115" t="s">
        <v>579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644</v>
      </c>
      <c r="F42" s="192"/>
      <c r="G42" s="115" t="s">
        <v>579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645</v>
      </c>
      <c r="F43" s="191"/>
      <c r="G43" s="115" t="s">
        <v>579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190" t="s">
        <v>471</v>
      </c>
      <c r="G44" s="115" t="s">
        <v>579</v>
      </c>
      <c r="H44" s="115"/>
      <c r="I44" s="113" t="s">
        <v>722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191"/>
      <c r="G45" s="115" t="s">
        <v>579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190" t="s">
        <v>474</v>
      </c>
      <c r="G46" s="115" t="s">
        <v>579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192"/>
      <c r="G47" s="115" t="s">
        <v>579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192"/>
      <c r="G48" s="115" t="s">
        <v>579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192"/>
      <c r="G49" s="115" t="s">
        <v>579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191"/>
      <c r="G50" s="115" t="s">
        <v>579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190" t="s">
        <v>480</v>
      </c>
      <c r="G51" s="115" t="s">
        <v>579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192"/>
      <c r="G52" s="115" t="s">
        <v>579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191"/>
      <c r="G53" s="115" t="s">
        <v>579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649</v>
      </c>
      <c r="F54" s="190" t="s">
        <v>484</v>
      </c>
      <c r="G54" s="115" t="s">
        <v>579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650</v>
      </c>
      <c r="F55" s="191"/>
      <c r="G55" s="115" t="s">
        <v>579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  <mergeCell ref="F54:F55"/>
    <mergeCell ref="F41:F43"/>
    <mergeCell ref="F51:F5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2023-11-24T06:52:46Z</dcterms:modified>
</cp:coreProperties>
</file>