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yhade\Desktop\"/>
    </mc:Choice>
  </mc:AlternateContent>
  <xr:revisionPtr revIDLastSave="0" documentId="13_ncr:1_{C58D27F6-E439-4064-BAAA-43F5CA4E9A8D}" xr6:coauthVersionLast="44" xr6:coauthVersionMax="44" xr10:uidLastSave="{00000000-0000-0000-0000-000000000000}"/>
  <bookViews>
    <workbookView xWindow="28680" yWindow="-120" windowWidth="29040" windowHeight="15720" tabRatio="890" firstSheet="11" activeTab="20" xr2:uid="{00000000-000D-0000-FFFF-FFFF00000000}"/>
  </bookViews>
  <sheets>
    <sheet name="표지" sheetId="100" r:id="rId1"/>
    <sheet name="개정이력" sheetId="101" r:id="rId2"/>
    <sheet name="서비스 개요" sheetId="63" r:id="rId3"/>
    <sheet name="목록" sheetId="16" r:id="rId4"/>
    <sheet name="토지(임야) 대장" sheetId="113" r:id="rId5"/>
    <sheet name="공유지연명부" sheetId="145" r:id="rId6"/>
    <sheet name="대지권등록부(전유부)" sheetId="146" r:id="rId7"/>
    <sheet name="대지권등록부" sheetId="147" r:id="rId8"/>
    <sheet name="토지이동연혁 연계" sheetId="148" r:id="rId9"/>
    <sheet name="소유권변동연혁 연계" sheetId="149" r:id="rId10"/>
    <sheet name="개별공시지가 연계" sheetId="150" r:id="rId11"/>
    <sheet name="건물통합도면 연계" sheetId="151" r:id="rId12"/>
    <sheet name="토지이용계획 속성 연계" sheetId="152" r:id="rId13"/>
    <sheet name="토지이용계획확인서 연계" sheetId="153" r:id="rId14"/>
    <sheet name="필지별 용도지역지구" sheetId="154" r:id="rId15"/>
    <sheet name="대지권등록부(전유부_건축물정보)" sheetId="155" r:id="rId16"/>
    <sheet name="개별주택공시가격 조회" sheetId="156" r:id="rId17"/>
    <sheet name="레이어 목록 조회" sheetId="157" r:id="rId18"/>
    <sheet name="SHAPE 다운로드" sheetId="158" r:id="rId19"/>
    <sheet name="농지전용대장 정보" sheetId="159" r:id="rId20"/>
    <sheet name="산지전용대장 정보" sheetId="160" r:id="rId21"/>
  </sheets>
  <externalReferences>
    <externalReference r:id="rId22"/>
    <externalReference r:id="rId23"/>
    <externalReference r:id="rId24"/>
  </externalReferences>
  <definedNames>
    <definedName name="_Sort" hidden="1">#REF!</definedName>
    <definedName name="baseline">'[1]2.일정추적'!#REF!</definedName>
    <definedName name="DB구축지침_현황">[2]WBS!$F$27:$F$31</definedName>
    <definedName name="rpt_date">'[1]1.요약'!$C$4</definedName>
    <definedName name="tol">'[1]4.1공수분석_개발'!$J$6</definedName>
    <definedName name="ㄱㄷㅅ">#REF!</definedName>
    <definedName name="검수준비_시작">[2]WBS!$H$95:$H$96</definedName>
    <definedName name="검수준비_완료">[2]WBS!$I$95:$I$96</definedName>
    <definedName name="검수준비_현황">[2]WBS!$F$95:$F$96</definedName>
    <definedName name="계약체결_현황">[2]WBS!$F$15:$F$16</definedName>
    <definedName name="고신문_시작">[2]WBS!$H$109:$H$115</definedName>
    <definedName name="고신문_완료">[2]WBS!$I$109:$I$115</definedName>
    <definedName name="과업종료_시작">[2]WBS!$H$102</definedName>
    <definedName name="과업종료_완료">[2]WBS!$I$102</definedName>
    <definedName name="과업종료_현황">[2]WBS!$F$102</definedName>
    <definedName name="관보_시작">[2]WBS!#REF!</definedName>
    <definedName name="관보_완료">[2]WBS!#REF!</definedName>
    <definedName name="관보_현황">[2]WBS!#REF!</definedName>
    <definedName name="교육_시작">[2]WBS!$H$73:$H$74</definedName>
    <definedName name="교육_종료">[2]WBS!$I$73:$I$74</definedName>
    <definedName name="교육훈련_현황">[2]WBS!$F$73:$F$74</definedName>
    <definedName name="납품준비_시작">[2]WBS!$H$98:$H$100</definedName>
    <definedName name="납품준비_완료">[2]WBS!$I$98:$I$100</definedName>
    <definedName name="납품준비_현황">[2]WBS!$F$98:$F$100</definedName>
    <definedName name="백서_시작">[2]WBS!#REF!</definedName>
    <definedName name="백서_종료">[2]WBS!#REF!</definedName>
    <definedName name="백서_현황">[2]WBS!#REF!</definedName>
    <definedName name="분석_시작">[2]WBS!$H$144:$H$154</definedName>
    <definedName name="분석_완료">[2]WBS!$I$144:$I$154</definedName>
    <definedName name="분석_현황">[2]WBS!$F$144:$F$154</definedName>
    <definedName name="설계_시작">[2]WBS!$H$156:$H$160</definedName>
    <definedName name="설계_완료">[2]WBS!$I$156:$I$160</definedName>
    <definedName name="설계_현황">[2]WBS!$F$156:$F$160</definedName>
    <definedName name="설계감리_시작">[2]WBS!$H$86:$H$88</definedName>
    <definedName name="설계감리_종료">[2]WBS!$I$86:$I$88</definedName>
    <definedName name="설계감리_현황">[2]WBS!$F$86:$F$88</definedName>
    <definedName name="시험공정_시작">[2]WBS!$H$105:$H$107</definedName>
    <definedName name="시험공정_완료">[2]WBS!$I$105:$I$107</definedName>
    <definedName name="완료보고_시작">[2]WBS!$H$70:$H$71</definedName>
    <definedName name="완료보고_종료">[2]WBS!$I$70:$I$71</definedName>
    <definedName name="완료보고_현황">[2]WBS!$F$70:$F$71</definedName>
    <definedName name="월간보고_시작">[2]WBS!$H$61:$H$65</definedName>
    <definedName name="월간보고_종료">[2]WBS!$I$61:$I$65</definedName>
    <definedName name="월간보고_현황">[2]WBS!$F$61:$F$65</definedName>
    <definedName name="점검_시작">[2]WBS!$H$118:$H$120</definedName>
    <definedName name="점검_완료">[2]WBS!$I$118:$I$120</definedName>
    <definedName name="점검_현황">[2]WBS!$F$118:$F$120</definedName>
    <definedName name="종료감리_시작">[2]WBS!$H$91:$H$93</definedName>
    <definedName name="종료감리_완료">[2]WBS!$I$91:$I$93</definedName>
    <definedName name="종료감리_현황">[2]WBS!$F$91:$F$93</definedName>
    <definedName name="주간보고_현황">[2]WBS!$F$37:$F$58</definedName>
    <definedName name="중간보고_시작">[2]WBS!$H$67:$H$68</definedName>
    <definedName name="중간보고_종료">[2]WBS!$I$67:$I$68</definedName>
    <definedName name="중간보고_현황">[2]WBS!$F$67:$F$68</definedName>
    <definedName name="지침_시작">[2]WBS!$H$27:$H$31</definedName>
    <definedName name="지침_종료">[2]WBS!$I$27:$I$31</definedName>
    <definedName name="착수_종료">[2]WBS!$I$19:$I$25</definedName>
    <definedName name="착수계획_현황">[2]WBS!$F$19:$F$25</definedName>
    <definedName name="착수보고_시작">[2]WBS!$H$33:$H$34</definedName>
    <definedName name="착수보고_종료">[2]WBS!$I$33:$I$34</definedName>
    <definedName name="착수보고_현황">[2]WBS!$F$33:$F$34</definedName>
    <definedName name="착수일">'[3]0.총괄'!$B$3</definedName>
    <definedName name="품질검수_시작">[2]WBS!$H$138:$H$140</definedName>
    <definedName name="품질검수_완료">[2]WBS!$I$138:$I$140</definedName>
    <definedName name="품질검수_현황">[2]WBS!$F$138:$F$140</definedName>
    <definedName name="품질납품_시작">[2]WBS!$H$122:$H$136</definedName>
    <definedName name="품질납품_완료">[2]WBS!$I$122:$I$136</definedName>
    <definedName name="품질납품_현황">[2]WBS!$F$122:$F$136</definedName>
    <definedName name="품질점검_시작">[2]WBS!$H$76:$H$79</definedName>
    <definedName name="품질점검_종료">[2]WBS!$I$76:$I$79</definedName>
    <definedName name="품질점검_현황">[2]WBS!$F$76:$F$79</definedName>
    <definedName name="품질점검검토회의_시작">[2]WBS!$H$81:$H$84</definedName>
    <definedName name="품질점검검토회의_종료">[2]WBS!$I$81:$I$84</definedName>
    <definedName name="품질점검검토회의_현황">[2]WBS!$F$81:$F$84</definedName>
    <definedName name="휴일">#REF!</definedName>
    <definedName name="ㅓㅘㅗ">#REF!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60" l="1"/>
  <c r="G2" i="160"/>
  <c r="B2" i="160"/>
  <c r="G27" i="160" s="1"/>
  <c r="B1" i="160"/>
  <c r="B5" i="159" l="1"/>
  <c r="G2" i="159"/>
  <c r="B2" i="159"/>
  <c r="G27" i="159" s="1"/>
  <c r="B1" i="159"/>
  <c r="B5" i="158"/>
  <c r="B4" i="158"/>
  <c r="B3" i="158" s="1"/>
  <c r="G2" i="158"/>
  <c r="B2" i="158"/>
  <c r="G27" i="158" s="1"/>
  <c r="B1" i="158"/>
  <c r="B5" i="157"/>
  <c r="B4" i="157"/>
  <c r="B3" i="157" s="1"/>
  <c r="G2" i="157"/>
  <c r="B2" i="157"/>
  <c r="G27" i="157" s="1"/>
  <c r="B1" i="157"/>
  <c r="B5" i="156"/>
  <c r="B4" i="156"/>
  <c r="B3" i="156" s="1"/>
  <c r="G2" i="156"/>
  <c r="B2" i="156"/>
  <c r="G29" i="156" s="1"/>
  <c r="B1" i="156"/>
  <c r="B5" i="155"/>
  <c r="B4" i="155"/>
  <c r="B3" i="155" s="1"/>
  <c r="G2" i="155"/>
  <c r="B2" i="155"/>
  <c r="G31" i="155" s="1"/>
  <c r="B1" i="155"/>
  <c r="B5" i="154"/>
  <c r="B4" i="154"/>
  <c r="G2" i="154"/>
  <c r="B2" i="154"/>
  <c r="G29" i="154" s="1"/>
  <c r="B1" i="154"/>
  <c r="B5" i="153"/>
  <c r="B4" i="153"/>
  <c r="B3" i="153" s="1"/>
  <c r="G2" i="153"/>
  <c r="B2" i="153"/>
  <c r="G34" i="153" s="1"/>
  <c r="B1" i="153"/>
  <c r="B5" i="152"/>
  <c r="B4" i="152"/>
  <c r="B3" i="152" s="1"/>
  <c r="G2" i="152"/>
  <c r="B2" i="152"/>
  <c r="G27" i="152" s="1"/>
  <c r="B1" i="152"/>
  <c r="B5" i="151"/>
  <c r="B4" i="151"/>
  <c r="B3" i="151" s="1"/>
  <c r="G2" i="151"/>
  <c r="B2" i="151"/>
  <c r="G30" i="151" s="1"/>
  <c r="B1" i="151"/>
  <c r="B5" i="150"/>
  <c r="B4" i="150"/>
  <c r="B3" i="150" s="1"/>
  <c r="G2" i="150"/>
  <c r="G33" i="150" s="1"/>
  <c r="B2" i="150"/>
  <c r="G30" i="150" s="1"/>
  <c r="B1" i="150"/>
  <c r="B5" i="149"/>
  <c r="B4" i="149"/>
  <c r="B3" i="149" s="1"/>
  <c r="G2" i="149"/>
  <c r="B2" i="149"/>
  <c r="G27" i="149" s="1"/>
  <c r="B1" i="149"/>
  <c r="B5" i="148"/>
  <c r="B4" i="148"/>
  <c r="B3" i="148" s="1"/>
  <c r="G2" i="148"/>
  <c r="B2" i="148"/>
  <c r="G27" i="148" s="1"/>
  <c r="B1" i="148"/>
  <c r="B5" i="147"/>
  <c r="B4" i="147"/>
  <c r="B3" i="147" s="1"/>
  <c r="G2" i="147"/>
  <c r="B2" i="147"/>
  <c r="G33" i="147" s="1"/>
  <c r="B1" i="147"/>
  <c r="B5" i="146"/>
  <c r="B4" i="146"/>
  <c r="B3" i="146" s="1"/>
  <c r="G2" i="146"/>
  <c r="B2" i="146"/>
  <c r="G28" i="146" s="1"/>
  <c r="B1" i="146"/>
  <c r="B5" i="145"/>
  <c r="B4" i="145"/>
  <c r="B3" i="145" s="1"/>
  <c r="G2" i="145"/>
  <c r="B2" i="145"/>
  <c r="G28" i="145" s="1"/>
  <c r="B1" i="145"/>
  <c r="B1" i="113"/>
  <c r="B2" i="113"/>
  <c r="G27" i="113" s="1"/>
  <c r="E31" i="146" l="1"/>
  <c r="G30" i="148"/>
  <c r="F30" i="149"/>
  <c r="G34" i="155"/>
  <c r="G37" i="153"/>
  <c r="G33" i="151"/>
  <c r="F32" i="154"/>
  <c r="E30" i="157"/>
  <c r="E32" i="156"/>
  <c r="E32" i="154"/>
  <c r="E30" i="158"/>
  <c r="F30" i="158"/>
  <c r="D30" i="158"/>
  <c r="D32" i="156"/>
  <c r="F32" i="156"/>
  <c r="G32" i="156"/>
  <c r="B3" i="154"/>
  <c r="D32" i="154"/>
  <c r="G32" i="154"/>
  <c r="G30" i="152"/>
  <c r="G30" i="149"/>
  <c r="F30" i="148"/>
  <c r="D36" i="147"/>
  <c r="E36" i="147"/>
  <c r="F36" i="147"/>
  <c r="D31" i="146"/>
  <c r="G31" i="146"/>
  <c r="F31" i="146"/>
  <c r="D34" i="155"/>
  <c r="F30" i="157"/>
  <c r="G30" i="158"/>
  <c r="E34" i="155"/>
  <c r="G30" i="157"/>
  <c r="D37" i="153"/>
  <c r="F34" i="155"/>
  <c r="D30" i="152"/>
  <c r="E37" i="153"/>
  <c r="E30" i="152"/>
  <c r="F37" i="153"/>
  <c r="F30" i="152"/>
  <c r="D30" i="157"/>
  <c r="D33" i="151"/>
  <c r="D33" i="150"/>
  <c r="E33" i="151"/>
  <c r="D30" i="149"/>
  <c r="E33" i="150"/>
  <c r="F33" i="151"/>
  <c r="D30" i="148"/>
  <c r="E30" i="149"/>
  <c r="F33" i="150"/>
  <c r="E30" i="148"/>
  <c r="G36" i="147"/>
  <c r="G31" i="145"/>
  <c r="E31" i="145"/>
  <c r="D31" i="145"/>
  <c r="F31" i="145"/>
  <c r="B5" i="113"/>
  <c r="G2" i="113"/>
  <c r="I6" i="16" l="1"/>
  <c r="I7" i="16"/>
  <c r="I8" i="16"/>
  <c r="I9" i="16"/>
  <c r="I10" i="16"/>
  <c r="I11" i="16"/>
  <c r="I12" i="16"/>
  <c r="I13" i="16"/>
  <c r="I14" i="16"/>
  <c r="I15" i="16"/>
  <c r="I16" i="16"/>
  <c r="I17" i="16"/>
  <c r="B4" i="159" s="1"/>
  <c r="I18" i="16"/>
  <c r="B4" i="160" s="1"/>
  <c r="I5" i="16"/>
  <c r="I4" i="16"/>
  <c r="B4" i="113" s="1"/>
  <c r="B3" i="113" s="1"/>
  <c r="I3" i="16"/>
  <c r="I2" i="16"/>
  <c r="B3" i="160" l="1"/>
  <c r="D30" i="160"/>
  <c r="E30" i="160"/>
  <c r="F30" i="160"/>
  <c r="G30" i="160"/>
  <c r="E30" i="159"/>
  <c r="D30" i="159"/>
  <c r="F30" i="159"/>
  <c r="G30" i="159"/>
  <c r="B3" i="159"/>
  <c r="E30" i="113"/>
  <c r="G30" i="113"/>
  <c r="F30" i="113"/>
  <c r="D30" i="113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2" i="16"/>
</calcChain>
</file>

<file path=xl/sharedStrings.xml><?xml version="1.0" encoding="utf-8"?>
<sst xmlns="http://schemas.openxmlformats.org/spreadsheetml/2006/main" count="1418" uniqueCount="267">
  <si>
    <t>API 명</t>
    <phoneticPr fontId="1" type="noConversion"/>
  </si>
  <si>
    <t>Method</t>
    <phoneticPr fontId="1" type="noConversion"/>
  </si>
  <si>
    <t>Request Header 정보</t>
    <phoneticPr fontId="1" type="noConversion"/>
  </si>
  <si>
    <t>X-DT-TI</t>
    <phoneticPr fontId="1" type="noConversion"/>
  </si>
  <si>
    <t>X-DT-CREDENTIAL</t>
    <phoneticPr fontId="1" type="noConversion"/>
  </si>
  <si>
    <t>순번</t>
    <phoneticPr fontId="1" type="noConversion"/>
  </si>
  <si>
    <t>증명서 정보</t>
    <phoneticPr fontId="1" type="noConversion"/>
  </si>
  <si>
    <t>트랜잭션 ID</t>
    <phoneticPr fontId="1" type="noConversion"/>
  </si>
  <si>
    <t>(Test)URI</t>
    <phoneticPr fontId="1" type="noConversion"/>
  </si>
  <si>
    <t>(운영)URI</t>
    <phoneticPr fontId="1" type="noConversion"/>
  </si>
  <si>
    <t>항목설명</t>
    <phoneticPr fontId="1" type="noConversion"/>
  </si>
  <si>
    <t>returnCode</t>
    <phoneticPr fontId="1" type="noConversion"/>
  </si>
  <si>
    <t>returnMsg</t>
    <phoneticPr fontId="1" type="noConversion"/>
  </si>
  <si>
    <t>결과 메시지 또는 실패 사유</t>
  </si>
  <si>
    <t>항목명(영문)</t>
    <phoneticPr fontId="1" type="noConversion"/>
  </si>
  <si>
    <t>항목명(국문)</t>
    <phoneticPr fontId="1" type="noConversion"/>
  </si>
  <si>
    <t>결과코드</t>
    <phoneticPr fontId="1" type="noConversion"/>
  </si>
  <si>
    <t>결과 메시지</t>
    <phoneticPr fontId="1" type="noConversion"/>
  </si>
  <si>
    <t>변수명(영문)</t>
    <phoneticPr fontId="1" type="noConversion"/>
  </si>
  <si>
    <t>변수명(국문)</t>
    <phoneticPr fontId="1" type="noConversion"/>
  </si>
  <si>
    <t>출력결과(Response Element)</t>
    <phoneticPr fontId="1" type="noConversion"/>
  </si>
  <si>
    <t>항목크기</t>
    <phoneticPr fontId="1" type="noConversion"/>
  </si>
  <si>
    <t>항목구분</t>
    <phoneticPr fontId="1" type="noConversion"/>
  </si>
  <si>
    <t>필수</t>
    <phoneticPr fontId="1" type="noConversion"/>
  </si>
  <si>
    <t>옵션</t>
    <phoneticPr fontId="1" type="noConversion"/>
  </si>
  <si>
    <t>API ID</t>
    <phoneticPr fontId="1" type="noConversion"/>
  </si>
  <si>
    <t>기능 유형</t>
    <phoneticPr fontId="1" type="noConversion"/>
  </si>
  <si>
    <t>기능 설명</t>
    <phoneticPr fontId="1" type="noConversion"/>
  </si>
  <si>
    <t>API 명칭</t>
    <phoneticPr fontId="1" type="noConversion"/>
  </si>
  <si>
    <t>API ID</t>
    <phoneticPr fontId="1" type="noConversion"/>
  </si>
  <si>
    <t>예시</t>
    <phoneticPr fontId="1" type="noConversion"/>
  </si>
  <si>
    <t>Request URI</t>
    <phoneticPr fontId="1" type="noConversion"/>
  </si>
  <si>
    <t>Response</t>
    <phoneticPr fontId="1" type="noConversion"/>
  </si>
  <si>
    <t>API 서비스 정보</t>
    <phoneticPr fontId="1" type="noConversion"/>
  </si>
  <si>
    <t>API 명(영문)</t>
    <phoneticPr fontId="1" type="noConversion"/>
  </si>
  <si>
    <t>API 명(국문)</t>
    <phoneticPr fontId="1" type="noConversion"/>
  </si>
  <si>
    <t>API 설명</t>
    <phoneticPr fontId="1" type="noConversion"/>
  </si>
  <si>
    <t>API 서비스 보안적용 기술 수준</t>
    <phoneticPr fontId="1" type="noConversion"/>
  </si>
  <si>
    <t>서비스 인증/권한</t>
    <phoneticPr fontId="1" type="noConversion"/>
  </si>
  <si>
    <t>메시지 레벨 암호화</t>
    <phoneticPr fontId="1" type="noConversion"/>
  </si>
  <si>
    <t>전송 레벨 암호화</t>
    <phoneticPr fontId="1" type="noConversion"/>
  </si>
  <si>
    <t>인터페이스 표준</t>
    <phoneticPr fontId="1" type="noConversion"/>
  </si>
  <si>
    <t>교환 데이터 표준(중복선택 가능)</t>
    <phoneticPr fontId="1" type="noConversion"/>
  </si>
  <si>
    <t>API 서비스 배포정보</t>
    <phoneticPr fontId="1" type="noConversion"/>
  </si>
  <si>
    <t>서비스 URL</t>
    <phoneticPr fontId="1" type="noConversion"/>
  </si>
  <si>
    <t>서비스 명세 URL(WSDL 또는 WADL)</t>
    <phoneticPr fontId="1" type="noConversion"/>
  </si>
  <si>
    <t>서비스 버전</t>
    <phoneticPr fontId="1" type="noConversion"/>
  </si>
  <si>
    <t>서비스 시작일</t>
    <phoneticPr fontId="1" type="noConversion"/>
  </si>
  <si>
    <t>서비스 배포일</t>
    <phoneticPr fontId="1" type="noConversion"/>
  </si>
  <si>
    <t>서비스 이력</t>
    <phoneticPr fontId="1" type="noConversion"/>
  </si>
  <si>
    <t>메시지 교환유형</t>
    <phoneticPr fontId="1" type="noConversion"/>
  </si>
  <si>
    <t>데이터 갱신주기</t>
    <phoneticPr fontId="1" type="noConversion"/>
  </si>
  <si>
    <t>서비스 개요</t>
    <phoneticPr fontId="1" type="noConversion"/>
  </si>
  <si>
    <t>N/A</t>
    <phoneticPr fontId="1" type="noConversion"/>
  </si>
  <si>
    <t>수시 (최신자료)</t>
    <phoneticPr fontId="1" type="noConversion"/>
  </si>
  <si>
    <r>
      <t xml:space="preserve">[ ] SOAP 1.2 (RPC-Encoded, Document Literal, Document Literal Wrapped) 
</t>
    </r>
    <r>
      <rPr>
        <b/>
        <sz val="10"/>
        <color theme="1"/>
        <rFont val="맑은 고딕"/>
        <family val="3"/>
        <charset val="129"/>
        <scheme val="minor"/>
      </rPr>
      <t>[O] REST</t>
    </r>
    <r>
      <rPr>
        <sz val="10"/>
        <color theme="1"/>
        <rFont val="맑은 고딕"/>
        <family val="3"/>
        <charset val="129"/>
        <scheme val="minor"/>
      </rPr>
      <t xml:space="preserve">   [ ] RSS 1.0   [ ] RSS 2.0   [ ] Atom 1.0   [ ] 기타</t>
    </r>
    <phoneticPr fontId="1" type="noConversion"/>
  </si>
  <si>
    <r>
      <t xml:space="preserve">[ ] XML   </t>
    </r>
    <r>
      <rPr>
        <b/>
        <sz val="10"/>
        <color theme="1"/>
        <rFont val="맑은 고딕"/>
        <family val="3"/>
        <charset val="129"/>
        <scheme val="minor"/>
      </rPr>
      <t>[O] JSON</t>
    </r>
    <r>
      <rPr>
        <sz val="10"/>
        <color theme="1"/>
        <rFont val="맑은 고딕"/>
        <family val="3"/>
        <charset val="129"/>
        <scheme val="minor"/>
      </rPr>
      <t xml:space="preserve">   [ ] MIME   [ ] MTOM</t>
    </r>
    <phoneticPr fontId="1" type="noConversion"/>
  </si>
  <si>
    <r>
      <t xml:space="preserve">[ ] 전자서명   [ ] 암호화   </t>
    </r>
    <r>
      <rPr>
        <b/>
        <sz val="10"/>
        <color theme="1"/>
        <rFont val="맑은 고딕"/>
        <family val="3"/>
        <charset val="129"/>
        <scheme val="minor"/>
      </rPr>
      <t>[O] 없음</t>
    </r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</si>
  <si>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[O] ServiceKey</t>
    </r>
    <r>
      <rPr>
        <sz val="10"/>
        <color theme="1"/>
        <rFont val="맑은 고딕"/>
        <family val="3"/>
        <charset val="129"/>
        <scheme val="minor"/>
      </rPr>
      <t xml:space="preserve"> [ ] 인증서 (GPKI/NPKI) [ ] Basic (ID/PW)  [ ] 없음</t>
    </r>
    <phoneticPr fontId="1" type="noConversion"/>
  </si>
  <si>
    <r>
      <t xml:space="preserve">[ ] SSL  </t>
    </r>
    <r>
      <rPr>
        <b/>
        <sz val="10"/>
        <color theme="1"/>
        <rFont val="맑은 고딕"/>
        <family val="3"/>
        <charset val="129"/>
        <scheme val="minor"/>
      </rPr>
      <t>[O] 없음</t>
    </r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</si>
  <si>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[O] Request-Response</t>
    </r>
    <r>
      <rPr>
        <sz val="10"/>
        <color theme="1"/>
        <rFont val="맑은 고딕"/>
        <family val="3"/>
        <charset val="129"/>
        <scheme val="minor"/>
      </rPr>
      <t xml:space="preserve"> [ ] Publish-Subscribe [ ] Fire-and-Forgot [ ] Notification</t>
    </r>
    <phoneticPr fontId="1" type="noConversion"/>
  </si>
  <si>
    <t>기능설명</t>
    <phoneticPr fontId="1" type="noConversion"/>
  </si>
  <si>
    <t>CommonService</t>
    <phoneticPr fontId="1" type="noConversion"/>
  </si>
  <si>
    <t>API 경로</t>
    <phoneticPr fontId="1" type="noConversion"/>
  </si>
  <si>
    <t>No</t>
    <phoneticPr fontId="1" type="noConversion"/>
  </si>
  <si>
    <t>결과코드(200 : 성공)</t>
    <phoneticPr fontId="1" type="noConversion"/>
  </si>
  <si>
    <t>Array(0.n)</t>
    <phoneticPr fontId="1" type="noConversion"/>
  </si>
  <si>
    <t>userId</t>
    <phoneticPr fontId="1" type="noConversion"/>
  </si>
  <si>
    <t>사용자아이디</t>
    <phoneticPr fontId="1" type="noConversion"/>
  </si>
  <si>
    <t>contents</t>
    <phoneticPr fontId="1" type="noConversion"/>
  </si>
  <si>
    <t>디지털 트윈국토 시범사업 및 서비스모델 개발</t>
    <phoneticPr fontId="15" type="noConversion"/>
  </si>
  <si>
    <t>단계 : 분석단계</t>
    <phoneticPr fontId="17" type="noConversion"/>
  </si>
  <si>
    <t>No</t>
    <phoneticPr fontId="15" type="noConversion"/>
  </si>
  <si>
    <t>버전</t>
    <phoneticPr fontId="23" type="noConversion"/>
  </si>
  <si>
    <t>작성자</t>
    <phoneticPr fontId="23" type="noConversion"/>
  </si>
  <si>
    <t>작성일자</t>
    <phoneticPr fontId="15" type="noConversion"/>
  </si>
  <si>
    <t>내 용</t>
    <phoneticPr fontId="15" type="noConversion"/>
  </si>
  <si>
    <t>검토자</t>
    <phoneticPr fontId="23" type="noConversion"/>
  </si>
  <si>
    <t>정진하</t>
    <phoneticPr fontId="15" type="noConversion"/>
  </si>
  <si>
    <t>최초작성</t>
    <phoneticPr fontId="23" type="noConversion"/>
  </si>
  <si>
    <t>정진하</t>
    <phoneticPr fontId="1" type="noConversion"/>
  </si>
  <si>
    <t>문서번호 :  DTSMD_32_01_030</t>
    <phoneticPr fontId="15" type="noConversion"/>
  </si>
  <si>
    <t>API 설계서(양천구)</t>
    <phoneticPr fontId="17" type="noConversion"/>
  </si>
  <si>
    <t>소음지도 조회 API</t>
    <phoneticPr fontId="1" type="noConversion"/>
  </si>
  <si>
    <t>http://{ip}:{port}/services/seyc</t>
    <phoneticPr fontId="1" type="noConversion"/>
  </si>
  <si>
    <t>1. 소음등고선 조회  : 소음등금 -&gt; 숫자로 변경, 공항코드 -&gt; 공항명으로 변경
2. 기타 오류 수정</t>
    <phoneticPr fontId="1" type="noConversion"/>
  </si>
  <si>
    <t>VER 0.82</t>
    <phoneticPr fontId="15" type="noConversion"/>
  </si>
  <si>
    <t>1. 소음등고선 : 기간 구간(From~To) 시계열 평균 소음 삭제
2. 대기질 : 미세먼지, 초미세먼지 조회 추가</t>
    <phoneticPr fontId="1" type="noConversion"/>
  </si>
  <si>
    <t>양천구 소음지도 및 미세먼지 조회 서비스</t>
    <phoneticPr fontId="1" type="noConversion"/>
  </si>
  <si>
    <t xml:space="preserve"> </t>
    <phoneticPr fontId="1" type="noConversion"/>
  </si>
  <si>
    <t>Request</t>
    <phoneticPr fontId="1" type="noConversion"/>
  </si>
  <si>
    <t>요청 본문(Request Body)</t>
    <phoneticPr fontId="1" type="noConversion"/>
  </si>
  <si>
    <t>요청 파라미터(Request Parameter)</t>
    <phoneticPr fontId="1" type="noConversion"/>
  </si>
  <si>
    <t>POST</t>
    <phoneticPr fontId="1" type="noConversion"/>
  </si>
  <si>
    <t>조회</t>
    <phoneticPr fontId="1" type="noConversion"/>
  </si>
  <si>
    <t>요구사항
ID</t>
    <phoneticPr fontId="1" type="noConversion"/>
  </si>
  <si>
    <t>landLocCd</t>
    <phoneticPr fontId="1" type="noConversion"/>
  </si>
  <si>
    <t>ledgGbn</t>
    <phoneticPr fontId="1" type="noConversion"/>
  </si>
  <si>
    <t>bobn</t>
    <phoneticPr fontId="1" type="noConversion"/>
  </si>
  <si>
    <t>bubn</t>
    <phoneticPr fontId="1" type="noConversion"/>
  </si>
  <si>
    <t>소재지코드</t>
    <phoneticPr fontId="1" type="noConversion"/>
  </si>
  <si>
    <t>대장구분</t>
    <phoneticPr fontId="1" type="noConversion"/>
  </si>
  <si>
    <t>본번</t>
    <phoneticPr fontId="1" type="noConversion"/>
  </si>
  <si>
    <t>부번</t>
    <phoneticPr fontId="1" type="noConversion"/>
  </si>
  <si>
    <t>토지(임야) 대장</t>
    <phoneticPr fontId="1" type="noConversion"/>
  </si>
  <si>
    <t>link/kras/000002</t>
    <phoneticPr fontId="1" type="noConversion"/>
  </si>
  <si>
    <t>link/kras/000003</t>
    <phoneticPr fontId="1" type="noConversion"/>
  </si>
  <si>
    <t>link/kras/000004</t>
    <phoneticPr fontId="1" type="noConversion"/>
  </si>
  <si>
    <t>link/kras/000005</t>
    <phoneticPr fontId="1" type="noConversion"/>
  </si>
  <si>
    <t>link/kras/000006</t>
    <phoneticPr fontId="1" type="noConversion"/>
  </si>
  <si>
    <t>link/kras/000007</t>
    <phoneticPr fontId="1" type="noConversion"/>
  </si>
  <si>
    <t>link/kras/000011</t>
    <phoneticPr fontId="1" type="noConversion"/>
  </si>
  <si>
    <t>link/kras/000020</t>
    <phoneticPr fontId="1" type="noConversion"/>
  </si>
  <si>
    <t>link/kras/000025</t>
    <phoneticPr fontId="1" type="noConversion"/>
  </si>
  <si>
    <t>link/kras/000026</t>
    <phoneticPr fontId="1" type="noConversion"/>
  </si>
  <si>
    <t>link/kras/000027</t>
    <phoneticPr fontId="1" type="noConversion"/>
  </si>
  <si>
    <t>link/kras/000032</t>
    <phoneticPr fontId="1" type="noConversion"/>
  </si>
  <si>
    <t>link/kras/000033</t>
    <phoneticPr fontId="1" type="noConversion"/>
  </si>
  <si>
    <t>link/kras/000037</t>
    <phoneticPr fontId="1" type="noConversion"/>
  </si>
  <si>
    <t>link/kras/000038</t>
    <phoneticPr fontId="1" type="noConversion"/>
  </si>
  <si>
    <t>공유지연명부</t>
    <phoneticPr fontId="1" type="noConversion"/>
  </si>
  <si>
    <t>대지권등록부(전유부)</t>
    <phoneticPr fontId="1" type="noConversion"/>
  </si>
  <si>
    <t>대지권등록부</t>
    <phoneticPr fontId="1" type="noConversion"/>
  </si>
  <si>
    <t>토지이동연혁 연계</t>
    <phoneticPr fontId="1" type="noConversion"/>
  </si>
  <si>
    <t>소유권변동연혁 연계</t>
    <phoneticPr fontId="1" type="noConversion"/>
  </si>
  <si>
    <t>개별공시지가 연계</t>
    <phoneticPr fontId="1" type="noConversion"/>
  </si>
  <si>
    <t>건물통합도면 연계</t>
    <phoneticPr fontId="1" type="noConversion"/>
  </si>
  <si>
    <t>토지이용계획 속성 연계</t>
    <phoneticPr fontId="1" type="noConversion"/>
  </si>
  <si>
    <t>토지이용계획확인서 연계</t>
    <phoneticPr fontId="1" type="noConversion"/>
  </si>
  <si>
    <t>필지별 용도지역지구</t>
    <phoneticPr fontId="1" type="noConversion"/>
  </si>
  <si>
    <t>대지권등록부(전유부_건축물정보) 연계</t>
    <phoneticPr fontId="1" type="noConversion"/>
  </si>
  <si>
    <t>개별주택공시가격 조회</t>
    <phoneticPr fontId="1" type="noConversion"/>
  </si>
  <si>
    <t>레이어 목록 조회</t>
    <phoneticPr fontId="1" type="noConversion"/>
  </si>
  <si>
    <t>SHAPE 다운로드</t>
    <phoneticPr fontId="1" type="noConversion"/>
  </si>
  <si>
    <t>{
    "userId":"test",
    "landLocCd":"25021",
    "ledgGbn":"2",
    "bobn":"0002",
    "bubn":"0001"
}</t>
    <phoneticPr fontId="1" type="noConversion"/>
  </si>
  <si>
    <t>POST http://{ip}:{port}/services/cbjc/link/kras/000002</t>
    <phoneticPr fontId="1" type="noConversion"/>
  </si>
  <si>
    <t>1 - 일반, 2 - 산</t>
    <phoneticPr fontId="1" type="noConversion"/>
  </si>
  <si>
    <t>법정동코드</t>
    <phoneticPr fontId="1" type="noConversion"/>
  </si>
  <si>
    <t>POST http://{ip}:{port}/services/cbjc/link/kras/000003</t>
    <phoneticPr fontId="1" type="noConversion"/>
  </si>
  <si>
    <t>erasureType</t>
    <phoneticPr fontId="1" type="noConversion"/>
  </si>
  <si>
    <t>말소자 포함유무</t>
    <phoneticPr fontId="1" type="noConversion"/>
  </si>
  <si>
    <t>Y, N</t>
    <phoneticPr fontId="1" type="noConversion"/>
  </si>
  <si>
    <t>POST http://{ip}:{port}/services/cbjc/link/kras/000004</t>
    <phoneticPr fontId="1" type="noConversion"/>
  </si>
  <si>
    <t>{
    "userId":"test",
    "landLocCd":"25021",
    "ledgGbn":"1",
    "bobn":"0357",
    "bubn":"0001",
    "cbldgSeqno":"Y"
}</t>
    <phoneticPr fontId="1" type="noConversion"/>
  </si>
  <si>
    <t>cbldgSeqno</t>
    <phoneticPr fontId="1" type="noConversion"/>
  </si>
  <si>
    <t>집합건물순번</t>
    <phoneticPr fontId="1" type="noConversion"/>
  </si>
  <si>
    <t>POST http://{ip}:{port}/services/cbjc/link/kras/000005</t>
    <phoneticPr fontId="1" type="noConversion"/>
  </si>
  <si>
    <t>{
    "userId":"test",
    "landLocCd":"25025",
    "ledgGbn":"1",
    "bobn":"0480",
    "bubn":"0013",
    "cbldgSeqno":"0002",
    "dong":"101",
    "flr":"1",
    "ho":"101",
    "sil":"",
    "dnstGbn":"0"
}</t>
    <phoneticPr fontId="1" type="noConversion"/>
  </si>
  <si>
    <t>cbldgSeqno</t>
    <phoneticPr fontId="1" type="noConversion"/>
  </si>
  <si>
    <t>dong</t>
    <phoneticPr fontId="1" type="noConversion"/>
  </si>
  <si>
    <t>flr</t>
    <phoneticPr fontId="1" type="noConversion"/>
  </si>
  <si>
    <t>ho</t>
    <phoneticPr fontId="1" type="noConversion"/>
  </si>
  <si>
    <t>sil</t>
    <phoneticPr fontId="1" type="noConversion"/>
  </si>
  <si>
    <t>dnstGbn</t>
    <phoneticPr fontId="1" type="noConversion"/>
  </si>
  <si>
    <t>집합건물순번</t>
    <phoneticPr fontId="1" type="noConversion"/>
  </si>
  <si>
    <t>집합건물_동</t>
    <phoneticPr fontId="1" type="noConversion"/>
  </si>
  <si>
    <t>집합건물_호</t>
    <phoneticPr fontId="1" type="noConversion"/>
  </si>
  <si>
    <t>집합건물_실</t>
    <phoneticPr fontId="1" type="noConversion"/>
  </si>
  <si>
    <t>폐쇄구분</t>
    <phoneticPr fontId="1" type="noConversion"/>
  </si>
  <si>
    <t>집합건물_층</t>
    <phoneticPr fontId="1" type="noConversion"/>
  </si>
  <si>
    <t>필수</t>
    <phoneticPr fontId="1" type="noConversion"/>
  </si>
  <si>
    <t>옵션</t>
    <phoneticPr fontId="1" type="noConversion"/>
  </si>
  <si>
    <t>0 - 현재, 1 - 폐쇄(분할), 9 - 폐쇄</t>
    <phoneticPr fontId="1" type="noConversion"/>
  </si>
  <si>
    <t>POST http://{ip}:{port}/services/cbjc/link/kras/000006</t>
    <phoneticPr fontId="1" type="noConversion"/>
  </si>
  <si>
    <t>{
    "userId":"test",
    "landLocCd":"25021",
    "ledgGbn":"1",
    "bobn":"0229",
    "bubn":"0004"
}</t>
    <phoneticPr fontId="1" type="noConversion"/>
  </si>
  <si>
    <t>{
    "userId":"test",
    "landLocCd":"25021",
    "ledgGbn":"1",
    "bobn":"0213",
    "bubn":"0002"
}</t>
    <phoneticPr fontId="1" type="noConversion"/>
  </si>
  <si>
    <t>POST http://{ip}:{port}/services/cbjc/link/kras/000007</t>
    <phoneticPr fontId="1" type="noConversion"/>
  </si>
  <si>
    <t>{
    "userId":"test",
    "landLocCd":"25021",
    "ledgGbn":"1",
    "bobn":"0463",
    "bubn":"0000",
    "strYear":"2022",
    "endYear":"2022",
    "stdmt":"01"
}</t>
    <phoneticPr fontId="1" type="noConversion"/>
  </si>
  <si>
    <t>strYear</t>
    <phoneticPr fontId="1" type="noConversion"/>
  </si>
  <si>
    <t>endYear</t>
    <phoneticPr fontId="1" type="noConversion"/>
  </si>
  <si>
    <t>stdmt</t>
    <phoneticPr fontId="1" type="noConversion"/>
  </si>
  <si>
    <t>기준년도(시작년도)</t>
    <phoneticPr fontId="1" type="noConversion"/>
  </si>
  <si>
    <t>기준년도(종료년도)</t>
    <phoneticPr fontId="1" type="noConversion"/>
  </si>
  <si>
    <t>기준월</t>
    <phoneticPr fontId="1" type="noConversion"/>
  </si>
  <si>
    <t>POST http://{ip}:{port}/services/cbjc/link/kras/000011</t>
    <phoneticPr fontId="1" type="noConversion"/>
  </si>
  <si>
    <t>POST http://{ip}:{port}/services/cbjc/link/kras/000020</t>
    <phoneticPr fontId="1" type="noConversion"/>
  </si>
  <si>
    <t>{
    "userId":"test",
    "landLocCd":"25021",
    "ledgGbn":"1",
    "bobn":"0463",
    "bubn":"0000",
    "mapWidth":"200",
    "mapHeight":"200",
    "scale":""
}{
    "userId":"test",
    "landLocCd":"25021",
    "ledgGbn":"1",
    "bobn":"0463",
    "bubn":"0000",
    "mapWidth":"200",
    "mapHeight":"200",
    "scale":""
}</t>
    <phoneticPr fontId="1" type="noConversion"/>
  </si>
  <si>
    <t>mapWidth</t>
    <phoneticPr fontId="1" type="noConversion"/>
  </si>
  <si>
    <t>mapHeight</t>
    <phoneticPr fontId="1" type="noConversion"/>
  </si>
  <si>
    <t>scale</t>
    <phoneticPr fontId="1" type="noConversion"/>
  </si>
  <si>
    <t>너비</t>
    <phoneticPr fontId="1" type="noConversion"/>
  </si>
  <si>
    <t>높이</t>
    <phoneticPr fontId="1" type="noConversion"/>
  </si>
  <si>
    <t>스케일</t>
    <phoneticPr fontId="1" type="noConversion"/>
  </si>
  <si>
    <t>빈값이면 너비 높이 최적의 스케일적용</t>
    <phoneticPr fontId="1" type="noConversion"/>
  </si>
  <si>
    <t>POST http://{ip}:{port}/services/cbjc/link/kras/000025</t>
    <phoneticPr fontId="1" type="noConversion"/>
  </si>
  <si>
    <t>{
    "userId":"test",
    "landLocCd":"25021",
    "ledgGbn":"1",
    "bobn":"0357",
    "bubn":"0001"
}</t>
    <phoneticPr fontId="1" type="noConversion"/>
  </si>
  <si>
    <t>POST http://{ip}:{port}/services/cbjc/link/kras/000026</t>
    <phoneticPr fontId="1" type="noConversion"/>
  </si>
  <si>
    <t>{
    "userId":"test",
    "landLocCd":"25021",
    "ledgGbn":"1",
    "bobn":"0357",
    "bubn":"0001",
    "mapWidth":"800",
    "mapHeight":"800",
    "legendWidth":"100",
    "legendHeight":"100",
    "issScale":"1",
    "restrictYn":"Y",
    "jibnZoom":"N"
}</t>
    <phoneticPr fontId="1" type="noConversion"/>
  </si>
  <si>
    <t>legendWidth</t>
    <phoneticPr fontId="1" type="noConversion"/>
  </si>
  <si>
    <t>legendHeight</t>
    <phoneticPr fontId="1" type="noConversion"/>
  </si>
  <si>
    <t>issScale</t>
    <phoneticPr fontId="1" type="noConversion"/>
  </si>
  <si>
    <t>restrictYn</t>
    <phoneticPr fontId="1" type="noConversion"/>
  </si>
  <si>
    <t>jibnZoom</t>
    <phoneticPr fontId="1" type="noConversion"/>
  </si>
  <si>
    <t>맵이미지 가로길이</t>
    <phoneticPr fontId="1" type="noConversion"/>
  </si>
  <si>
    <t>맵이미지 세로길이</t>
    <phoneticPr fontId="1" type="noConversion"/>
  </si>
  <si>
    <t>범례이미지 가로길이</t>
    <phoneticPr fontId="1" type="noConversion"/>
  </si>
  <si>
    <t>범례이미지 세로길이</t>
    <phoneticPr fontId="1" type="noConversion"/>
  </si>
  <si>
    <t>맵 축척</t>
    <phoneticPr fontId="1" type="noConversion"/>
  </si>
  <si>
    <t>행위제한내역</t>
    <phoneticPr fontId="1" type="noConversion"/>
  </si>
  <si>
    <t>지번확대</t>
    <phoneticPr fontId="1" type="noConversion"/>
  </si>
  <si>
    <t>Y - 포함, N- 미포함</t>
    <phoneticPr fontId="1" type="noConversion"/>
  </si>
  <si>
    <t>Y - 확대적용, N - 확대미적용</t>
    <phoneticPr fontId="1" type="noConversion"/>
  </si>
  <si>
    <t>POST http://{ip}:{port}/services/cbjc/link/kras/000027</t>
    <phoneticPr fontId="1" type="noConversion"/>
  </si>
  <si>
    <t>검색구분코드</t>
    <phoneticPr fontId="1" type="noConversion"/>
  </si>
  <si>
    <t>용도지역지구코드</t>
    <phoneticPr fontId="1" type="noConversion"/>
  </si>
  <si>
    <t>srchGbn</t>
    <phoneticPr fontId="1" type="noConversion"/>
  </si>
  <si>
    <t>ucode</t>
    <phoneticPr fontId="1" type="noConversion"/>
  </si>
  <si>
    <t>0 - 용도지역지구 입력
1 - 진흥지역 조회
2 - 농림지역 조회
3 - 농지조회 진흥지역
4 - 농지조회 국토이용계획
5 - 농지조회 도시계획용도지역</t>
    <phoneticPr fontId="1" type="noConversion"/>
  </si>
  <si>
    <t>검색구분코드 0일때 필수
 code.go.kr -&gt; 코드검색 -&gt; 용도지역</t>
    <phoneticPr fontId="1" type="noConversion"/>
  </si>
  <si>
    <t>{
    "userId":"test",
    "landLocCd":"25021",
    "ledgGbn":"1",
    "bobn":"0479",
    "bubn":"0000",
    "srchGbn":"4",
    "ucode":""
}</t>
    <phoneticPr fontId="1" type="noConversion"/>
  </si>
  <si>
    <t>POST http://{ip}:{port}/services/cbjc/link/kras/000032</t>
    <phoneticPr fontId="1" type="noConversion"/>
  </si>
  <si>
    <t>동</t>
    <phoneticPr fontId="1" type="noConversion"/>
  </si>
  <si>
    <t>층</t>
    <phoneticPr fontId="1" type="noConversion"/>
  </si>
  <si>
    <t>호</t>
    <phoneticPr fontId="1" type="noConversion"/>
  </si>
  <si>
    <t>실</t>
    <phoneticPr fontId="1" type="noConversion"/>
  </si>
  <si>
    <t>{
    "userId":"test",
    "landLocCd":"25025",
    "ledgGbn":"1",
    "bobn":"0480",
    "bubn":"0013",
    "dong":"",
    "flr":"",
    "ho":"",
    "sil":""
}</t>
    <phoneticPr fontId="1" type="noConversion"/>
  </si>
  <si>
    <t>POST http://{ip}:{port}/services/cbjc/link/kras/000033</t>
    <phoneticPr fontId="1" type="noConversion"/>
  </si>
  <si>
    <t>{
    "userId":"test",
    "landLocCd":"25021",
    "ledgGbn":"1",
    "bobn":"0005",
    "bubn":"0004",
    "srchBgnYear":"2007",
    "srchEndYear":"2022"
}</t>
    <phoneticPr fontId="1" type="noConversion"/>
  </si>
  <si>
    <t>POST http://{ip}:{port}/services/cbjc/link/kras/000037</t>
    <phoneticPr fontId="1" type="noConversion"/>
  </si>
  <si>
    <t>{
    "userId":"test"
}</t>
    <phoneticPr fontId="1" type="noConversion"/>
  </si>
  <si>
    <t>1. 부동산종합정보시스템 연계
 - 토지(임야)대장</t>
  </si>
  <si>
    <t>1. 부동산종합정보시스템 연계
 - 공유지연명부</t>
  </si>
  <si>
    <t>1. 부동산종합정보시스템 연계
 - 대지권등록부(전유부)</t>
  </si>
  <si>
    <t>1. 부동산종합정보시스템 연계
 - 대지권등록부</t>
  </si>
  <si>
    <t>1. 부동산종합정보시스템 연계
 - 토지이동연혁 연계</t>
  </si>
  <si>
    <t>1. 부동산종합정보시스템 연계
 - 소유권변동연혁 연계</t>
  </si>
  <si>
    <t>1. 부동산종합정보시스템 연계
 - 개별공시지가 연계</t>
  </si>
  <si>
    <t>1. 부동산종합정보시스템 연계
 - 건물통합도면 연계</t>
  </si>
  <si>
    <t>1. 부동산종합정보시스템 연계
 - 토지이용계획 속성 연계</t>
  </si>
  <si>
    <t>1. 부동산종합정보시스템 연계
 - 토지이용계획확인서 연계</t>
  </si>
  <si>
    <t>1. 부동산종합정보시스템 연계
 - 필지별 용도지역지구</t>
  </si>
  <si>
    <t>1. 부동산종합정보시스템 연계
 - 대지권등록부(전유부_건축물정보) 연계</t>
  </si>
  <si>
    <t>1. 부동산종합정보시스템 연계
 - 개별주택공시가격 조회</t>
  </si>
  <si>
    <t>1. 부동산종합정보시스템 연계
 - 레이어 목록 조회</t>
  </si>
  <si>
    <t>1. 부동산종합정보시스템 연계
 - SHAPE 다운로드</t>
  </si>
  <si>
    <t>1. 새올행정 시스템 연계
 - 농지전용대장 정보</t>
    <phoneticPr fontId="1" type="noConversion"/>
  </si>
  <si>
    <t>1. 새올행정 시스템 연계
 - 산지전용대장 정보</t>
    <phoneticPr fontId="1" type="noConversion"/>
  </si>
  <si>
    <t>농지전용대장 정보</t>
    <phoneticPr fontId="1" type="noConversion"/>
  </si>
  <si>
    <t>산지전용대장 정보</t>
    <phoneticPr fontId="1" type="noConversion"/>
  </si>
  <si>
    <t>POST http://{ip}:{port}/services/cbjc/link/kras/000038</t>
    <phoneticPr fontId="1" type="noConversion"/>
  </si>
  <si>
    <t>{
    "userId":"test",
    "layerCd":"LSMD_CONT_LDREG",
    "fileType":"4",
    "filePath":"/1/2/3",
    "fileName":"test.shx"
}</t>
    <phoneticPr fontId="1" type="noConversion"/>
  </si>
  <si>
    <t>layerCd</t>
    <phoneticPr fontId="1" type="noConversion"/>
  </si>
  <si>
    <t>fileType</t>
    <phoneticPr fontId="1" type="noConversion"/>
  </si>
  <si>
    <t>filePath</t>
    <phoneticPr fontId="1" type="noConversion"/>
  </si>
  <si>
    <t>fileName</t>
    <phoneticPr fontId="1" type="noConversion"/>
  </si>
  <si>
    <t>파일명</t>
    <phoneticPr fontId="1" type="noConversion"/>
  </si>
  <si>
    <t>파일경로</t>
    <phoneticPr fontId="1" type="noConversion"/>
  </si>
  <si>
    <t>파일타입</t>
    <phoneticPr fontId="1" type="noConversion"/>
  </si>
  <si>
    <t>레이어목록</t>
    <phoneticPr fontId="1" type="noConversion"/>
  </si>
  <si>
    <t>레이어 목록조회 LAYER_CD 컬럼 참조 
 - 예) MLTM.LSMD_CONT_LDREG -&gt; LSMD_CONT_LDREG
 ※ MLTM. 지우고 사용</t>
    <phoneticPr fontId="1" type="noConversion"/>
  </si>
  <si>
    <t>2 - shp, 3 - dbf, 4 - shx
 ※ 3가지 전부 다운로드 받아야함</t>
    <phoneticPr fontId="1" type="noConversion"/>
  </si>
  <si>
    <t>행망 연계서버에서 nas mount(온품) 경로 설정후 그안에 내부 파일경로 생성</t>
    <phoneticPr fontId="1" type="noConversion"/>
  </si>
  <si>
    <t>파일 타입에 따른 확장자 포함 파일명 지정</t>
    <phoneticPr fontId="1" type="noConversion"/>
  </si>
  <si>
    <t>POST http://{ip}:{port}/services/cbjc/link/soap/soi201</t>
    <phoneticPr fontId="1" type="noConversion"/>
  </si>
  <si>
    <t>POST http://{ip}:{port}/services/cbjc/link/soap/soi202</t>
    <phoneticPr fontId="1" type="noConversion"/>
  </si>
  <si>
    <t>fmlId</t>
    <phoneticPr fontId="1" type="noConversion"/>
  </si>
  <si>
    <t>농지아이디PNU</t>
    <phoneticPr fontId="1" type="noConversion"/>
  </si>
  <si>
    <t>{
    "userId":"test",
    "fmlId":"4375025035102540003"
}</t>
    <phoneticPr fontId="1" type="noConversion"/>
  </si>
  <si>
    <t>대지구분</t>
    <phoneticPr fontId="1" type="noConversion"/>
  </si>
  <si>
    <t>{
    "userId":"test",
    "regnCode":"4375037022",
    "lgGbn":"2",
    "boJibn":"0003",
    "buJibn":"0002"
}</t>
    <phoneticPr fontId="1" type="noConversion"/>
  </si>
  <si>
    <t>link/soap/soi201</t>
    <phoneticPr fontId="1" type="noConversion"/>
  </si>
  <si>
    <t>link/soap/soi202</t>
    <phoneticPr fontId="1" type="noConversion"/>
  </si>
  <si>
    <t>regnCode</t>
    <phoneticPr fontId="1" type="noConversion"/>
  </si>
  <si>
    <t>lgGbn</t>
    <phoneticPr fontId="1" type="noConversion"/>
  </si>
  <si>
    <t>boJibn</t>
    <phoneticPr fontId="1" type="noConversion"/>
  </si>
  <si>
    <t>buJibn</t>
    <phoneticPr fontId="1" type="noConversion"/>
  </si>
  <si>
    <t>png 파일으 base64 인코딩한것 샘플 test.html 참조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</si>
</sst>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14"/>
      <color theme="5" tint="-0.249977111117893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9"/>
      <name val="맑은 고딕"/>
      <family val="3"/>
      <charset val="129"/>
      <scheme val="minor"/>
    </font>
    <font>
      <sz val="11"/>
      <name val="KoPub돋움체 Bold"/>
      <family val="3"/>
      <charset val="129"/>
    </font>
    <font>
      <sz val="20"/>
      <color rgb="FF000000"/>
      <name val="KoPub돋움체 Bold"/>
      <family val="3"/>
      <charset val="129"/>
    </font>
    <font>
      <sz val="8"/>
      <name val="돋움"/>
      <family val="3"/>
      <charset val="129"/>
    </font>
    <font>
      <sz val="28"/>
      <color rgb="FF000000"/>
      <name val="KoPub돋움체 Bold"/>
      <family val="3"/>
      <charset val="129"/>
    </font>
    <font>
      <sz val="8"/>
      <name val="맑은 고딕"/>
      <family val="2"/>
      <charset val="129"/>
    </font>
    <font>
      <sz val="12"/>
      <color rgb="FF000000"/>
      <name val="KoPub돋움체 Bold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name val="굴림"/>
      <family val="3"/>
      <charset val="129"/>
    </font>
    <font>
      <sz val="10"/>
      <name val="Arial"/>
      <family val="2"/>
    </font>
    <font>
      <sz val="10"/>
      <name val="굴림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</cellStyleXfs>
  <cellXfs count="10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justify" vertical="center" wrapText="1"/>
    </xf>
    <xf numFmtId="0" fontId="2" fillId="3" borderId="1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" fillId="2" borderId="1" xfId="1" applyFill="1" applyBorder="1" applyAlignment="1">
      <alignment vertical="center"/>
    </xf>
    <xf numFmtId="0" fontId="2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6" fillId="0" borderId="1" xfId="0" applyFont="1" applyBorder="1" applyAlignment="1">
      <alignment horizontal="right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justify" vertical="center" wrapText="1"/>
    </xf>
    <xf numFmtId="0" fontId="2" fillId="3" borderId="2" xfId="0" applyFont="1" applyFill="1" applyBorder="1" applyAlignment="1">
      <alignment horizontal="left" vertical="center"/>
    </xf>
    <xf numFmtId="0" fontId="12" fillId="0" borderId="1" xfId="0" applyFont="1" applyBorder="1">
      <alignment vertical="center"/>
    </xf>
    <xf numFmtId="0" fontId="13" fillId="8" borderId="0" xfId="3" applyFont="1" applyFill="1"/>
    <xf numFmtId="0" fontId="11" fillId="0" borderId="0" xfId="4" applyAlignment="1"/>
    <xf numFmtId="0" fontId="13" fillId="8" borderId="0" xfId="3" applyFont="1" applyFill="1" applyAlignment="1">
      <alignment vertical="center"/>
    </xf>
    <xf numFmtId="0" fontId="14" fillId="8" borderId="0" xfId="3" applyFont="1" applyFill="1" applyAlignment="1">
      <alignment horizontal="right" vertical="center"/>
    </xf>
    <xf numFmtId="0" fontId="16" fillId="8" borderId="0" xfId="3" applyFont="1" applyFill="1" applyAlignment="1">
      <alignment horizontal="right" vertical="center"/>
    </xf>
    <xf numFmtId="0" fontId="13" fillId="0" borderId="0" xfId="3" applyFont="1"/>
    <xf numFmtId="14" fontId="18" fillId="0" borderId="0" xfId="3" applyNumberFormat="1" applyFont="1" applyAlignment="1">
      <alignment horizontal="right" vertical="center"/>
    </xf>
    <xf numFmtId="0" fontId="18" fillId="0" borderId="0" xfId="3" applyFont="1" applyAlignment="1">
      <alignment horizontal="right" vertical="center"/>
    </xf>
    <xf numFmtId="0" fontId="13" fillId="0" borderId="0" xfId="3" applyFont="1" applyAlignment="1">
      <alignment vertical="center"/>
    </xf>
    <xf numFmtId="0" fontId="11" fillId="0" borderId="0" xfId="4">
      <alignment vertical="center"/>
    </xf>
    <xf numFmtId="0" fontId="11" fillId="0" borderId="0" xfId="5"/>
    <xf numFmtId="0" fontId="19" fillId="9" borderId="0" xfId="5" applyFont="1" applyFill="1" applyAlignment="1">
      <alignment vertical="center" shrinkToFit="1"/>
    </xf>
    <xf numFmtId="0" fontId="20" fillId="0" borderId="0" xfId="5" applyFont="1" applyAlignment="1">
      <alignment vertical="center"/>
    </xf>
    <xf numFmtId="0" fontId="21" fillId="10" borderId="5" xfId="5" applyFont="1" applyFill="1" applyBorder="1" applyAlignment="1">
      <alignment vertical="center"/>
    </xf>
    <xf numFmtId="0" fontId="20" fillId="9" borderId="5" xfId="5" applyFont="1" applyFill="1" applyBorder="1" applyAlignment="1">
      <alignment horizontal="left" vertical="center"/>
    </xf>
    <xf numFmtId="0" fontId="22" fillId="11" borderId="1" xfId="5" applyFont="1" applyFill="1" applyBorder="1" applyAlignment="1">
      <alignment horizontal="center" vertical="center"/>
    </xf>
    <xf numFmtId="0" fontId="22" fillId="11" borderId="2" xfId="5" applyFont="1" applyFill="1" applyBorder="1" applyAlignment="1">
      <alignment horizontal="center" vertical="center"/>
    </xf>
    <xf numFmtId="0" fontId="22" fillId="12" borderId="1" xfId="5" applyFont="1" applyFill="1" applyBorder="1" applyAlignment="1">
      <alignment horizontal="center" vertical="center"/>
    </xf>
    <xf numFmtId="0" fontId="24" fillId="0" borderId="1" xfId="5" applyFont="1" applyBorder="1" applyAlignment="1">
      <alignment horizontal="center" vertical="center"/>
    </xf>
    <xf numFmtId="14" fontId="24" fillId="0" borderId="1" xfId="5" applyNumberFormat="1" applyFont="1" applyBorder="1" applyAlignment="1">
      <alignment horizontal="center" vertical="center"/>
    </xf>
    <xf numFmtId="0" fontId="24" fillId="0" borderId="2" xfId="5" applyFont="1" applyBorder="1" applyAlignment="1">
      <alignment horizontal="left" vertical="center" wrapText="1"/>
    </xf>
    <xf numFmtId="0" fontId="25" fillId="0" borderId="0" xfId="5" applyFont="1" applyAlignment="1">
      <alignment vertical="center"/>
    </xf>
    <xf numFmtId="0" fontId="24" fillId="0" borderId="1" xfId="5" applyFont="1" applyBorder="1" applyAlignment="1">
      <alignment horizontal="left" vertical="center"/>
    </xf>
    <xf numFmtId="0" fontId="24" fillId="0" borderId="2" xfId="5" applyFont="1" applyBorder="1" applyAlignment="1">
      <alignment horizontal="left" vertical="center"/>
    </xf>
    <xf numFmtId="0" fontId="20" fillId="0" borderId="0" xfId="5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2" fontId="24" fillId="0" borderId="1" xfId="5" applyNumberFormat="1" applyFont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9" fillId="5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left" vertical="center"/>
    </xf>
    <xf numFmtId="0" fontId="26" fillId="7" borderId="2" xfId="0" applyFont="1" applyFill="1" applyBorder="1" applyAlignment="1">
      <alignment horizontal="left" vertical="center"/>
    </xf>
    <xf numFmtId="0" fontId="26" fillId="7" borderId="4" xfId="0" applyFont="1" applyFill="1" applyBorder="1" applyAlignment="1">
      <alignment horizontal="left" vertical="center"/>
    </xf>
    <xf numFmtId="0" fontId="26" fillId="7" borderId="3" xfId="0" applyFont="1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</cellXfs>
  <cellStyles count="6">
    <cellStyle name="표준" xfId="0" builtinId="0"/>
    <cellStyle name="표준 114" xfId="3" xr:uid="{7A280B7A-0026-4C16-945F-F118E2DDF688}"/>
    <cellStyle name="표준 2" xfId="2" xr:uid="{00000000-0005-0000-0000-000001000000}"/>
    <cellStyle name="표준 2 10 5 2" xfId="4" xr:uid="{B98AD1D7-62F4-4A28-953C-95F636126023}"/>
    <cellStyle name="표준 2 18" xfId="5" xr:uid="{6340A885-B5A0-4DC3-9ECB-0161365844FA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721178</xdr:colOff>
      <xdr:row>3</xdr:row>
      <xdr:rowOff>40839</xdr:rowOff>
    </xdr:from>
    <xdr:ext cx="2260241" cy="433506"/>
    <xdr:pic>
      <xdr:nvPicPr>
        <xdr:cNvPr id="2" name="그림 1">
          <a:extLst>
            <a:ext uri="{FF2B5EF4-FFF2-40B4-BE49-F238E27FC236}">
              <a16:creationId xmlns:a16="http://schemas.microsoft.com/office/drawing/2014/main" id="{60EC691C-DA70-4D83-AFC9-6FB92FB7A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675458" y="734259"/>
          <a:ext cx="2260241" cy="433506"/>
        </a:xfrm>
        <a:prstGeom prst="rect">
          <a:avLst/>
        </a:prstGeom>
      </xdr:spPr>
    </xdr:pic>
    <xdr:clientData/>
  </xdr:oneCellAnchor>
  <xdr:twoCellAnchor editAs="oneCell">
    <xdr:from>
      <xdr:col>9</xdr:col>
      <xdr:colOff>1019142</xdr:colOff>
      <xdr:row>16</xdr:row>
      <xdr:rowOff>280082</xdr:rowOff>
    </xdr:from>
    <xdr:to>
      <xdr:col>9</xdr:col>
      <xdr:colOff>3331789</xdr:colOff>
      <xdr:row>19</xdr:row>
      <xdr:rowOff>121583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0F8D22B-0F5C-4F10-86BF-E3CBC3196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4662" y="6612302"/>
          <a:ext cx="2318362" cy="4949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257175</xdr:rowOff>
    </xdr:from>
    <xdr:to>
      <xdr:col>5</xdr:col>
      <xdr:colOff>1219200</xdr:colOff>
      <xdr:row>1</xdr:row>
      <xdr:rowOff>302327</xdr:rowOff>
    </xdr:to>
    <xdr:pic>
      <xdr:nvPicPr>
        <xdr:cNvPr id="2" name="_x220550888" descr="DRW00001cb8655b">
          <a:extLst>
            <a:ext uri="{FF2B5EF4-FFF2-40B4-BE49-F238E27FC236}">
              <a16:creationId xmlns:a16="http://schemas.microsoft.com/office/drawing/2014/main" id="{3A53329A-A328-4C03-BF5D-702D35701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57175"/>
          <a:ext cx="9006840" cy="3880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1.194.37\p6task\Documents%20and%20Settings\&#51204;&#44288;&#50857;\My%20Documents\DoNotClick\CMM_&#54868;&#54617;&#50640;&#45320;&#51648;\&#45936;&#51060;&#53552;&#49688;&#51665;&#48143;&#48516;&#49437;&#44288;&#47144;&#51088;&#47308;\&#48373;&#49324;&#48376;%20LCS_STAT_FORM_1.2(&#54532;&#47196;&#51229;&#53944;&#51652;&#54665;&#48372;&#44256;&#49436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NLK_PMSD_123M_&#52628;&#51652;&#51068;&#51221;&#44228;&#54925;(WBS)_v1.1_080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X,DT(2021.09)\1.&#49324;&#50629;&#44288;&#47532;\1.1.&#52265;&#49688;\1.1.2.WBS\LX_DTP_&#51089;&#50629;&#48516;&#54624;&#44396;&#51312;&#46020;(WBS)_V3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요약"/>
      <sheetName val="2.일정추적"/>
      <sheetName val="3.규모추적"/>
      <sheetName val="4.1공수분석_개발"/>
      <sheetName val="4.2공수추적_관리"/>
      <sheetName val="5.1결함분석_현황"/>
      <sheetName val="5.2결함분석_제거"/>
      <sheetName val="6.Risks"/>
      <sheetName val="7.실시내용 &amp; Issues"/>
      <sheetName val="8.Lessons"/>
      <sheetName val="99.1공수"/>
      <sheetName val="99.2결함"/>
      <sheetName val="기준항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개정이력"/>
      <sheetName val="WBS"/>
    </sheetNames>
    <sheetDataSet>
      <sheetData sheetId="0" refreshError="1"/>
      <sheetData sheetId="1" refreshError="1"/>
      <sheetData sheetId="2">
        <row r="15">
          <cell r="F15" t="str">
            <v>완료</v>
          </cell>
        </row>
        <row r="16">
          <cell r="F16" t="str">
            <v>완료</v>
          </cell>
        </row>
        <row r="19">
          <cell r="F19" t="str">
            <v>완료</v>
          </cell>
          <cell r="I19">
            <v>42559</v>
          </cell>
        </row>
        <row r="20">
          <cell r="F20" t="str">
            <v>완료</v>
          </cell>
          <cell r="I20">
            <v>42559</v>
          </cell>
        </row>
        <row r="21">
          <cell r="F21" t="str">
            <v>완료</v>
          </cell>
          <cell r="I21">
            <v>42566</v>
          </cell>
        </row>
        <row r="22">
          <cell r="F22" t="str">
            <v>대기중</v>
          </cell>
          <cell r="I22">
            <v>42573</v>
          </cell>
        </row>
        <row r="23">
          <cell r="F23" t="str">
            <v>대기중</v>
          </cell>
          <cell r="I23">
            <v>42629</v>
          </cell>
        </row>
        <row r="24">
          <cell r="F24" t="str">
            <v>대기중</v>
          </cell>
          <cell r="I24">
            <v>42576</v>
          </cell>
        </row>
        <row r="25">
          <cell r="F25" t="str">
            <v>대기중</v>
          </cell>
          <cell r="I25">
            <v>42580</v>
          </cell>
        </row>
        <row r="27">
          <cell r="F27" t="str">
            <v>대기중</v>
          </cell>
          <cell r="H27">
            <v>42569</v>
          </cell>
          <cell r="I27">
            <v>42573</v>
          </cell>
        </row>
        <row r="28">
          <cell r="F28" t="str">
            <v>대기중</v>
          </cell>
          <cell r="H28">
            <v>42569</v>
          </cell>
          <cell r="I28">
            <v>42573</v>
          </cell>
        </row>
        <row r="29">
          <cell r="F29" t="str">
            <v>대기중</v>
          </cell>
          <cell r="H29">
            <v>42576</v>
          </cell>
          <cell r="I29">
            <v>42580</v>
          </cell>
        </row>
        <row r="30">
          <cell r="F30" t="str">
            <v>대기중</v>
          </cell>
          <cell r="H30">
            <v>42576</v>
          </cell>
          <cell r="I30">
            <v>42580</v>
          </cell>
        </row>
        <row r="31">
          <cell r="F31" t="str">
            <v>대기중</v>
          </cell>
          <cell r="H31">
            <v>42576</v>
          </cell>
          <cell r="I31">
            <v>42580</v>
          </cell>
        </row>
        <row r="33">
          <cell r="F33" t="str">
            <v>대기중</v>
          </cell>
          <cell r="H33">
            <v>42569</v>
          </cell>
          <cell r="I33">
            <v>42573</v>
          </cell>
        </row>
        <row r="34">
          <cell r="F34" t="str">
            <v>대기중</v>
          </cell>
          <cell r="H34">
            <v>42573</v>
          </cell>
          <cell r="I34">
            <v>42573</v>
          </cell>
        </row>
        <row r="37">
          <cell r="F37" t="str">
            <v>완료</v>
          </cell>
        </row>
        <row r="38">
          <cell r="F38" t="str">
            <v>대기중</v>
          </cell>
        </row>
        <row r="39">
          <cell r="F39" t="str">
            <v>대기중</v>
          </cell>
        </row>
        <row r="40">
          <cell r="F40" t="str">
            <v>대기중</v>
          </cell>
        </row>
        <row r="41">
          <cell r="F41" t="str">
            <v>대기중</v>
          </cell>
        </row>
        <row r="42">
          <cell r="F42" t="str">
            <v>대기중</v>
          </cell>
        </row>
        <row r="43">
          <cell r="F43" t="str">
            <v>대기중</v>
          </cell>
        </row>
        <row r="44">
          <cell r="F44" t="str">
            <v>대기중</v>
          </cell>
        </row>
        <row r="45">
          <cell r="F45" t="str">
            <v>대기중</v>
          </cell>
        </row>
        <row r="46">
          <cell r="F46" t="str">
            <v>대기중</v>
          </cell>
        </row>
        <row r="47">
          <cell r="F47" t="str">
            <v>대기중</v>
          </cell>
        </row>
        <row r="48">
          <cell r="F48" t="str">
            <v>대기중</v>
          </cell>
        </row>
        <row r="49">
          <cell r="F49" t="str">
            <v>대기중</v>
          </cell>
        </row>
        <row r="50">
          <cell r="F50" t="str">
            <v>대기중</v>
          </cell>
        </row>
        <row r="51">
          <cell r="F51" t="str">
            <v>대기중</v>
          </cell>
        </row>
        <row r="52">
          <cell r="F52" t="str">
            <v>대기중</v>
          </cell>
        </row>
        <row r="53">
          <cell r="F53" t="str">
            <v>대기중</v>
          </cell>
        </row>
        <row r="54">
          <cell r="F54" t="str">
            <v>대기중</v>
          </cell>
        </row>
        <row r="55">
          <cell r="F55" t="str">
            <v>대기중</v>
          </cell>
        </row>
        <row r="56">
          <cell r="F56" t="str">
            <v>대기중</v>
          </cell>
        </row>
        <row r="57">
          <cell r="F57" t="str">
            <v>대기중</v>
          </cell>
        </row>
        <row r="58">
          <cell r="F58" t="str">
            <v>대기중</v>
          </cell>
        </row>
        <row r="61">
          <cell r="F61" t="str">
            <v>대기중</v>
          </cell>
          <cell r="H61">
            <v>42584</v>
          </cell>
          <cell r="I61">
            <v>42584</v>
          </cell>
        </row>
        <row r="62">
          <cell r="F62" t="str">
            <v>대기중</v>
          </cell>
          <cell r="H62">
            <v>42619</v>
          </cell>
          <cell r="I62">
            <v>42619</v>
          </cell>
        </row>
        <row r="63">
          <cell r="F63" t="str">
            <v>대기중</v>
          </cell>
          <cell r="H63">
            <v>42647</v>
          </cell>
          <cell r="I63">
            <v>42647</v>
          </cell>
        </row>
        <row r="64">
          <cell r="F64" t="str">
            <v>대기중</v>
          </cell>
          <cell r="H64">
            <v>42675</v>
          </cell>
          <cell r="I64">
            <v>42675</v>
          </cell>
        </row>
        <row r="65">
          <cell r="F65" t="str">
            <v>대기중</v>
          </cell>
          <cell r="H65">
            <v>42710</v>
          </cell>
          <cell r="I65">
            <v>42710</v>
          </cell>
        </row>
        <row r="67">
          <cell r="F67" t="str">
            <v>대기중</v>
          </cell>
          <cell r="H67">
            <v>42634</v>
          </cell>
          <cell r="I67">
            <v>42640</v>
          </cell>
        </row>
        <row r="68">
          <cell r="F68" t="str">
            <v>대기중</v>
          </cell>
          <cell r="H68">
            <v>42640</v>
          </cell>
          <cell r="I68">
            <v>42640</v>
          </cell>
        </row>
        <row r="70">
          <cell r="F70" t="str">
            <v>대기중</v>
          </cell>
          <cell r="H70">
            <v>42711</v>
          </cell>
          <cell r="I70">
            <v>42717</v>
          </cell>
        </row>
        <row r="71">
          <cell r="F71" t="str">
            <v>대기중</v>
          </cell>
          <cell r="H71">
            <v>42734</v>
          </cell>
          <cell r="I71">
            <v>42734</v>
          </cell>
        </row>
        <row r="73">
          <cell r="F73" t="str">
            <v>대기중</v>
          </cell>
          <cell r="H73">
            <v>42576</v>
          </cell>
          <cell r="I73">
            <v>42580</v>
          </cell>
        </row>
        <row r="74">
          <cell r="F74" t="str">
            <v>대기중</v>
          </cell>
          <cell r="H74">
            <v>42583</v>
          </cell>
          <cell r="I74">
            <v>42643</v>
          </cell>
        </row>
        <row r="76">
          <cell r="F76" t="str">
            <v>대기중</v>
          </cell>
          <cell r="H76">
            <v>42607</v>
          </cell>
          <cell r="I76">
            <v>42608</v>
          </cell>
        </row>
        <row r="77">
          <cell r="F77" t="str">
            <v>대기중</v>
          </cell>
          <cell r="H77">
            <v>42642</v>
          </cell>
          <cell r="I77">
            <v>42643</v>
          </cell>
        </row>
        <row r="78">
          <cell r="F78" t="str">
            <v>대기중</v>
          </cell>
          <cell r="H78">
            <v>42670</v>
          </cell>
          <cell r="I78">
            <v>42671</v>
          </cell>
        </row>
        <row r="79">
          <cell r="F79" t="str">
            <v>대기중</v>
          </cell>
          <cell r="H79">
            <v>42698</v>
          </cell>
          <cell r="I79">
            <v>42699</v>
          </cell>
        </row>
        <row r="81">
          <cell r="F81" t="str">
            <v>대기중</v>
          </cell>
          <cell r="H81">
            <v>42613</v>
          </cell>
          <cell r="I81">
            <v>42613</v>
          </cell>
        </row>
        <row r="82">
          <cell r="F82" t="str">
            <v>대기중</v>
          </cell>
          <cell r="H82">
            <v>42648</v>
          </cell>
          <cell r="I82">
            <v>42648</v>
          </cell>
        </row>
        <row r="83">
          <cell r="F83" t="str">
            <v>대기중</v>
          </cell>
          <cell r="H83">
            <v>42676</v>
          </cell>
          <cell r="I83">
            <v>42676</v>
          </cell>
        </row>
        <row r="84">
          <cell r="F84" t="str">
            <v>대기중</v>
          </cell>
          <cell r="H84">
            <v>42704</v>
          </cell>
          <cell r="I84">
            <v>42704</v>
          </cell>
        </row>
        <row r="86">
          <cell r="F86" t="str">
            <v>대기중</v>
          </cell>
          <cell r="H86">
            <v>42632</v>
          </cell>
          <cell r="I86">
            <v>42636</v>
          </cell>
        </row>
        <row r="87">
          <cell r="F87" t="str">
            <v>대기중</v>
          </cell>
          <cell r="H87">
            <v>42639</v>
          </cell>
          <cell r="I87">
            <v>42643</v>
          </cell>
        </row>
        <row r="88">
          <cell r="F88" t="str">
            <v>대기중</v>
          </cell>
          <cell r="H88">
            <v>42646</v>
          </cell>
          <cell r="I88">
            <v>42657</v>
          </cell>
        </row>
        <row r="91">
          <cell r="F91" t="str">
            <v>대기중</v>
          </cell>
          <cell r="H91">
            <v>42695</v>
          </cell>
          <cell r="I91">
            <v>42699</v>
          </cell>
        </row>
        <row r="92">
          <cell r="F92" t="str">
            <v>대기중</v>
          </cell>
          <cell r="H92">
            <v>42702</v>
          </cell>
          <cell r="I92">
            <v>42706</v>
          </cell>
        </row>
        <row r="93">
          <cell r="F93" t="str">
            <v>대기중</v>
          </cell>
          <cell r="H93">
            <v>42709</v>
          </cell>
          <cell r="I93">
            <v>42720</v>
          </cell>
        </row>
        <row r="95">
          <cell r="F95" t="str">
            <v>대기중</v>
          </cell>
          <cell r="H95">
            <v>42709</v>
          </cell>
          <cell r="I95">
            <v>42720</v>
          </cell>
        </row>
        <row r="96">
          <cell r="F96" t="str">
            <v>대기중</v>
          </cell>
          <cell r="H96">
            <v>42724</v>
          </cell>
          <cell r="I96">
            <v>42724</v>
          </cell>
        </row>
        <row r="98">
          <cell r="F98" t="str">
            <v>대기중</v>
          </cell>
          <cell r="H98">
            <v>42706</v>
          </cell>
          <cell r="I98">
            <v>42706</v>
          </cell>
        </row>
        <row r="99">
          <cell r="F99" t="str">
            <v>대기중</v>
          </cell>
          <cell r="H99">
            <v>42709</v>
          </cell>
          <cell r="I99">
            <v>42720</v>
          </cell>
        </row>
        <row r="100">
          <cell r="F100" t="str">
            <v>대기중</v>
          </cell>
          <cell r="H100">
            <v>42720</v>
          </cell>
          <cell r="I100">
            <v>42720</v>
          </cell>
        </row>
        <row r="102">
          <cell r="F102" t="str">
            <v>대기중</v>
          </cell>
          <cell r="H102">
            <v>42724</v>
          </cell>
          <cell r="I102">
            <v>42724</v>
          </cell>
        </row>
        <row r="105">
          <cell r="H105">
            <v>42576</v>
          </cell>
          <cell r="I105">
            <v>42580</v>
          </cell>
        </row>
        <row r="106">
          <cell r="H106">
            <v>42583</v>
          </cell>
          <cell r="I106">
            <v>42587</v>
          </cell>
        </row>
        <row r="107">
          <cell r="H107">
            <v>42591</v>
          </cell>
          <cell r="I107">
            <v>42591</v>
          </cell>
        </row>
        <row r="109">
          <cell r="H109">
            <v>42562</v>
          </cell>
          <cell r="I109">
            <v>42636</v>
          </cell>
        </row>
        <row r="110">
          <cell r="H110">
            <v>42569</v>
          </cell>
          <cell r="I110">
            <v>42643</v>
          </cell>
        </row>
        <row r="111">
          <cell r="H111">
            <v>42569</v>
          </cell>
          <cell r="I111">
            <v>42643</v>
          </cell>
        </row>
        <row r="112">
          <cell r="H112">
            <v>42576</v>
          </cell>
          <cell r="I112">
            <v>42650</v>
          </cell>
        </row>
        <row r="113">
          <cell r="H113">
            <v>42576</v>
          </cell>
          <cell r="I113">
            <v>42650</v>
          </cell>
        </row>
        <row r="114">
          <cell r="H114">
            <v>42583</v>
          </cell>
          <cell r="I114">
            <v>42678</v>
          </cell>
        </row>
        <row r="115">
          <cell r="H115">
            <v>42590</v>
          </cell>
          <cell r="I115">
            <v>42685</v>
          </cell>
        </row>
        <row r="118">
          <cell r="F118" t="str">
            <v>대기중</v>
          </cell>
          <cell r="H118">
            <v>42597</v>
          </cell>
          <cell r="I118">
            <v>42692</v>
          </cell>
        </row>
        <row r="119">
          <cell r="F119" t="str">
            <v>대기중</v>
          </cell>
          <cell r="H119">
            <v>42604</v>
          </cell>
          <cell r="I119">
            <v>42699</v>
          </cell>
        </row>
        <row r="120">
          <cell r="F120" t="str">
            <v>대기중</v>
          </cell>
          <cell r="H120">
            <v>42611</v>
          </cell>
          <cell r="I120">
            <v>42706</v>
          </cell>
        </row>
        <row r="122">
          <cell r="F122" t="str">
            <v>대기중</v>
          </cell>
          <cell r="H122">
            <v>42619</v>
          </cell>
          <cell r="I122">
            <v>42619</v>
          </cell>
        </row>
        <row r="123">
          <cell r="F123" t="str">
            <v>대기중</v>
          </cell>
          <cell r="H123">
            <v>42626</v>
          </cell>
          <cell r="I123">
            <v>42626</v>
          </cell>
        </row>
        <row r="124">
          <cell r="F124" t="str">
            <v>대기중</v>
          </cell>
          <cell r="H124">
            <v>42633</v>
          </cell>
          <cell r="I124">
            <v>42633</v>
          </cell>
        </row>
        <row r="125">
          <cell r="F125" t="str">
            <v>대기중</v>
          </cell>
          <cell r="H125">
            <v>42640</v>
          </cell>
          <cell r="I125">
            <v>42640</v>
          </cell>
        </row>
        <row r="126">
          <cell r="F126" t="str">
            <v>대기중</v>
          </cell>
          <cell r="H126">
            <v>42647</v>
          </cell>
          <cell r="I126">
            <v>42647</v>
          </cell>
        </row>
        <row r="127">
          <cell r="F127" t="str">
            <v>대기중</v>
          </cell>
          <cell r="H127">
            <v>42654</v>
          </cell>
          <cell r="I127">
            <v>42654</v>
          </cell>
        </row>
        <row r="128">
          <cell r="F128" t="str">
            <v>대기중</v>
          </cell>
          <cell r="H128">
            <v>42661</v>
          </cell>
          <cell r="I128">
            <v>42661</v>
          </cell>
        </row>
        <row r="129">
          <cell r="F129" t="str">
            <v>대기중</v>
          </cell>
          <cell r="H129">
            <v>42668</v>
          </cell>
          <cell r="I129">
            <v>42668</v>
          </cell>
        </row>
        <row r="130">
          <cell r="F130" t="str">
            <v>대기중</v>
          </cell>
          <cell r="H130">
            <v>42675</v>
          </cell>
          <cell r="I130">
            <v>42675</v>
          </cell>
        </row>
        <row r="131">
          <cell r="F131" t="str">
            <v>대기중</v>
          </cell>
          <cell r="H131">
            <v>42682</v>
          </cell>
          <cell r="I131">
            <v>42682</v>
          </cell>
        </row>
        <row r="132">
          <cell r="F132" t="str">
            <v>대기중</v>
          </cell>
          <cell r="H132">
            <v>42689</v>
          </cell>
          <cell r="I132">
            <v>42689</v>
          </cell>
        </row>
        <row r="133">
          <cell r="F133" t="str">
            <v>대기중</v>
          </cell>
          <cell r="H133">
            <v>42696</v>
          </cell>
          <cell r="I133">
            <v>42696</v>
          </cell>
        </row>
        <row r="134">
          <cell r="F134" t="str">
            <v>대기중</v>
          </cell>
          <cell r="H134">
            <v>42703</v>
          </cell>
          <cell r="I134">
            <v>42703</v>
          </cell>
        </row>
        <row r="135">
          <cell r="F135" t="str">
            <v>대기중</v>
          </cell>
          <cell r="H135">
            <v>42710</v>
          </cell>
          <cell r="I135">
            <v>42710</v>
          </cell>
        </row>
        <row r="136">
          <cell r="F136" t="str">
            <v>대기중</v>
          </cell>
          <cell r="H136">
            <v>42717</v>
          </cell>
          <cell r="I136">
            <v>42717</v>
          </cell>
        </row>
        <row r="138">
          <cell r="F138" t="str">
            <v>대기중</v>
          </cell>
          <cell r="H138">
            <v>42619</v>
          </cell>
          <cell r="I138">
            <v>42713</v>
          </cell>
        </row>
        <row r="139">
          <cell r="F139" t="str">
            <v>대기중</v>
          </cell>
          <cell r="H139">
            <v>42632</v>
          </cell>
          <cell r="I139">
            <v>42713</v>
          </cell>
        </row>
        <row r="140">
          <cell r="F140" t="str">
            <v>대기중</v>
          </cell>
          <cell r="H140">
            <v>42646</v>
          </cell>
          <cell r="I140">
            <v>42720</v>
          </cell>
        </row>
        <row r="144">
          <cell r="F144" t="str">
            <v>완료</v>
          </cell>
          <cell r="H144">
            <v>42569</v>
          </cell>
          <cell r="I144">
            <v>42580</v>
          </cell>
        </row>
        <row r="145">
          <cell r="F145" t="str">
            <v>지연</v>
          </cell>
          <cell r="H145">
            <v>42576</v>
          </cell>
          <cell r="I145">
            <v>42587</v>
          </cell>
        </row>
        <row r="146">
          <cell r="F146" t="str">
            <v>대기중</v>
          </cell>
          <cell r="H146">
            <v>42590</v>
          </cell>
          <cell r="I146">
            <v>42594</v>
          </cell>
        </row>
        <row r="147">
          <cell r="F147" t="str">
            <v>대기중</v>
          </cell>
          <cell r="H147">
            <v>42597</v>
          </cell>
          <cell r="I147">
            <v>42601</v>
          </cell>
        </row>
        <row r="148">
          <cell r="F148" t="str">
            <v>대기중</v>
          </cell>
          <cell r="H148">
            <v>42597</v>
          </cell>
          <cell r="I148">
            <v>42608</v>
          </cell>
        </row>
        <row r="149">
          <cell r="F149" t="str">
            <v>대기중</v>
          </cell>
          <cell r="H149">
            <v>42611</v>
          </cell>
          <cell r="I149">
            <v>42629</v>
          </cell>
        </row>
        <row r="150">
          <cell r="F150" t="str">
            <v>대기중</v>
          </cell>
          <cell r="H150">
            <v>42625</v>
          </cell>
          <cell r="I150">
            <v>42671</v>
          </cell>
        </row>
        <row r="151">
          <cell r="F151" t="str">
            <v>대기중</v>
          </cell>
          <cell r="H151">
            <v>42674</v>
          </cell>
          <cell r="I151">
            <v>42685</v>
          </cell>
        </row>
        <row r="152">
          <cell r="F152" t="str">
            <v>대기중</v>
          </cell>
          <cell r="H152">
            <v>42625</v>
          </cell>
          <cell r="I152">
            <v>42699</v>
          </cell>
        </row>
        <row r="153">
          <cell r="F153" t="str">
            <v>대기중</v>
          </cell>
          <cell r="H153">
            <v>42702</v>
          </cell>
          <cell r="I153">
            <v>42713</v>
          </cell>
        </row>
        <row r="154">
          <cell r="F154" t="str">
            <v>대기중</v>
          </cell>
          <cell r="H154">
            <v>42709</v>
          </cell>
          <cell r="I154">
            <v>42720</v>
          </cell>
        </row>
        <row r="156">
          <cell r="F156" t="str">
            <v>지연</v>
          </cell>
          <cell r="H156">
            <v>42576</v>
          </cell>
          <cell r="I156">
            <v>42587</v>
          </cell>
        </row>
        <row r="157">
          <cell r="F157" t="str">
            <v>대기중</v>
          </cell>
          <cell r="H157">
            <v>42590</v>
          </cell>
          <cell r="I157">
            <v>42608</v>
          </cell>
        </row>
        <row r="158">
          <cell r="F158" t="str">
            <v>대기중</v>
          </cell>
          <cell r="H158">
            <v>42611</v>
          </cell>
          <cell r="I158">
            <v>42643</v>
          </cell>
        </row>
        <row r="159">
          <cell r="F159" t="str">
            <v>대기중</v>
          </cell>
          <cell r="H159">
            <v>42646</v>
          </cell>
          <cell r="I159">
            <v>42713</v>
          </cell>
        </row>
        <row r="160">
          <cell r="F160" t="str">
            <v>대기중</v>
          </cell>
          <cell r="H160">
            <v>42709</v>
          </cell>
          <cell r="I160">
            <v>42720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개정이력"/>
      <sheetName val="0.총괄"/>
      <sheetName val="일정"/>
      <sheetName val="1.사업관리"/>
      <sheetName val="2.컨설팅"/>
      <sheetName val="3.데이터체계"/>
      <sheetName val="4.서비스기능"/>
      <sheetName val="5.DT플랫폼"/>
      <sheetName val="6.구축시험"/>
      <sheetName val="7. 작성유의사항 및 가중치부여"/>
    </sheetNames>
    <sheetDataSet>
      <sheetData sheetId="0"/>
      <sheetData sheetId="1"/>
      <sheetData sheetId="2">
        <row r="3">
          <cell r="B3">
            <v>44378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D2F9-0A35-4DC0-A648-1F029F415E0E}">
  <sheetPr>
    <pageSetUpPr fitToPage="1"/>
  </sheetPr>
  <dimension ref="A1:K24"/>
  <sheetViews>
    <sheetView view="pageBreakPreview" topLeftCell="A4" zoomScale="85" zoomScaleNormal="85" zoomScaleSheetLayoutView="85" zoomScalePageLayoutView="70" workbookViewId="0">
      <selection activeCell="J17" sqref="J17"/>
    </sheetView>
  </sheetViews>
  <sheetFormatPr defaultColWidth="8.875" defaultRowHeight="13.5"/>
  <cols>
    <col min="1" max="8" width="8.875" style="27"/>
    <col min="9" max="9" width="8.375" style="27" customWidth="1"/>
    <col min="10" max="10" width="44.375" style="27" customWidth="1"/>
    <col min="11" max="11" width="12" style="27" customWidth="1"/>
    <col min="12" max="16384" width="8.875" style="27"/>
  </cols>
  <sheetData>
    <row r="1" spans="1:1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ht="24.7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>
      <c r="A4" s="26"/>
      <c r="B4" s="26"/>
      <c r="C4" s="28"/>
      <c r="D4" s="26"/>
      <c r="E4" s="26"/>
      <c r="F4" s="26"/>
      <c r="G4" s="26"/>
      <c r="H4" s="26"/>
      <c r="I4" s="26"/>
      <c r="J4" s="26"/>
      <c r="K4" s="26"/>
    </row>
    <row r="5" spans="1:11">
      <c r="A5" s="28"/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1:11" ht="37.5" customHeight="1">
      <c r="A7" s="26"/>
      <c r="B7" s="26"/>
      <c r="C7" s="26"/>
      <c r="D7" s="28"/>
      <c r="E7" s="26"/>
      <c r="F7" s="26"/>
      <c r="G7" s="26"/>
      <c r="H7" s="26"/>
      <c r="I7" s="26"/>
      <c r="J7" s="26"/>
      <c r="K7" s="26"/>
    </row>
    <row r="8" spans="1:11" ht="25.5">
      <c r="A8" s="26"/>
      <c r="B8" s="26"/>
      <c r="C8" s="26"/>
      <c r="D8" s="26"/>
      <c r="E8" s="26"/>
      <c r="F8" s="26"/>
      <c r="G8" s="26"/>
      <c r="H8" s="26"/>
      <c r="I8" s="26"/>
      <c r="J8" s="29" t="s">
        <v>70</v>
      </c>
      <c r="K8" s="26"/>
    </row>
    <row r="9" spans="1:11" ht="11.25" customHeight="1">
      <c r="A9" s="26"/>
      <c r="B9" s="26"/>
      <c r="C9" s="26"/>
      <c r="D9" s="26"/>
      <c r="E9" s="26"/>
      <c r="F9" s="26"/>
      <c r="G9" s="26"/>
      <c r="H9" s="26"/>
      <c r="I9" s="26"/>
      <c r="J9" s="29"/>
      <c r="K9" s="26"/>
    </row>
    <row r="10" spans="1:11" ht="35.25">
      <c r="A10" s="26"/>
      <c r="B10" s="26"/>
      <c r="C10" s="26"/>
      <c r="D10" s="26"/>
      <c r="E10" s="26"/>
      <c r="F10" s="26"/>
      <c r="G10" s="26"/>
      <c r="H10" s="26"/>
      <c r="I10" s="26"/>
      <c r="J10" s="30" t="s">
        <v>82</v>
      </c>
      <c r="K10" s="26"/>
    </row>
    <row r="11" spans="1:11" ht="145.5" customHeight="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1" ht="56.25" customHeight="1">
      <c r="A12" s="31"/>
      <c r="B12" s="31"/>
      <c r="C12" s="31"/>
      <c r="D12" s="31"/>
      <c r="E12" s="31"/>
      <c r="F12" s="31"/>
      <c r="G12" s="31"/>
      <c r="H12" s="31"/>
      <c r="I12" s="31"/>
      <c r="J12" s="31"/>
    </row>
    <row r="13" spans="1:11" ht="22.5" customHeight="1">
      <c r="A13" s="31"/>
      <c r="B13" s="31"/>
      <c r="C13" s="31"/>
      <c r="D13" s="31"/>
      <c r="E13" s="31"/>
      <c r="F13" s="31"/>
      <c r="G13" s="31"/>
      <c r="H13" s="31"/>
      <c r="I13" s="31"/>
      <c r="J13" s="32"/>
    </row>
    <row r="14" spans="1:11" ht="22.5" customHeight="1">
      <c r="A14" s="31"/>
      <c r="B14" s="31"/>
      <c r="C14" s="31"/>
      <c r="D14" s="31"/>
      <c r="E14" s="31"/>
      <c r="F14" s="31"/>
      <c r="G14" s="31"/>
      <c r="H14" s="31"/>
      <c r="I14" s="31"/>
      <c r="J14" s="33" t="s">
        <v>71</v>
      </c>
    </row>
    <row r="15" spans="1:11" ht="22.5" customHeight="1">
      <c r="A15" s="31"/>
      <c r="B15" s="31"/>
      <c r="C15" s="31"/>
      <c r="D15" s="31"/>
      <c r="E15" s="31"/>
      <c r="F15" s="31"/>
      <c r="G15" s="34"/>
      <c r="H15" s="31"/>
      <c r="I15" s="31"/>
      <c r="J15" s="33" t="s">
        <v>81</v>
      </c>
    </row>
    <row r="16" spans="1:11" ht="22.5" customHeight="1">
      <c r="A16" s="31"/>
      <c r="B16" s="31"/>
      <c r="C16" s="31"/>
      <c r="D16" s="31"/>
      <c r="E16" s="31"/>
      <c r="F16" s="31"/>
      <c r="G16" s="31"/>
      <c r="H16" s="31"/>
      <c r="I16" s="31"/>
      <c r="J16" s="33" t="s">
        <v>86</v>
      </c>
    </row>
    <row r="17" spans="1:10" ht="22.5" customHeight="1">
      <c r="A17" s="31"/>
      <c r="B17" s="31"/>
      <c r="C17" s="31"/>
      <c r="D17" s="31"/>
      <c r="E17" s="31"/>
      <c r="F17" s="31"/>
      <c r="G17" s="31"/>
      <c r="H17" s="31"/>
      <c r="I17" s="31"/>
      <c r="J17" s="32">
        <v>44652</v>
      </c>
    </row>
    <row r="18" spans="1:10">
      <c r="A18" s="31"/>
      <c r="B18" s="31"/>
      <c r="C18" s="31"/>
      <c r="D18" s="31"/>
      <c r="E18" s="31"/>
      <c r="F18" s="31"/>
      <c r="G18" s="31"/>
      <c r="H18" s="31"/>
      <c r="I18" s="31"/>
      <c r="J18" s="31"/>
    </row>
    <row r="19" spans="1:10">
      <c r="J19" s="31"/>
    </row>
    <row r="20" spans="1:10">
      <c r="J20" s="35"/>
    </row>
    <row r="21" spans="1:10">
      <c r="J21" s="31"/>
    </row>
    <row r="22" spans="1:10">
      <c r="J22" s="31"/>
    </row>
    <row r="24" spans="1:10">
      <c r="I24" s="35"/>
    </row>
  </sheetData>
  <phoneticPr fontId="1" type="noConversion"/>
  <pageMargins left="3.937007874015748E-2" right="3.937007874015748E-2" top="3.937007874015748E-2" bottom="3.937007874015748E-2" header="3.937007874015748E-2" footer="3.937007874015748E-2"/>
  <pageSetup paperSize="9" scale="97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1B5E-68FF-4C0B-829F-0A1329521876}">
  <dimension ref="A1:I32"/>
  <sheetViews>
    <sheetView topLeftCell="A10" zoomScale="85" zoomScaleNormal="85" workbookViewId="0">
      <selection activeCell="M30" sqref="M30"/>
    </sheetView>
  </sheetViews>
  <sheetFormatPr defaultRowHeight="16.5"/>
  <cols>
    <col min="1" max="1" width="8.625" bestFit="1" customWidth="1"/>
    <col min="2" max="2" width="12.75" bestFit="1" customWidth="1"/>
    <col min="3" max="3" width="7.875" customWidth="1"/>
    <col min="4" max="4" width="21.875" customWidth="1"/>
    <col min="5" max="5" width="8" bestFit="1" customWidth="1"/>
    <col min="6" max="6" width="8.875" customWidth="1"/>
    <col min="7" max="7" width="43.375" customWidth="1"/>
    <col min="8" max="8" width="3" customWidth="1"/>
  </cols>
  <sheetData>
    <row r="1" spans="1:9" ht="20.100000000000001" customHeight="1">
      <c r="A1" s="9" t="s">
        <v>25</v>
      </c>
      <c r="B1" s="82" t="str">
        <f>VLOOKUP($I$1, 목록!$A$2:$I$66, 3, FALSE)</f>
        <v>link/kras/000007</v>
      </c>
      <c r="C1" s="82"/>
      <c r="D1" s="82"/>
      <c r="E1" s="82"/>
      <c r="F1" s="2" t="s">
        <v>26</v>
      </c>
      <c r="G1" s="13" t="s">
        <v>94</v>
      </c>
      <c r="I1">
        <v>6</v>
      </c>
    </row>
    <row r="2" spans="1:9">
      <c r="A2" s="10" t="s">
        <v>28</v>
      </c>
      <c r="B2" s="83" t="str">
        <f>VLOOKUP($I$1, 목록!$A$2:$I$66, 4, FALSE)</f>
        <v>소유권변동연혁 연계</v>
      </c>
      <c r="C2" s="83"/>
      <c r="D2" s="83"/>
      <c r="E2" s="83"/>
      <c r="F2" s="54" t="s">
        <v>1</v>
      </c>
      <c r="G2" s="55" t="str">
        <f>VLOOKUP($I$1, 목록!$A$2:$I$66, 6, FALSE)</f>
        <v>POST</v>
      </c>
    </row>
    <row r="3" spans="1:9" ht="20.100000000000001" customHeight="1">
      <c r="A3" s="11" t="s">
        <v>8</v>
      </c>
      <c r="B3" s="84" t="str">
        <f>"{real_ip}:{real_port}/"&amp;MID(B4, 19, 100)</f>
        <v>{real_ip}:{real_port}/services/cbjc/link/kras/000007</v>
      </c>
      <c r="C3" s="85"/>
      <c r="D3" s="85"/>
      <c r="E3" s="85"/>
      <c r="F3" s="85"/>
      <c r="G3" s="86"/>
    </row>
    <row r="4" spans="1:9" ht="20.100000000000001" customHeight="1">
      <c r="A4" s="11" t="s">
        <v>9</v>
      </c>
      <c r="B4" s="87" t="str">
        <f>VLOOKUP($I$1, 목록!$A$2:$I$46, 9, FALSE)</f>
        <v>10.10.20.10:12323/services/cbjc/link/kras/000007</v>
      </c>
      <c r="C4" s="88"/>
      <c r="D4" s="88"/>
      <c r="E4" s="88"/>
      <c r="F4" s="88"/>
      <c r="G4" s="89"/>
    </row>
    <row r="5" spans="1:9" ht="20.100000000000001" customHeight="1">
      <c r="A5" s="11" t="s">
        <v>27</v>
      </c>
      <c r="B5" s="87" t="str">
        <f>VLOOKUP($I$1, 목록!$A$2:$I$46, 7, FALSE)</f>
        <v>1. 부동산종합정보시스템 연계
 - 소유권변동연혁 연계</v>
      </c>
      <c r="C5" s="88"/>
      <c r="D5" s="88"/>
      <c r="E5" s="88"/>
      <c r="F5" s="88"/>
      <c r="G5" s="89"/>
    </row>
    <row r="6" spans="1:9" ht="5.0999999999999996" customHeight="1">
      <c r="A6" s="7"/>
      <c r="B6" s="8"/>
      <c r="C6" s="8"/>
      <c r="D6" s="8"/>
      <c r="E6" s="8"/>
      <c r="F6" s="8"/>
      <c r="G6" s="8"/>
    </row>
    <row r="7" spans="1:9">
      <c r="A7" s="81" t="s">
        <v>2</v>
      </c>
      <c r="B7" s="81"/>
      <c r="C7" s="81"/>
      <c r="D7" s="81"/>
      <c r="E7" s="81"/>
      <c r="F7" s="81"/>
      <c r="G7" s="81"/>
    </row>
    <row r="8" spans="1:9">
      <c r="A8" s="71" t="s">
        <v>5</v>
      </c>
      <c r="B8" s="24" t="s">
        <v>19</v>
      </c>
      <c r="C8" s="92" t="s">
        <v>18</v>
      </c>
      <c r="D8" s="93"/>
      <c r="E8" s="92" t="s">
        <v>10</v>
      </c>
      <c r="F8" s="94"/>
      <c r="G8" s="93"/>
    </row>
    <row r="9" spans="1:9" ht="15" customHeight="1">
      <c r="A9" s="70">
        <v>1</v>
      </c>
      <c r="B9" s="68" t="s">
        <v>6</v>
      </c>
      <c r="C9" s="90" t="s">
        <v>4</v>
      </c>
      <c r="D9" s="91"/>
      <c r="E9" s="95"/>
      <c r="F9" s="95"/>
      <c r="G9" s="95"/>
      <c r="H9" t="s">
        <v>89</v>
      </c>
    </row>
    <row r="10" spans="1:9" ht="15" customHeight="1">
      <c r="A10" s="70">
        <v>2</v>
      </c>
      <c r="B10" s="68" t="s">
        <v>7</v>
      </c>
      <c r="C10" s="90" t="s">
        <v>3</v>
      </c>
      <c r="D10" s="91"/>
      <c r="E10" s="95"/>
      <c r="F10" s="95"/>
      <c r="G10" s="95"/>
    </row>
    <row r="11" spans="1:9">
      <c r="A11" s="81" t="s">
        <v>92</v>
      </c>
      <c r="B11" s="81"/>
      <c r="C11" s="81"/>
      <c r="D11" s="81"/>
      <c r="E11" s="81"/>
      <c r="F11" s="81"/>
      <c r="G11" s="81"/>
    </row>
    <row r="12" spans="1:9">
      <c r="A12" s="4" t="s">
        <v>5</v>
      </c>
      <c r="B12" s="24" t="s">
        <v>14</v>
      </c>
      <c r="C12" s="92" t="s">
        <v>15</v>
      </c>
      <c r="D12" s="93"/>
      <c r="E12" s="4" t="s">
        <v>21</v>
      </c>
      <c r="F12" s="4" t="s">
        <v>22</v>
      </c>
      <c r="G12" s="4" t="s">
        <v>10</v>
      </c>
    </row>
    <row r="13" spans="1:9" ht="15" customHeight="1">
      <c r="A13" s="70">
        <v>1</v>
      </c>
      <c r="B13" s="68"/>
      <c r="C13" s="96"/>
      <c r="D13" s="96"/>
      <c r="E13" s="70"/>
      <c r="F13" s="1"/>
      <c r="G13" s="25"/>
    </row>
    <row r="14" spans="1:9" ht="15" customHeight="1">
      <c r="A14" s="70">
        <v>2</v>
      </c>
      <c r="B14" s="68"/>
      <c r="C14" s="90"/>
      <c r="D14" s="91"/>
      <c r="E14" s="70"/>
      <c r="F14" s="1"/>
      <c r="G14" s="25"/>
    </row>
    <row r="15" spans="1:9">
      <c r="A15" s="81" t="s">
        <v>91</v>
      </c>
      <c r="B15" s="81"/>
      <c r="C15" s="81"/>
      <c r="D15" s="81"/>
      <c r="E15" s="81"/>
      <c r="F15" s="81"/>
      <c r="G15" s="81"/>
    </row>
    <row r="16" spans="1:9">
      <c r="A16" s="4" t="s">
        <v>5</v>
      </c>
      <c r="B16" s="24" t="s">
        <v>14</v>
      </c>
      <c r="C16" s="92" t="s">
        <v>15</v>
      </c>
      <c r="D16" s="93"/>
      <c r="E16" s="4" t="s">
        <v>21</v>
      </c>
      <c r="F16" s="4" t="s">
        <v>22</v>
      </c>
      <c r="G16" s="4" t="s">
        <v>10</v>
      </c>
    </row>
    <row r="17" spans="1:7" ht="15" customHeight="1">
      <c r="A17" s="70">
        <v>1</v>
      </c>
      <c r="B17" s="68" t="s">
        <v>67</v>
      </c>
      <c r="C17" s="90" t="s">
        <v>68</v>
      </c>
      <c r="D17" s="91"/>
      <c r="E17" s="70"/>
      <c r="F17" s="1" t="s">
        <v>23</v>
      </c>
      <c r="G17" s="25"/>
    </row>
    <row r="18" spans="1:7" ht="15" customHeight="1">
      <c r="A18" s="70">
        <v>2</v>
      </c>
      <c r="B18" s="68" t="s">
        <v>96</v>
      </c>
      <c r="C18" s="90" t="s">
        <v>100</v>
      </c>
      <c r="D18" s="91"/>
      <c r="E18" s="70"/>
      <c r="F18" s="1" t="s">
        <v>23</v>
      </c>
      <c r="G18" s="25" t="s">
        <v>137</v>
      </c>
    </row>
    <row r="19" spans="1:7" ht="15" customHeight="1">
      <c r="A19" s="70">
        <v>3</v>
      </c>
      <c r="B19" s="68" t="s">
        <v>97</v>
      </c>
      <c r="C19" s="90" t="s">
        <v>101</v>
      </c>
      <c r="D19" s="91"/>
      <c r="E19" s="70"/>
      <c r="F19" s="1" t="s">
        <v>23</v>
      </c>
      <c r="G19" s="25" t="s">
        <v>136</v>
      </c>
    </row>
    <row r="20" spans="1:7" ht="15" customHeight="1">
      <c r="A20" s="70">
        <v>4</v>
      </c>
      <c r="B20" s="68" t="s">
        <v>98</v>
      </c>
      <c r="C20" s="90" t="s">
        <v>102</v>
      </c>
      <c r="D20" s="91"/>
      <c r="E20" s="70"/>
      <c r="F20" s="1" t="s">
        <v>23</v>
      </c>
      <c r="G20" s="25"/>
    </row>
    <row r="21" spans="1:7" ht="15" customHeight="1">
      <c r="A21" s="70">
        <v>5</v>
      </c>
      <c r="B21" s="68" t="s">
        <v>99</v>
      </c>
      <c r="C21" s="90" t="s">
        <v>103</v>
      </c>
      <c r="D21" s="91"/>
      <c r="E21" s="70"/>
      <c r="F21" s="1" t="s">
        <v>23</v>
      </c>
      <c r="G21" s="25"/>
    </row>
    <row r="22" spans="1:7">
      <c r="A22" s="81" t="s">
        <v>20</v>
      </c>
      <c r="B22" s="81"/>
      <c r="C22" s="81"/>
      <c r="D22" s="81"/>
      <c r="E22" s="81"/>
      <c r="F22" s="81"/>
      <c r="G22" s="81"/>
    </row>
    <row r="23" spans="1:7">
      <c r="A23" s="4" t="s">
        <v>5</v>
      </c>
      <c r="B23" s="67" t="s">
        <v>14</v>
      </c>
      <c r="C23" s="92" t="s">
        <v>15</v>
      </c>
      <c r="D23" s="93"/>
      <c r="E23" s="4" t="s">
        <v>21</v>
      </c>
      <c r="F23" s="4" t="s">
        <v>22</v>
      </c>
      <c r="G23" s="4" t="s">
        <v>10</v>
      </c>
    </row>
    <row r="24" spans="1:7">
      <c r="A24" s="70">
        <v>1</v>
      </c>
      <c r="B24" s="68" t="s">
        <v>11</v>
      </c>
      <c r="C24" s="90" t="s">
        <v>16</v>
      </c>
      <c r="D24" s="91"/>
      <c r="E24" s="15"/>
      <c r="F24" s="6" t="s">
        <v>23</v>
      </c>
      <c r="G24" s="12" t="s">
        <v>65</v>
      </c>
    </row>
    <row r="25" spans="1:7" ht="15" customHeight="1">
      <c r="A25" s="70">
        <v>2</v>
      </c>
      <c r="B25" s="68" t="s">
        <v>12</v>
      </c>
      <c r="C25" s="90" t="s">
        <v>17</v>
      </c>
      <c r="D25" s="91"/>
      <c r="E25" s="15"/>
      <c r="F25" s="6" t="s">
        <v>23</v>
      </c>
      <c r="G25" s="3" t="s">
        <v>13</v>
      </c>
    </row>
    <row r="26" spans="1:7" ht="15" customHeight="1">
      <c r="A26" s="20"/>
      <c r="B26" s="69" t="s">
        <v>69</v>
      </c>
      <c r="C26" s="100" t="s">
        <v>66</v>
      </c>
      <c r="D26" s="101"/>
      <c r="E26" s="21"/>
      <c r="F26" s="22"/>
      <c r="G26" s="23"/>
    </row>
    <row r="27" spans="1:7" ht="15" customHeight="1">
      <c r="A27" s="70"/>
      <c r="B27" s="18"/>
      <c r="C27" s="96"/>
      <c r="D27" s="96"/>
      <c r="E27" s="15"/>
      <c r="F27" s="6"/>
      <c r="G27" s="25" t="str">
        <f>CONCATENATE("연계항목.hwp ",B2," 참조")</f>
        <v>연계항목.hwp 소유권변동연혁 연계 참조</v>
      </c>
    </row>
    <row r="28" spans="1:7" ht="15" customHeight="1">
      <c r="A28" s="70"/>
      <c r="B28" s="18"/>
      <c r="C28" s="90"/>
      <c r="D28" s="91"/>
      <c r="E28" s="15"/>
      <c r="F28" s="6"/>
      <c r="G28" s="25"/>
    </row>
    <row r="29" spans="1:7" ht="29.25" customHeight="1">
      <c r="A29" s="102" t="s">
        <v>30</v>
      </c>
      <c r="B29" s="102"/>
      <c r="C29" s="102"/>
      <c r="D29" s="102"/>
      <c r="E29" s="102"/>
      <c r="F29" s="102"/>
      <c r="G29" s="102"/>
    </row>
    <row r="30" spans="1:7" ht="17.25">
      <c r="A30" s="97" t="s">
        <v>31</v>
      </c>
      <c r="B30" s="97"/>
      <c r="C30" s="103" t="s">
        <v>166</v>
      </c>
      <c r="D30" s="103" t="str">
        <f>UPPER($G$2)&amp; " http://{ip}:{port}"&amp;MID($B$4, FIND("/", $B$4), 100)</f>
        <v>POST http://{ip}:{port}/services/cbjc/link/kras/000007</v>
      </c>
      <c r="E30" s="103" t="str">
        <f>UPPER($G$2)&amp; " http://{ip}:{port}"&amp;MID($B$4, FIND("/", $B$4), 100)</f>
        <v>POST http://{ip}:{port}/services/cbjc/link/kras/000007</v>
      </c>
      <c r="F30" s="103" t="str">
        <f>UPPER($G$2)&amp; " http://{ip}:{port}"&amp;MID($B$4, FIND("/", $B$4), 100)</f>
        <v>POST http://{ip}:{port}/services/cbjc/link/kras/000007</v>
      </c>
      <c r="G30" s="103" t="str">
        <f>UPPER($G$2)&amp; " http://{ip}:{port}"&amp;MID($B$4, FIND("/", $B$4), 100)</f>
        <v>POST http://{ip}:{port}/services/cbjc/link/kras/000007</v>
      </c>
    </row>
    <row r="31" spans="1:7" ht="72" customHeight="1">
      <c r="A31" s="97" t="s">
        <v>90</v>
      </c>
      <c r="B31" s="97"/>
      <c r="C31" s="98" t="s">
        <v>165</v>
      </c>
      <c r="D31" s="99"/>
      <c r="E31" s="99"/>
      <c r="F31" s="99"/>
      <c r="G31" s="99"/>
    </row>
    <row r="32" spans="1:7" ht="243.75" customHeight="1">
      <c r="A32" s="97" t="s">
        <v>32</v>
      </c>
      <c r="B32" s="97"/>
      <c r="C32" s="98"/>
      <c r="D32" s="99"/>
      <c r="E32" s="99"/>
      <c r="F32" s="99"/>
      <c r="G32" s="99"/>
    </row>
  </sheetData>
  <mergeCells count="37">
    <mergeCell ref="A7:G7"/>
    <mergeCell ref="B1:E1"/>
    <mergeCell ref="B2:E2"/>
    <mergeCell ref="B3:G3"/>
    <mergeCell ref="B4:G4"/>
    <mergeCell ref="B5:G5"/>
    <mergeCell ref="C8:D8"/>
    <mergeCell ref="E8:G8"/>
    <mergeCell ref="C9:D9"/>
    <mergeCell ref="E9:G9"/>
    <mergeCell ref="C10:D10"/>
    <mergeCell ref="E10:G10"/>
    <mergeCell ref="A22:G22"/>
    <mergeCell ref="A11:G11"/>
    <mergeCell ref="C12:D12"/>
    <mergeCell ref="C13:D13"/>
    <mergeCell ref="C14:D14"/>
    <mergeCell ref="A15:G15"/>
    <mergeCell ref="C16:D16"/>
    <mergeCell ref="C17:D17"/>
    <mergeCell ref="C18:D18"/>
    <mergeCell ref="C19:D19"/>
    <mergeCell ref="C20:D20"/>
    <mergeCell ref="C21:D21"/>
    <mergeCell ref="A32:B32"/>
    <mergeCell ref="C32:G32"/>
    <mergeCell ref="C23:D23"/>
    <mergeCell ref="C24:D24"/>
    <mergeCell ref="C25:D25"/>
    <mergeCell ref="C26:D26"/>
    <mergeCell ref="C27:D27"/>
    <mergeCell ref="C28:D28"/>
    <mergeCell ref="A29:G29"/>
    <mergeCell ref="A30:B30"/>
    <mergeCell ref="C30:G30"/>
    <mergeCell ref="A31:B31"/>
    <mergeCell ref="C31:G31"/>
  </mergeCells>
  <phoneticPr fontId="1" type="noConversion"/>
  <hyperlinks>
    <hyperlink ref="A1" location="목록!A1" display="API ID" xr:uid="{3952AA65-BD2E-46DE-A209-16BD497A27D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42F4C-9BF1-4AF8-A0AC-A40519620C14}">
  <dimension ref="A1:I35"/>
  <sheetViews>
    <sheetView zoomScale="85" zoomScaleNormal="85" workbookViewId="0">
      <selection activeCell="M30" sqref="M30"/>
    </sheetView>
  </sheetViews>
  <sheetFormatPr defaultRowHeight="16.5"/>
  <cols>
    <col min="1" max="1" width="8.625" bestFit="1" customWidth="1"/>
    <col min="2" max="2" width="12.75" bestFit="1" customWidth="1"/>
    <col min="3" max="3" width="7.875" customWidth="1"/>
    <col min="4" max="4" width="21.875" customWidth="1"/>
    <col min="5" max="5" width="8" bestFit="1" customWidth="1"/>
    <col min="6" max="6" width="8.875" customWidth="1"/>
    <col min="7" max="7" width="43.375" customWidth="1"/>
    <col min="8" max="8" width="3" customWidth="1"/>
  </cols>
  <sheetData>
    <row r="1" spans="1:9" ht="20.100000000000001" customHeight="1">
      <c r="A1" s="9" t="s">
        <v>25</v>
      </c>
      <c r="B1" s="82" t="str">
        <f>VLOOKUP($I$1, 목록!$A$2:$I$66, 3, FALSE)</f>
        <v>link/kras/000011</v>
      </c>
      <c r="C1" s="82"/>
      <c r="D1" s="82"/>
      <c r="E1" s="82"/>
      <c r="F1" s="2" t="s">
        <v>26</v>
      </c>
      <c r="G1" s="13" t="s">
        <v>94</v>
      </c>
      <c r="I1">
        <v>7</v>
      </c>
    </row>
    <row r="2" spans="1:9">
      <c r="A2" s="10" t="s">
        <v>28</v>
      </c>
      <c r="B2" s="83" t="str">
        <f>VLOOKUP($I$1, 목록!$A$2:$I$66, 4, FALSE)</f>
        <v>개별공시지가 연계</v>
      </c>
      <c r="C2" s="83"/>
      <c r="D2" s="83"/>
      <c r="E2" s="83"/>
      <c r="F2" s="54" t="s">
        <v>1</v>
      </c>
      <c r="G2" s="55" t="str">
        <f>VLOOKUP($I$1, 목록!$A$2:$I$66, 6, FALSE)</f>
        <v>POST</v>
      </c>
    </row>
    <row r="3" spans="1:9" ht="20.100000000000001" customHeight="1">
      <c r="A3" s="11" t="s">
        <v>8</v>
      </c>
      <c r="B3" s="84" t="str">
        <f>"{real_ip}:{real_port}/"&amp;MID(B4, 19, 100)</f>
        <v>{real_ip}:{real_port}/services/cbjc/link/kras/000011</v>
      </c>
      <c r="C3" s="85"/>
      <c r="D3" s="85"/>
      <c r="E3" s="85"/>
      <c r="F3" s="85"/>
      <c r="G3" s="86"/>
    </row>
    <row r="4" spans="1:9" ht="20.100000000000001" customHeight="1">
      <c r="A4" s="11" t="s">
        <v>9</v>
      </c>
      <c r="B4" s="87" t="str">
        <f>VLOOKUP($I$1, 목록!$A$2:$I$46, 9, FALSE)</f>
        <v>10.10.20.10:12323/services/cbjc/link/kras/000011</v>
      </c>
      <c r="C4" s="88"/>
      <c r="D4" s="88"/>
      <c r="E4" s="88"/>
      <c r="F4" s="88"/>
      <c r="G4" s="89"/>
    </row>
    <row r="5" spans="1:9" ht="20.100000000000001" customHeight="1">
      <c r="A5" s="11" t="s">
        <v>27</v>
      </c>
      <c r="B5" s="87" t="str">
        <f>VLOOKUP($I$1, 목록!$A$2:$I$46, 7, FALSE)</f>
        <v>1. 부동산종합정보시스템 연계
 - 개별공시지가 연계</v>
      </c>
      <c r="C5" s="88"/>
      <c r="D5" s="88"/>
      <c r="E5" s="88"/>
      <c r="F5" s="88"/>
      <c r="G5" s="89"/>
    </row>
    <row r="6" spans="1:9" ht="5.0999999999999996" customHeight="1">
      <c r="A6" s="7"/>
      <c r="B6" s="8"/>
      <c r="C6" s="8"/>
      <c r="D6" s="8"/>
      <c r="E6" s="8"/>
      <c r="F6" s="8"/>
      <c r="G6" s="8"/>
    </row>
    <row r="7" spans="1:9">
      <c r="A7" s="81" t="s">
        <v>2</v>
      </c>
      <c r="B7" s="81"/>
      <c r="C7" s="81"/>
      <c r="D7" s="81"/>
      <c r="E7" s="81"/>
      <c r="F7" s="81"/>
      <c r="G7" s="81"/>
    </row>
    <row r="8" spans="1:9">
      <c r="A8" s="71" t="s">
        <v>5</v>
      </c>
      <c r="B8" s="24" t="s">
        <v>19</v>
      </c>
      <c r="C8" s="92" t="s">
        <v>18</v>
      </c>
      <c r="D8" s="93"/>
      <c r="E8" s="92" t="s">
        <v>10</v>
      </c>
      <c r="F8" s="94"/>
      <c r="G8" s="93"/>
    </row>
    <row r="9" spans="1:9" ht="15" customHeight="1">
      <c r="A9" s="70">
        <v>1</v>
      </c>
      <c r="B9" s="68" t="s">
        <v>6</v>
      </c>
      <c r="C9" s="90" t="s">
        <v>4</v>
      </c>
      <c r="D9" s="91"/>
      <c r="E9" s="95"/>
      <c r="F9" s="95"/>
      <c r="G9" s="95"/>
      <c r="H9" t="s">
        <v>89</v>
      </c>
    </row>
    <row r="10" spans="1:9" ht="15" customHeight="1">
      <c r="A10" s="70">
        <v>2</v>
      </c>
      <c r="B10" s="68" t="s">
        <v>7</v>
      </c>
      <c r="C10" s="90" t="s">
        <v>3</v>
      </c>
      <c r="D10" s="91"/>
      <c r="E10" s="95"/>
      <c r="F10" s="95"/>
      <c r="G10" s="95"/>
    </row>
    <row r="11" spans="1:9">
      <c r="A11" s="81" t="s">
        <v>92</v>
      </c>
      <c r="B11" s="81"/>
      <c r="C11" s="81"/>
      <c r="D11" s="81"/>
      <c r="E11" s="81"/>
      <c r="F11" s="81"/>
      <c r="G11" s="81"/>
    </row>
    <row r="12" spans="1:9">
      <c r="A12" s="4" t="s">
        <v>5</v>
      </c>
      <c r="B12" s="24" t="s">
        <v>14</v>
      </c>
      <c r="C12" s="92" t="s">
        <v>15</v>
      </c>
      <c r="D12" s="93"/>
      <c r="E12" s="4" t="s">
        <v>21</v>
      </c>
      <c r="F12" s="4" t="s">
        <v>22</v>
      </c>
      <c r="G12" s="4" t="s">
        <v>10</v>
      </c>
    </row>
    <row r="13" spans="1:9" ht="15" customHeight="1">
      <c r="A13" s="70">
        <v>1</v>
      </c>
      <c r="B13" s="68"/>
      <c r="C13" s="96"/>
      <c r="D13" s="96"/>
      <c r="E13" s="70"/>
      <c r="F13" s="1"/>
      <c r="G13" s="25"/>
    </row>
    <row r="14" spans="1:9" ht="15" customHeight="1">
      <c r="A14" s="70">
        <v>2</v>
      </c>
      <c r="B14" s="68"/>
      <c r="C14" s="90"/>
      <c r="D14" s="91"/>
      <c r="E14" s="70"/>
      <c r="F14" s="1"/>
      <c r="G14" s="25"/>
    </row>
    <row r="15" spans="1:9">
      <c r="A15" s="81" t="s">
        <v>91</v>
      </c>
      <c r="B15" s="81"/>
      <c r="C15" s="81"/>
      <c r="D15" s="81"/>
      <c r="E15" s="81"/>
      <c r="F15" s="81"/>
      <c r="G15" s="81"/>
    </row>
    <row r="16" spans="1:9">
      <c r="A16" s="4" t="s">
        <v>5</v>
      </c>
      <c r="B16" s="24" t="s">
        <v>14</v>
      </c>
      <c r="C16" s="92" t="s">
        <v>15</v>
      </c>
      <c r="D16" s="93"/>
      <c r="E16" s="4" t="s">
        <v>21</v>
      </c>
      <c r="F16" s="4" t="s">
        <v>22</v>
      </c>
      <c r="G16" s="4" t="s">
        <v>10</v>
      </c>
    </row>
    <row r="17" spans="1:7" ht="15" customHeight="1">
      <c r="A17" s="70">
        <v>1</v>
      </c>
      <c r="B17" s="68" t="s">
        <v>67</v>
      </c>
      <c r="C17" s="90" t="s">
        <v>68</v>
      </c>
      <c r="D17" s="91"/>
      <c r="E17" s="70"/>
      <c r="F17" s="1" t="s">
        <v>23</v>
      </c>
      <c r="G17" s="25"/>
    </row>
    <row r="18" spans="1:7" ht="15" customHeight="1">
      <c r="A18" s="70">
        <v>2</v>
      </c>
      <c r="B18" s="68" t="s">
        <v>96</v>
      </c>
      <c r="C18" s="90" t="s">
        <v>100</v>
      </c>
      <c r="D18" s="91"/>
      <c r="E18" s="70"/>
      <c r="F18" s="1" t="s">
        <v>23</v>
      </c>
      <c r="G18" s="25" t="s">
        <v>137</v>
      </c>
    </row>
    <row r="19" spans="1:7" ht="15" customHeight="1">
      <c r="A19" s="70">
        <v>3</v>
      </c>
      <c r="B19" s="68" t="s">
        <v>97</v>
      </c>
      <c r="C19" s="90" t="s">
        <v>101</v>
      </c>
      <c r="D19" s="91"/>
      <c r="E19" s="70"/>
      <c r="F19" s="1" t="s">
        <v>23</v>
      </c>
      <c r="G19" s="25" t="s">
        <v>136</v>
      </c>
    </row>
    <row r="20" spans="1:7" ht="15" customHeight="1">
      <c r="A20" s="75">
        <v>4</v>
      </c>
      <c r="B20" s="72" t="s">
        <v>98</v>
      </c>
      <c r="C20" s="90" t="s">
        <v>102</v>
      </c>
      <c r="D20" s="91"/>
      <c r="E20" s="75"/>
      <c r="F20" s="1" t="s">
        <v>23</v>
      </c>
      <c r="G20" s="25"/>
    </row>
    <row r="21" spans="1:7" ht="15" customHeight="1">
      <c r="A21" s="75">
        <v>5</v>
      </c>
      <c r="B21" s="72" t="s">
        <v>99</v>
      </c>
      <c r="C21" s="90" t="s">
        <v>103</v>
      </c>
      <c r="D21" s="91"/>
      <c r="E21" s="75"/>
      <c r="F21" s="1" t="s">
        <v>23</v>
      </c>
      <c r="G21" s="25"/>
    </row>
    <row r="22" spans="1:7" ht="15" customHeight="1">
      <c r="A22" s="75">
        <v>6</v>
      </c>
      <c r="B22" s="72" t="s">
        <v>168</v>
      </c>
      <c r="C22" s="90" t="s">
        <v>171</v>
      </c>
      <c r="D22" s="91"/>
      <c r="E22" s="75"/>
      <c r="F22" s="1" t="s">
        <v>23</v>
      </c>
      <c r="G22" s="25"/>
    </row>
    <row r="23" spans="1:7" ht="15" customHeight="1">
      <c r="A23" s="70">
        <v>7</v>
      </c>
      <c r="B23" s="68" t="s">
        <v>169</v>
      </c>
      <c r="C23" s="90" t="s">
        <v>172</v>
      </c>
      <c r="D23" s="91"/>
      <c r="E23" s="70"/>
      <c r="F23" s="1" t="s">
        <v>23</v>
      </c>
      <c r="G23" s="25"/>
    </row>
    <row r="24" spans="1:7" ht="15" customHeight="1">
      <c r="A24" s="70">
        <v>8</v>
      </c>
      <c r="B24" s="68" t="s">
        <v>170</v>
      </c>
      <c r="C24" s="90" t="s">
        <v>173</v>
      </c>
      <c r="D24" s="91"/>
      <c r="E24" s="70"/>
      <c r="F24" s="1" t="s">
        <v>23</v>
      </c>
      <c r="G24" s="25"/>
    </row>
    <row r="25" spans="1:7">
      <c r="A25" s="81" t="s">
        <v>20</v>
      </c>
      <c r="B25" s="81"/>
      <c r="C25" s="81"/>
      <c r="D25" s="81"/>
      <c r="E25" s="81"/>
      <c r="F25" s="81"/>
      <c r="G25" s="81"/>
    </row>
    <row r="26" spans="1:7">
      <c r="A26" s="4" t="s">
        <v>5</v>
      </c>
      <c r="B26" s="67" t="s">
        <v>14</v>
      </c>
      <c r="C26" s="92" t="s">
        <v>15</v>
      </c>
      <c r="D26" s="93"/>
      <c r="E26" s="4" t="s">
        <v>21</v>
      </c>
      <c r="F26" s="4" t="s">
        <v>22</v>
      </c>
      <c r="G26" s="4" t="s">
        <v>10</v>
      </c>
    </row>
    <row r="27" spans="1:7">
      <c r="A27" s="70">
        <v>1</v>
      </c>
      <c r="B27" s="68" t="s">
        <v>11</v>
      </c>
      <c r="C27" s="90" t="s">
        <v>16</v>
      </c>
      <c r="D27" s="91"/>
      <c r="E27" s="15"/>
      <c r="F27" s="6" t="s">
        <v>23</v>
      </c>
      <c r="G27" s="12" t="s">
        <v>65</v>
      </c>
    </row>
    <row r="28" spans="1:7" ht="15" customHeight="1">
      <c r="A28" s="70">
        <v>2</v>
      </c>
      <c r="B28" s="68" t="s">
        <v>12</v>
      </c>
      <c r="C28" s="90" t="s">
        <v>17</v>
      </c>
      <c r="D28" s="91"/>
      <c r="E28" s="15"/>
      <c r="F28" s="6" t="s">
        <v>23</v>
      </c>
      <c r="G28" s="3" t="s">
        <v>13</v>
      </c>
    </row>
    <row r="29" spans="1:7" ht="15" customHeight="1">
      <c r="A29" s="20"/>
      <c r="B29" s="69" t="s">
        <v>69</v>
      </c>
      <c r="C29" s="100" t="s">
        <v>66</v>
      </c>
      <c r="D29" s="101"/>
      <c r="E29" s="21"/>
      <c r="F29" s="22"/>
      <c r="G29" s="23"/>
    </row>
    <row r="30" spans="1:7" ht="15" customHeight="1">
      <c r="A30" s="70"/>
      <c r="B30" s="18"/>
      <c r="C30" s="96"/>
      <c r="D30" s="96"/>
      <c r="E30" s="15"/>
      <c r="F30" s="6"/>
      <c r="G30" s="25" t="str">
        <f>CONCATENATE("연계항목.hwp ",B2," 참조")</f>
        <v>연계항목.hwp 개별공시지가 연계 참조</v>
      </c>
    </row>
    <row r="31" spans="1:7" ht="15" customHeight="1">
      <c r="A31" s="70"/>
      <c r="B31" s="18"/>
      <c r="C31" s="90"/>
      <c r="D31" s="91"/>
      <c r="E31" s="15"/>
      <c r="F31" s="6"/>
      <c r="G31" s="25"/>
    </row>
    <row r="32" spans="1:7" ht="29.25" customHeight="1">
      <c r="A32" s="102" t="s">
        <v>30</v>
      </c>
      <c r="B32" s="102"/>
      <c r="C32" s="102"/>
      <c r="D32" s="102"/>
      <c r="E32" s="102"/>
      <c r="F32" s="102"/>
      <c r="G32" s="102"/>
    </row>
    <row r="33" spans="1:7" ht="17.25">
      <c r="A33" s="97" t="s">
        <v>31</v>
      </c>
      <c r="B33" s="97"/>
      <c r="C33" s="103" t="s">
        <v>174</v>
      </c>
      <c r="D33" s="103" t="str">
        <f>UPPER($G$2)&amp; " http://{ip}:{port}"&amp;MID($B$4, FIND("/", $B$4), 100)</f>
        <v>POST http://{ip}:{port}/services/cbjc/link/kras/000011</v>
      </c>
      <c r="E33" s="103" t="str">
        <f>UPPER($G$2)&amp; " http://{ip}:{port}"&amp;MID($B$4, FIND("/", $B$4), 100)</f>
        <v>POST http://{ip}:{port}/services/cbjc/link/kras/000011</v>
      </c>
      <c r="F33" s="103" t="str">
        <f>UPPER($G$2)&amp; " http://{ip}:{port}"&amp;MID($B$4, FIND("/", $B$4), 100)</f>
        <v>POST http://{ip}:{port}/services/cbjc/link/kras/000011</v>
      </c>
      <c r="G33" s="103" t="str">
        <f>UPPER($G$2)&amp; " http://{ip}:{port}"&amp;MID($B$4, FIND("/", $B$4), 100)</f>
        <v>POST http://{ip}:{port}/services/cbjc/link/kras/000011</v>
      </c>
    </row>
    <row r="34" spans="1:7" ht="72" customHeight="1">
      <c r="A34" s="97" t="s">
        <v>90</v>
      </c>
      <c r="B34" s="97"/>
      <c r="C34" s="98" t="s">
        <v>167</v>
      </c>
      <c r="D34" s="99"/>
      <c r="E34" s="99"/>
      <c r="F34" s="99"/>
      <c r="G34" s="99"/>
    </row>
    <row r="35" spans="1:7" ht="243.75" customHeight="1">
      <c r="A35" s="97" t="s">
        <v>32</v>
      </c>
      <c r="B35" s="97"/>
      <c r="C35" s="98"/>
      <c r="D35" s="99"/>
      <c r="E35" s="99"/>
      <c r="F35" s="99"/>
      <c r="G35" s="99"/>
    </row>
  </sheetData>
  <mergeCells count="40">
    <mergeCell ref="A7:G7"/>
    <mergeCell ref="C20:D20"/>
    <mergeCell ref="C21:D21"/>
    <mergeCell ref="C22:D22"/>
    <mergeCell ref="B1:E1"/>
    <mergeCell ref="B2:E2"/>
    <mergeCell ref="B3:G3"/>
    <mergeCell ref="B4:G4"/>
    <mergeCell ref="B5:G5"/>
    <mergeCell ref="C8:D8"/>
    <mergeCell ref="E8:G8"/>
    <mergeCell ref="C9:D9"/>
    <mergeCell ref="E9:G9"/>
    <mergeCell ref="C10:D10"/>
    <mergeCell ref="E10:G10"/>
    <mergeCell ref="A25:G25"/>
    <mergeCell ref="A11:G11"/>
    <mergeCell ref="C12:D12"/>
    <mergeCell ref="C13:D13"/>
    <mergeCell ref="C14:D14"/>
    <mergeCell ref="A15:G15"/>
    <mergeCell ref="C16:D16"/>
    <mergeCell ref="C17:D17"/>
    <mergeCell ref="C18:D18"/>
    <mergeCell ref="C19:D19"/>
    <mergeCell ref="C23:D23"/>
    <mergeCell ref="C24:D24"/>
    <mergeCell ref="A35:B35"/>
    <mergeCell ref="C35:G35"/>
    <mergeCell ref="C26:D26"/>
    <mergeCell ref="C27:D27"/>
    <mergeCell ref="C28:D28"/>
    <mergeCell ref="C29:D29"/>
    <mergeCell ref="C30:D30"/>
    <mergeCell ref="C31:D31"/>
    <mergeCell ref="A32:G32"/>
    <mergeCell ref="A33:B33"/>
    <mergeCell ref="C33:G33"/>
    <mergeCell ref="A34:B34"/>
    <mergeCell ref="C34:G34"/>
  </mergeCells>
  <phoneticPr fontId="1" type="noConversion"/>
  <hyperlinks>
    <hyperlink ref="A1" location="목록!A1" display="API ID" xr:uid="{E13ACE65-CCDB-413F-95DC-57C039E38B89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9D9F-4407-4DCA-A1E8-062FFCE486B6}">
  <dimension ref="A1:I35"/>
  <sheetViews>
    <sheetView zoomScale="85" zoomScaleNormal="85" workbookViewId="0">
      <selection activeCell="I16" sqref="I16"/>
    </sheetView>
  </sheetViews>
  <sheetFormatPr defaultRowHeight="16.5"/>
  <cols>
    <col min="1" max="1" width="8.625" bestFit="1" customWidth="1"/>
    <col min="2" max="2" width="12.75" bestFit="1" customWidth="1"/>
    <col min="3" max="3" width="7.875" customWidth="1"/>
    <col min="4" max="4" width="21.875" customWidth="1"/>
    <col min="5" max="5" width="8" bestFit="1" customWidth="1"/>
    <col min="6" max="6" width="8.875" customWidth="1"/>
    <col min="7" max="7" width="43.375" customWidth="1"/>
    <col min="8" max="8" width="3" customWidth="1"/>
  </cols>
  <sheetData>
    <row r="1" spans="1:9" ht="20.100000000000001" customHeight="1">
      <c r="A1" s="9" t="s">
        <v>25</v>
      </c>
      <c r="B1" s="82" t="str">
        <f>VLOOKUP($I$1, 목록!$A$2:$I$66, 3, FALSE)</f>
        <v>link/kras/000020</v>
      </c>
      <c r="C1" s="82"/>
      <c r="D1" s="82"/>
      <c r="E1" s="82"/>
      <c r="F1" s="2" t="s">
        <v>26</v>
      </c>
      <c r="G1" s="13" t="s">
        <v>94</v>
      </c>
      <c r="I1">
        <v>8</v>
      </c>
    </row>
    <row r="2" spans="1:9">
      <c r="A2" s="10" t="s">
        <v>28</v>
      </c>
      <c r="B2" s="83" t="str">
        <f>VLOOKUP($I$1, 목록!$A$2:$I$66, 4, FALSE)</f>
        <v>건물통합도면 연계</v>
      </c>
      <c r="C2" s="83"/>
      <c r="D2" s="83"/>
      <c r="E2" s="83"/>
      <c r="F2" s="54" t="s">
        <v>1</v>
      </c>
      <c r="G2" s="55" t="str">
        <f>VLOOKUP($I$1, 목록!$A$2:$I$66, 6, FALSE)</f>
        <v>POST</v>
      </c>
    </row>
    <row r="3" spans="1:9" ht="20.100000000000001" customHeight="1">
      <c r="A3" s="11" t="s">
        <v>8</v>
      </c>
      <c r="B3" s="84" t="str">
        <f>"{real_ip}:{real_port}/"&amp;MID(B4, 19, 100)</f>
        <v>{real_ip}:{real_port}/services/cbjc/link/kras/000020</v>
      </c>
      <c r="C3" s="85"/>
      <c r="D3" s="85"/>
      <c r="E3" s="85"/>
      <c r="F3" s="85"/>
      <c r="G3" s="86"/>
    </row>
    <row r="4" spans="1:9" ht="20.100000000000001" customHeight="1">
      <c r="A4" s="11" t="s">
        <v>9</v>
      </c>
      <c r="B4" s="87" t="str">
        <f>VLOOKUP($I$1, 목록!$A$2:$I$46, 9, FALSE)</f>
        <v>10.10.20.10:12323/services/cbjc/link/kras/000020</v>
      </c>
      <c r="C4" s="88"/>
      <c r="D4" s="88"/>
      <c r="E4" s="88"/>
      <c r="F4" s="88"/>
      <c r="G4" s="89"/>
    </row>
    <row r="5" spans="1:9" ht="20.100000000000001" customHeight="1">
      <c r="A5" s="11" t="s">
        <v>27</v>
      </c>
      <c r="B5" s="87" t="str">
        <f>VLOOKUP($I$1, 목록!$A$2:$I$46, 7, FALSE)</f>
        <v>1. 부동산종합정보시스템 연계
 - 건물통합도면 연계</v>
      </c>
      <c r="C5" s="88"/>
      <c r="D5" s="88"/>
      <c r="E5" s="88"/>
      <c r="F5" s="88"/>
      <c r="G5" s="89"/>
    </row>
    <row r="6" spans="1:9" ht="5.0999999999999996" customHeight="1">
      <c r="A6" s="7"/>
      <c r="B6" s="8"/>
      <c r="C6" s="8"/>
      <c r="D6" s="8"/>
      <c r="E6" s="8"/>
      <c r="F6" s="8"/>
      <c r="G6" s="8"/>
    </row>
    <row r="7" spans="1:9">
      <c r="A7" s="81" t="s">
        <v>2</v>
      </c>
      <c r="B7" s="81"/>
      <c r="C7" s="81"/>
      <c r="D7" s="81"/>
      <c r="E7" s="81"/>
      <c r="F7" s="81"/>
      <c r="G7" s="81"/>
    </row>
    <row r="8" spans="1:9">
      <c r="A8" s="71" t="s">
        <v>5</v>
      </c>
      <c r="B8" s="24" t="s">
        <v>19</v>
      </c>
      <c r="C8" s="92" t="s">
        <v>18</v>
      </c>
      <c r="D8" s="93"/>
      <c r="E8" s="92" t="s">
        <v>10</v>
      </c>
      <c r="F8" s="94"/>
      <c r="G8" s="93"/>
    </row>
    <row r="9" spans="1:9" ht="15" customHeight="1">
      <c r="A9" s="70">
        <v>1</v>
      </c>
      <c r="B9" s="68" t="s">
        <v>6</v>
      </c>
      <c r="C9" s="90" t="s">
        <v>4</v>
      </c>
      <c r="D9" s="91"/>
      <c r="E9" s="95"/>
      <c r="F9" s="95"/>
      <c r="G9" s="95"/>
      <c r="H9" t="s">
        <v>89</v>
      </c>
    </row>
    <row r="10" spans="1:9" ht="15" customHeight="1">
      <c r="A10" s="70">
        <v>2</v>
      </c>
      <c r="B10" s="68" t="s">
        <v>7</v>
      </c>
      <c r="C10" s="90" t="s">
        <v>3</v>
      </c>
      <c r="D10" s="91"/>
      <c r="E10" s="95"/>
      <c r="F10" s="95"/>
      <c r="G10" s="95"/>
    </row>
    <row r="11" spans="1:9">
      <c r="A11" s="81" t="s">
        <v>92</v>
      </c>
      <c r="B11" s="81"/>
      <c r="C11" s="81"/>
      <c r="D11" s="81"/>
      <c r="E11" s="81"/>
      <c r="F11" s="81"/>
      <c r="G11" s="81"/>
    </row>
    <row r="12" spans="1:9">
      <c r="A12" s="4" t="s">
        <v>5</v>
      </c>
      <c r="B12" s="24" t="s">
        <v>14</v>
      </c>
      <c r="C12" s="92" t="s">
        <v>15</v>
      </c>
      <c r="D12" s="93"/>
      <c r="E12" s="4" t="s">
        <v>21</v>
      </c>
      <c r="F12" s="4" t="s">
        <v>22</v>
      </c>
      <c r="G12" s="4" t="s">
        <v>10</v>
      </c>
    </row>
    <row r="13" spans="1:9" ht="15" customHeight="1">
      <c r="A13" s="70">
        <v>1</v>
      </c>
      <c r="B13" s="68"/>
      <c r="C13" s="96"/>
      <c r="D13" s="96"/>
      <c r="E13" s="70"/>
      <c r="F13" s="1"/>
      <c r="G13" s="25"/>
    </row>
    <row r="14" spans="1:9" ht="15" customHeight="1">
      <c r="A14" s="70">
        <v>2</v>
      </c>
      <c r="B14" s="68"/>
      <c r="C14" s="90"/>
      <c r="D14" s="91"/>
      <c r="E14" s="70"/>
      <c r="F14" s="1"/>
      <c r="G14" s="25"/>
    </row>
    <row r="15" spans="1:9">
      <c r="A15" s="81" t="s">
        <v>91</v>
      </c>
      <c r="B15" s="81"/>
      <c r="C15" s="81"/>
      <c r="D15" s="81"/>
      <c r="E15" s="81"/>
      <c r="F15" s="81"/>
      <c r="G15" s="81"/>
    </row>
    <row r="16" spans="1:9">
      <c r="A16" s="4" t="s">
        <v>5</v>
      </c>
      <c r="B16" s="24" t="s">
        <v>14</v>
      </c>
      <c r="C16" s="92" t="s">
        <v>15</v>
      </c>
      <c r="D16" s="93"/>
      <c r="E16" s="4" t="s">
        <v>21</v>
      </c>
      <c r="F16" s="4" t="s">
        <v>22</v>
      </c>
      <c r="G16" s="4" t="s">
        <v>10</v>
      </c>
    </row>
    <row r="17" spans="1:7" ht="15" customHeight="1">
      <c r="A17" s="70">
        <v>1</v>
      </c>
      <c r="B17" s="68" t="s">
        <v>67</v>
      </c>
      <c r="C17" s="90" t="s">
        <v>68</v>
      </c>
      <c r="D17" s="91"/>
      <c r="E17" s="70"/>
      <c r="F17" s="1" t="s">
        <v>23</v>
      </c>
      <c r="G17" s="25"/>
    </row>
    <row r="18" spans="1:7" ht="15" customHeight="1">
      <c r="A18" s="70">
        <v>2</v>
      </c>
      <c r="B18" s="68" t="s">
        <v>96</v>
      </c>
      <c r="C18" s="90" t="s">
        <v>100</v>
      </c>
      <c r="D18" s="91"/>
      <c r="E18" s="70"/>
      <c r="F18" s="1" t="s">
        <v>23</v>
      </c>
      <c r="G18" s="25" t="s">
        <v>137</v>
      </c>
    </row>
    <row r="19" spans="1:7" ht="15" customHeight="1">
      <c r="A19" s="70">
        <v>3</v>
      </c>
      <c r="B19" s="68" t="s">
        <v>97</v>
      </c>
      <c r="C19" s="90" t="s">
        <v>101</v>
      </c>
      <c r="D19" s="91"/>
      <c r="E19" s="70"/>
      <c r="F19" s="1" t="s">
        <v>23</v>
      </c>
      <c r="G19" s="25" t="s">
        <v>136</v>
      </c>
    </row>
    <row r="20" spans="1:7" ht="15" customHeight="1">
      <c r="A20" s="70">
        <v>4</v>
      </c>
      <c r="B20" s="68" t="s">
        <v>98</v>
      </c>
      <c r="C20" s="90" t="s">
        <v>102</v>
      </c>
      <c r="D20" s="91"/>
      <c r="E20" s="70"/>
      <c r="F20" s="1" t="s">
        <v>23</v>
      </c>
      <c r="G20" s="25"/>
    </row>
    <row r="21" spans="1:7" ht="15" customHeight="1">
      <c r="A21" s="75">
        <v>5</v>
      </c>
      <c r="B21" s="72" t="s">
        <v>99</v>
      </c>
      <c r="C21" s="90" t="s">
        <v>103</v>
      </c>
      <c r="D21" s="91"/>
      <c r="E21" s="75"/>
      <c r="F21" s="1" t="s">
        <v>23</v>
      </c>
      <c r="G21" s="25"/>
    </row>
    <row r="22" spans="1:7" ht="15" customHeight="1">
      <c r="A22" s="75">
        <v>6</v>
      </c>
      <c r="B22" s="72" t="s">
        <v>177</v>
      </c>
      <c r="C22" s="90" t="s">
        <v>180</v>
      </c>
      <c r="D22" s="91"/>
      <c r="E22" s="75"/>
      <c r="F22" s="1" t="s">
        <v>23</v>
      </c>
      <c r="G22" s="25"/>
    </row>
    <row r="23" spans="1:7" ht="15" customHeight="1">
      <c r="A23" s="75">
        <v>7</v>
      </c>
      <c r="B23" s="72" t="s">
        <v>178</v>
      </c>
      <c r="C23" s="90" t="s">
        <v>181</v>
      </c>
      <c r="D23" s="91"/>
      <c r="E23" s="75"/>
      <c r="F23" s="1" t="s">
        <v>23</v>
      </c>
      <c r="G23" s="25"/>
    </row>
    <row r="24" spans="1:7" ht="15" customHeight="1">
      <c r="A24" s="70">
        <v>8</v>
      </c>
      <c r="B24" s="68" t="s">
        <v>179</v>
      </c>
      <c r="C24" s="90" t="s">
        <v>182</v>
      </c>
      <c r="D24" s="91"/>
      <c r="E24" s="70"/>
      <c r="F24" s="1" t="s">
        <v>24</v>
      </c>
      <c r="G24" s="25" t="s">
        <v>183</v>
      </c>
    </row>
    <row r="25" spans="1:7">
      <c r="A25" s="81" t="s">
        <v>20</v>
      </c>
      <c r="B25" s="81"/>
      <c r="C25" s="81"/>
      <c r="D25" s="81"/>
      <c r="E25" s="81"/>
      <c r="F25" s="81"/>
      <c r="G25" s="81"/>
    </row>
    <row r="26" spans="1:7">
      <c r="A26" s="4" t="s">
        <v>5</v>
      </c>
      <c r="B26" s="67" t="s">
        <v>14</v>
      </c>
      <c r="C26" s="92" t="s">
        <v>15</v>
      </c>
      <c r="D26" s="93"/>
      <c r="E26" s="4" t="s">
        <v>21</v>
      </c>
      <c r="F26" s="4" t="s">
        <v>22</v>
      </c>
      <c r="G26" s="4" t="s">
        <v>10</v>
      </c>
    </row>
    <row r="27" spans="1:7">
      <c r="A27" s="70">
        <v>1</v>
      </c>
      <c r="B27" s="68" t="s">
        <v>11</v>
      </c>
      <c r="C27" s="90" t="s">
        <v>16</v>
      </c>
      <c r="D27" s="91"/>
      <c r="E27" s="15"/>
      <c r="F27" s="6" t="s">
        <v>23</v>
      </c>
      <c r="G27" s="12" t="s">
        <v>65</v>
      </c>
    </row>
    <row r="28" spans="1:7" ht="15" customHeight="1">
      <c r="A28" s="70">
        <v>2</v>
      </c>
      <c r="B28" s="68" t="s">
        <v>12</v>
      </c>
      <c r="C28" s="90" t="s">
        <v>17</v>
      </c>
      <c r="D28" s="91"/>
      <c r="E28" s="15"/>
      <c r="F28" s="6" t="s">
        <v>23</v>
      </c>
      <c r="G28" s="3" t="s">
        <v>13</v>
      </c>
    </row>
    <row r="29" spans="1:7" ht="15" customHeight="1">
      <c r="A29" s="20"/>
      <c r="B29" s="69" t="s">
        <v>69</v>
      </c>
      <c r="C29" s="100" t="s">
        <v>66</v>
      </c>
      <c r="D29" s="101"/>
      <c r="E29" s="21"/>
      <c r="F29" s="22"/>
      <c r="G29" s="23"/>
    </row>
    <row r="30" spans="1:7" ht="15" customHeight="1">
      <c r="A30" s="70"/>
      <c r="B30" s="18"/>
      <c r="C30" s="96"/>
      <c r="D30" s="96"/>
      <c r="E30" s="15"/>
      <c r="F30" s="6"/>
      <c r="G30" s="25" t="str">
        <f>CONCATENATE("연계항목.hwp ",B2," 참조")</f>
        <v>연계항목.hwp 건물통합도면 연계 참조</v>
      </c>
    </row>
    <row r="31" spans="1:7" ht="15" customHeight="1">
      <c r="A31" s="70"/>
      <c r="B31" s="18"/>
      <c r="C31" s="90"/>
      <c r="D31" s="91"/>
      <c r="E31" s="15"/>
      <c r="F31" s="6"/>
      <c r="G31" s="25" t="s">
        <v>266</v>
      </c>
    </row>
    <row r="32" spans="1:7" ht="29.25" customHeight="1">
      <c r="A32" s="102" t="s">
        <v>30</v>
      </c>
      <c r="B32" s="102"/>
      <c r="C32" s="102"/>
      <c r="D32" s="102"/>
      <c r="E32" s="102"/>
      <c r="F32" s="102"/>
      <c r="G32" s="102"/>
    </row>
    <row r="33" spans="1:7" ht="17.25">
      <c r="A33" s="97" t="s">
        <v>31</v>
      </c>
      <c r="B33" s="97"/>
      <c r="C33" s="103" t="s">
        <v>175</v>
      </c>
      <c r="D33" s="103" t="str">
        <f>UPPER($G$2)&amp; " http://{ip}:{port}"&amp;MID($B$4, FIND("/", $B$4), 100)</f>
        <v>POST http://{ip}:{port}/services/cbjc/link/kras/000020</v>
      </c>
      <c r="E33" s="103" t="str">
        <f>UPPER($G$2)&amp; " http://{ip}:{port}"&amp;MID($B$4, FIND("/", $B$4), 100)</f>
        <v>POST http://{ip}:{port}/services/cbjc/link/kras/000020</v>
      </c>
      <c r="F33" s="103" t="str">
        <f>UPPER($G$2)&amp; " http://{ip}:{port}"&amp;MID($B$4, FIND("/", $B$4), 100)</f>
        <v>POST http://{ip}:{port}/services/cbjc/link/kras/000020</v>
      </c>
      <c r="G33" s="103" t="str">
        <f>UPPER($G$2)&amp; " http://{ip}:{port}"&amp;MID($B$4, FIND("/", $B$4), 100)</f>
        <v>POST http://{ip}:{port}/services/cbjc/link/kras/000020</v>
      </c>
    </row>
    <row r="34" spans="1:7" ht="72" customHeight="1">
      <c r="A34" s="97" t="s">
        <v>90</v>
      </c>
      <c r="B34" s="97"/>
      <c r="C34" s="98" t="s">
        <v>176</v>
      </c>
      <c r="D34" s="99"/>
      <c r="E34" s="99"/>
      <c r="F34" s="99"/>
      <c r="G34" s="99"/>
    </row>
    <row r="35" spans="1:7" ht="243.75" customHeight="1">
      <c r="A35" s="97" t="s">
        <v>32</v>
      </c>
      <c r="B35" s="97"/>
      <c r="C35" s="98"/>
      <c r="D35" s="99"/>
      <c r="E35" s="99"/>
      <c r="F35" s="99"/>
      <c r="G35" s="99"/>
    </row>
  </sheetData>
  <mergeCells count="40">
    <mergeCell ref="A7:G7"/>
    <mergeCell ref="C21:D21"/>
    <mergeCell ref="C22:D22"/>
    <mergeCell ref="C23:D23"/>
    <mergeCell ref="B1:E1"/>
    <mergeCell ref="B2:E2"/>
    <mergeCell ref="B3:G3"/>
    <mergeCell ref="B4:G4"/>
    <mergeCell ref="B5:G5"/>
    <mergeCell ref="C8:D8"/>
    <mergeCell ref="E8:G8"/>
    <mergeCell ref="C9:D9"/>
    <mergeCell ref="E9:G9"/>
    <mergeCell ref="C10:D10"/>
    <mergeCell ref="E10:G10"/>
    <mergeCell ref="A25:G25"/>
    <mergeCell ref="A11:G11"/>
    <mergeCell ref="C12:D12"/>
    <mergeCell ref="C13:D13"/>
    <mergeCell ref="C14:D14"/>
    <mergeCell ref="A15:G15"/>
    <mergeCell ref="C16:D16"/>
    <mergeCell ref="C17:D17"/>
    <mergeCell ref="C18:D18"/>
    <mergeCell ref="C19:D19"/>
    <mergeCell ref="C20:D20"/>
    <mergeCell ref="C24:D24"/>
    <mergeCell ref="A35:B35"/>
    <mergeCell ref="C35:G35"/>
    <mergeCell ref="C26:D26"/>
    <mergeCell ref="C27:D27"/>
    <mergeCell ref="C28:D28"/>
    <mergeCell ref="C29:D29"/>
    <mergeCell ref="C30:D30"/>
    <mergeCell ref="C31:D31"/>
    <mergeCell ref="A32:G32"/>
    <mergeCell ref="A33:B33"/>
    <mergeCell ref="C33:G33"/>
    <mergeCell ref="A34:B34"/>
    <mergeCell ref="C34:G34"/>
  </mergeCells>
  <phoneticPr fontId="1" type="noConversion"/>
  <hyperlinks>
    <hyperlink ref="A1" location="목록!A1" display="API ID" xr:uid="{0317180E-E491-47B0-850F-95B5361DC63A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28E26-BC44-41F1-8284-C7850B419E5E}">
  <dimension ref="A1:I32"/>
  <sheetViews>
    <sheetView zoomScale="85" zoomScaleNormal="85" workbookViewId="0">
      <selection activeCell="M22" sqref="M22"/>
    </sheetView>
  </sheetViews>
  <sheetFormatPr defaultRowHeight="16.5"/>
  <cols>
    <col min="1" max="1" width="8.625" bestFit="1" customWidth="1"/>
    <col min="2" max="2" width="12.75" bestFit="1" customWidth="1"/>
    <col min="3" max="3" width="7.875" customWidth="1"/>
    <col min="4" max="4" width="21.875" customWidth="1"/>
    <col min="5" max="5" width="8" bestFit="1" customWidth="1"/>
    <col min="6" max="6" width="8.875" customWidth="1"/>
    <col min="7" max="7" width="43.375" customWidth="1"/>
    <col min="8" max="8" width="3" customWidth="1"/>
  </cols>
  <sheetData>
    <row r="1" spans="1:9" ht="20.100000000000001" customHeight="1">
      <c r="A1" s="9" t="s">
        <v>25</v>
      </c>
      <c r="B1" s="82" t="str">
        <f>VLOOKUP($I$1, 목록!$A$2:$I$66, 3, FALSE)</f>
        <v>link/kras/000025</v>
      </c>
      <c r="C1" s="82"/>
      <c r="D1" s="82"/>
      <c r="E1" s="82"/>
      <c r="F1" s="2" t="s">
        <v>26</v>
      </c>
      <c r="G1" s="13" t="s">
        <v>94</v>
      </c>
      <c r="I1">
        <v>9</v>
      </c>
    </row>
    <row r="2" spans="1:9">
      <c r="A2" s="10" t="s">
        <v>28</v>
      </c>
      <c r="B2" s="83" t="str">
        <f>VLOOKUP($I$1, 목록!$A$2:$I$66, 4, FALSE)</f>
        <v>토지이용계획 속성 연계</v>
      </c>
      <c r="C2" s="83"/>
      <c r="D2" s="83"/>
      <c r="E2" s="83"/>
      <c r="F2" s="54" t="s">
        <v>1</v>
      </c>
      <c r="G2" s="55" t="str">
        <f>VLOOKUP($I$1, 목록!$A$2:$I$66, 6, FALSE)</f>
        <v>POST</v>
      </c>
    </row>
    <row r="3" spans="1:9" ht="20.100000000000001" customHeight="1">
      <c r="A3" s="11" t="s">
        <v>8</v>
      </c>
      <c r="B3" s="84" t="str">
        <f>"{real_ip}:{real_port}/"&amp;MID(B4, 19, 100)</f>
        <v>{real_ip}:{real_port}/services/cbjc/link/kras/000025</v>
      </c>
      <c r="C3" s="85"/>
      <c r="D3" s="85"/>
      <c r="E3" s="85"/>
      <c r="F3" s="85"/>
      <c r="G3" s="86"/>
    </row>
    <row r="4" spans="1:9" ht="20.100000000000001" customHeight="1">
      <c r="A4" s="11" t="s">
        <v>9</v>
      </c>
      <c r="B4" s="87" t="str">
        <f>VLOOKUP($I$1, 목록!$A$2:$I$46, 9, FALSE)</f>
        <v>10.10.20.10:12323/services/cbjc/link/kras/000025</v>
      </c>
      <c r="C4" s="88"/>
      <c r="D4" s="88"/>
      <c r="E4" s="88"/>
      <c r="F4" s="88"/>
      <c r="G4" s="89"/>
    </row>
    <row r="5" spans="1:9" ht="20.100000000000001" customHeight="1">
      <c r="A5" s="11" t="s">
        <v>27</v>
      </c>
      <c r="B5" s="87" t="str">
        <f>VLOOKUP($I$1, 목록!$A$2:$I$46, 7, FALSE)</f>
        <v>1. 부동산종합정보시스템 연계
 - 토지이용계획 속성 연계</v>
      </c>
      <c r="C5" s="88"/>
      <c r="D5" s="88"/>
      <c r="E5" s="88"/>
      <c r="F5" s="88"/>
      <c r="G5" s="89"/>
    </row>
    <row r="6" spans="1:9" ht="5.0999999999999996" customHeight="1">
      <c r="A6" s="7"/>
      <c r="B6" s="8"/>
      <c r="C6" s="8"/>
      <c r="D6" s="8"/>
      <c r="E6" s="8"/>
      <c r="F6" s="8"/>
      <c r="G6" s="8"/>
    </row>
    <row r="7" spans="1:9">
      <c r="A7" s="81" t="s">
        <v>2</v>
      </c>
      <c r="B7" s="81"/>
      <c r="C7" s="81"/>
      <c r="D7" s="81"/>
      <c r="E7" s="81"/>
      <c r="F7" s="81"/>
      <c r="G7" s="81"/>
    </row>
    <row r="8" spans="1:9">
      <c r="A8" s="71" t="s">
        <v>5</v>
      </c>
      <c r="B8" s="24" t="s">
        <v>19</v>
      </c>
      <c r="C8" s="92" t="s">
        <v>18</v>
      </c>
      <c r="D8" s="93"/>
      <c r="E8" s="92" t="s">
        <v>10</v>
      </c>
      <c r="F8" s="94"/>
      <c r="G8" s="93"/>
    </row>
    <row r="9" spans="1:9" ht="15" customHeight="1">
      <c r="A9" s="70">
        <v>1</v>
      </c>
      <c r="B9" s="68" t="s">
        <v>6</v>
      </c>
      <c r="C9" s="90" t="s">
        <v>4</v>
      </c>
      <c r="D9" s="91"/>
      <c r="E9" s="95"/>
      <c r="F9" s="95"/>
      <c r="G9" s="95"/>
      <c r="H9" t="s">
        <v>89</v>
      </c>
    </row>
    <row r="10" spans="1:9" ht="15" customHeight="1">
      <c r="A10" s="70">
        <v>2</v>
      </c>
      <c r="B10" s="68" t="s">
        <v>7</v>
      </c>
      <c r="C10" s="90" t="s">
        <v>3</v>
      </c>
      <c r="D10" s="91"/>
      <c r="E10" s="95"/>
      <c r="F10" s="95"/>
      <c r="G10" s="95"/>
    </row>
    <row r="11" spans="1:9">
      <c r="A11" s="81" t="s">
        <v>92</v>
      </c>
      <c r="B11" s="81"/>
      <c r="C11" s="81"/>
      <c r="D11" s="81"/>
      <c r="E11" s="81"/>
      <c r="F11" s="81"/>
      <c r="G11" s="81"/>
    </row>
    <row r="12" spans="1:9">
      <c r="A12" s="4" t="s">
        <v>5</v>
      </c>
      <c r="B12" s="24" t="s">
        <v>14</v>
      </c>
      <c r="C12" s="92" t="s">
        <v>15</v>
      </c>
      <c r="D12" s="93"/>
      <c r="E12" s="4" t="s">
        <v>21</v>
      </c>
      <c r="F12" s="4" t="s">
        <v>22</v>
      </c>
      <c r="G12" s="4" t="s">
        <v>10</v>
      </c>
    </row>
    <row r="13" spans="1:9" ht="15" customHeight="1">
      <c r="A13" s="70">
        <v>1</v>
      </c>
      <c r="B13" s="68"/>
      <c r="C13" s="96"/>
      <c r="D13" s="96"/>
      <c r="E13" s="70"/>
      <c r="F13" s="1"/>
      <c r="G13" s="25"/>
    </row>
    <row r="14" spans="1:9" ht="15" customHeight="1">
      <c r="A14" s="70">
        <v>2</v>
      </c>
      <c r="B14" s="68"/>
      <c r="C14" s="90"/>
      <c r="D14" s="91"/>
      <c r="E14" s="70"/>
      <c r="F14" s="1"/>
      <c r="G14" s="25"/>
    </row>
    <row r="15" spans="1:9">
      <c r="A15" s="81" t="s">
        <v>91</v>
      </c>
      <c r="B15" s="81"/>
      <c r="C15" s="81"/>
      <c r="D15" s="81"/>
      <c r="E15" s="81"/>
      <c r="F15" s="81"/>
      <c r="G15" s="81"/>
    </row>
    <row r="16" spans="1:9">
      <c r="A16" s="4" t="s">
        <v>5</v>
      </c>
      <c r="B16" s="24" t="s">
        <v>14</v>
      </c>
      <c r="C16" s="92" t="s">
        <v>15</v>
      </c>
      <c r="D16" s="93"/>
      <c r="E16" s="4" t="s">
        <v>21</v>
      </c>
      <c r="F16" s="4" t="s">
        <v>22</v>
      </c>
      <c r="G16" s="4" t="s">
        <v>10</v>
      </c>
    </row>
    <row r="17" spans="1:7" ht="15" customHeight="1">
      <c r="A17" s="70">
        <v>1</v>
      </c>
      <c r="B17" s="68" t="s">
        <v>67</v>
      </c>
      <c r="C17" s="90" t="s">
        <v>68</v>
      </c>
      <c r="D17" s="91"/>
      <c r="E17" s="70"/>
      <c r="F17" s="1" t="s">
        <v>23</v>
      </c>
      <c r="G17" s="25"/>
    </row>
    <row r="18" spans="1:7" ht="15" customHeight="1">
      <c r="A18" s="70">
        <v>2</v>
      </c>
      <c r="B18" s="68" t="s">
        <v>96</v>
      </c>
      <c r="C18" s="90" t="s">
        <v>100</v>
      </c>
      <c r="D18" s="91"/>
      <c r="E18" s="70"/>
      <c r="F18" s="1" t="s">
        <v>23</v>
      </c>
      <c r="G18" s="25" t="s">
        <v>137</v>
      </c>
    </row>
    <row r="19" spans="1:7" ht="15" customHeight="1">
      <c r="A19" s="70">
        <v>3</v>
      </c>
      <c r="B19" s="68" t="s">
        <v>97</v>
      </c>
      <c r="C19" s="90" t="s">
        <v>101</v>
      </c>
      <c r="D19" s="91"/>
      <c r="E19" s="70"/>
      <c r="F19" s="1" t="s">
        <v>23</v>
      </c>
      <c r="G19" s="25" t="s">
        <v>136</v>
      </c>
    </row>
    <row r="20" spans="1:7" ht="15" customHeight="1">
      <c r="A20" s="70">
        <v>4</v>
      </c>
      <c r="B20" s="68" t="s">
        <v>98</v>
      </c>
      <c r="C20" s="90" t="s">
        <v>102</v>
      </c>
      <c r="D20" s="91"/>
      <c r="E20" s="70"/>
      <c r="F20" s="1" t="s">
        <v>23</v>
      </c>
      <c r="G20" s="25"/>
    </row>
    <row r="21" spans="1:7" ht="15" customHeight="1">
      <c r="A21" s="70">
        <v>5</v>
      </c>
      <c r="B21" s="68" t="s">
        <v>99</v>
      </c>
      <c r="C21" s="90" t="s">
        <v>103</v>
      </c>
      <c r="D21" s="91"/>
      <c r="E21" s="70"/>
      <c r="F21" s="1" t="s">
        <v>23</v>
      </c>
      <c r="G21" s="25"/>
    </row>
    <row r="22" spans="1:7">
      <c r="A22" s="81" t="s">
        <v>20</v>
      </c>
      <c r="B22" s="81"/>
      <c r="C22" s="81"/>
      <c r="D22" s="81"/>
      <c r="E22" s="81"/>
      <c r="F22" s="81"/>
      <c r="G22" s="81"/>
    </row>
    <row r="23" spans="1:7">
      <c r="A23" s="4" t="s">
        <v>5</v>
      </c>
      <c r="B23" s="67" t="s">
        <v>14</v>
      </c>
      <c r="C23" s="92" t="s">
        <v>15</v>
      </c>
      <c r="D23" s="93"/>
      <c r="E23" s="4" t="s">
        <v>21</v>
      </c>
      <c r="F23" s="4" t="s">
        <v>22</v>
      </c>
      <c r="G23" s="4" t="s">
        <v>10</v>
      </c>
    </row>
    <row r="24" spans="1:7">
      <c r="A24" s="70">
        <v>1</v>
      </c>
      <c r="B24" s="68" t="s">
        <v>11</v>
      </c>
      <c r="C24" s="90" t="s">
        <v>16</v>
      </c>
      <c r="D24" s="91"/>
      <c r="E24" s="15"/>
      <c r="F24" s="6" t="s">
        <v>23</v>
      </c>
      <c r="G24" s="12" t="s">
        <v>65</v>
      </c>
    </row>
    <row r="25" spans="1:7" ht="15" customHeight="1">
      <c r="A25" s="70">
        <v>2</v>
      </c>
      <c r="B25" s="68" t="s">
        <v>12</v>
      </c>
      <c r="C25" s="90" t="s">
        <v>17</v>
      </c>
      <c r="D25" s="91"/>
      <c r="E25" s="15"/>
      <c r="F25" s="6" t="s">
        <v>23</v>
      </c>
      <c r="G25" s="3" t="s">
        <v>13</v>
      </c>
    </row>
    <row r="26" spans="1:7" ht="15" customHeight="1">
      <c r="A26" s="20"/>
      <c r="B26" s="69" t="s">
        <v>69</v>
      </c>
      <c r="C26" s="100" t="s">
        <v>66</v>
      </c>
      <c r="D26" s="101"/>
      <c r="E26" s="21"/>
      <c r="F26" s="22"/>
      <c r="G26" s="23"/>
    </row>
    <row r="27" spans="1:7" ht="15" customHeight="1">
      <c r="A27" s="70"/>
      <c r="B27" s="18"/>
      <c r="C27" s="96"/>
      <c r="D27" s="96"/>
      <c r="E27" s="15"/>
      <c r="F27" s="6"/>
      <c r="G27" s="25" t="str">
        <f>CONCATENATE("연계항목.hwp ",B2," 참조")</f>
        <v>연계항목.hwp 토지이용계획 속성 연계 참조</v>
      </c>
    </row>
    <row r="28" spans="1:7" ht="15" customHeight="1">
      <c r="A28" s="70"/>
      <c r="B28" s="18"/>
      <c r="C28" s="90"/>
      <c r="D28" s="91"/>
      <c r="E28" s="15"/>
      <c r="F28" s="6"/>
      <c r="G28" s="25"/>
    </row>
    <row r="29" spans="1:7" ht="29.25" customHeight="1">
      <c r="A29" s="102" t="s">
        <v>30</v>
      </c>
      <c r="B29" s="102"/>
      <c r="C29" s="102"/>
      <c r="D29" s="102"/>
      <c r="E29" s="102"/>
      <c r="F29" s="102"/>
      <c r="G29" s="102"/>
    </row>
    <row r="30" spans="1:7" ht="17.25">
      <c r="A30" s="97" t="s">
        <v>31</v>
      </c>
      <c r="B30" s="97"/>
      <c r="C30" s="103" t="s">
        <v>184</v>
      </c>
      <c r="D30" s="103" t="str">
        <f>UPPER($G$2)&amp; " http://{ip}:{port}"&amp;MID($B$4, FIND("/", $B$4), 100)</f>
        <v>POST http://{ip}:{port}/services/cbjc/link/kras/000025</v>
      </c>
      <c r="E30" s="103" t="str">
        <f>UPPER($G$2)&amp; " http://{ip}:{port}"&amp;MID($B$4, FIND("/", $B$4), 100)</f>
        <v>POST http://{ip}:{port}/services/cbjc/link/kras/000025</v>
      </c>
      <c r="F30" s="103" t="str">
        <f>UPPER($G$2)&amp; " http://{ip}:{port}"&amp;MID($B$4, FIND("/", $B$4), 100)</f>
        <v>POST http://{ip}:{port}/services/cbjc/link/kras/000025</v>
      </c>
      <c r="G30" s="103" t="str">
        <f>UPPER($G$2)&amp; " http://{ip}:{port}"&amp;MID($B$4, FIND("/", $B$4), 100)</f>
        <v>POST http://{ip}:{port}/services/cbjc/link/kras/000025</v>
      </c>
    </row>
    <row r="31" spans="1:7" ht="72" customHeight="1">
      <c r="A31" s="97" t="s">
        <v>90</v>
      </c>
      <c r="B31" s="97"/>
      <c r="C31" s="98" t="s">
        <v>185</v>
      </c>
      <c r="D31" s="99"/>
      <c r="E31" s="99"/>
      <c r="F31" s="99"/>
      <c r="G31" s="99"/>
    </row>
    <row r="32" spans="1:7" ht="243.75" customHeight="1">
      <c r="A32" s="97" t="s">
        <v>32</v>
      </c>
      <c r="B32" s="97"/>
      <c r="C32" s="98"/>
      <c r="D32" s="99"/>
      <c r="E32" s="99"/>
      <c r="F32" s="99"/>
      <c r="G32" s="99"/>
    </row>
  </sheetData>
  <mergeCells count="37">
    <mergeCell ref="A7:G7"/>
    <mergeCell ref="B1:E1"/>
    <mergeCell ref="B2:E2"/>
    <mergeCell ref="B3:G3"/>
    <mergeCell ref="B4:G4"/>
    <mergeCell ref="B5:G5"/>
    <mergeCell ref="C8:D8"/>
    <mergeCell ref="E8:G8"/>
    <mergeCell ref="C9:D9"/>
    <mergeCell ref="E9:G9"/>
    <mergeCell ref="C10:D10"/>
    <mergeCell ref="E10:G10"/>
    <mergeCell ref="A22:G22"/>
    <mergeCell ref="A11:G11"/>
    <mergeCell ref="C12:D12"/>
    <mergeCell ref="C13:D13"/>
    <mergeCell ref="C14:D14"/>
    <mergeCell ref="A15:G15"/>
    <mergeCell ref="C16:D16"/>
    <mergeCell ref="C17:D17"/>
    <mergeCell ref="C18:D18"/>
    <mergeCell ref="C19:D19"/>
    <mergeCell ref="C20:D20"/>
    <mergeCell ref="C21:D21"/>
    <mergeCell ref="A32:B32"/>
    <mergeCell ref="C32:G32"/>
    <mergeCell ref="C23:D23"/>
    <mergeCell ref="C24:D24"/>
    <mergeCell ref="C25:D25"/>
    <mergeCell ref="C26:D26"/>
    <mergeCell ref="C27:D27"/>
    <mergeCell ref="C28:D28"/>
    <mergeCell ref="A29:G29"/>
    <mergeCell ref="A30:B30"/>
    <mergeCell ref="C30:G30"/>
    <mergeCell ref="A31:B31"/>
    <mergeCell ref="C31:G31"/>
  </mergeCells>
  <phoneticPr fontId="1" type="noConversion"/>
  <hyperlinks>
    <hyperlink ref="A1" location="목록!A1" display="API ID" xr:uid="{1CC0E396-C958-4FCB-A5D3-FF35EDED09EA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F6B3-4304-4FE6-8202-64AB51E0A4DF}">
  <dimension ref="A1:I39"/>
  <sheetViews>
    <sheetView zoomScale="85" zoomScaleNormal="85" workbookViewId="0">
      <selection activeCell="J24" sqref="J24"/>
    </sheetView>
  </sheetViews>
  <sheetFormatPr defaultRowHeight="16.5"/>
  <cols>
    <col min="1" max="1" width="8.625" bestFit="1" customWidth="1"/>
    <col min="2" max="2" width="12.75" bestFit="1" customWidth="1"/>
    <col min="3" max="3" width="7.875" customWidth="1"/>
    <col min="4" max="4" width="21.875" customWidth="1"/>
    <col min="5" max="5" width="8" bestFit="1" customWidth="1"/>
    <col min="6" max="6" width="8.875" customWidth="1"/>
    <col min="7" max="7" width="43.375" customWidth="1"/>
    <col min="8" max="8" width="3" customWidth="1"/>
  </cols>
  <sheetData>
    <row r="1" spans="1:9" ht="20.100000000000001" customHeight="1">
      <c r="A1" s="9" t="s">
        <v>25</v>
      </c>
      <c r="B1" s="82" t="str">
        <f>VLOOKUP($I$1, 목록!$A$2:$I$66, 3, FALSE)</f>
        <v>link/kras/000026</v>
      </c>
      <c r="C1" s="82"/>
      <c r="D1" s="82"/>
      <c r="E1" s="82"/>
      <c r="F1" s="2" t="s">
        <v>26</v>
      </c>
      <c r="G1" s="13" t="s">
        <v>94</v>
      </c>
      <c r="I1">
        <v>10</v>
      </c>
    </row>
    <row r="2" spans="1:9">
      <c r="A2" s="10" t="s">
        <v>28</v>
      </c>
      <c r="B2" s="83" t="str">
        <f>VLOOKUP($I$1, 목록!$A$2:$I$66, 4, FALSE)</f>
        <v>토지이용계획확인서 연계</v>
      </c>
      <c r="C2" s="83"/>
      <c r="D2" s="83"/>
      <c r="E2" s="83"/>
      <c r="F2" s="54" t="s">
        <v>1</v>
      </c>
      <c r="G2" s="55" t="str">
        <f>VLOOKUP($I$1, 목록!$A$2:$I$66, 6, FALSE)</f>
        <v>POST</v>
      </c>
    </row>
    <row r="3" spans="1:9" ht="20.100000000000001" customHeight="1">
      <c r="A3" s="11" t="s">
        <v>8</v>
      </c>
      <c r="B3" s="84" t="str">
        <f>"{real_ip}:{real_port}/"&amp;MID(B4, 19, 100)</f>
        <v>{real_ip}:{real_port}/services/cbjc/link/kras/000026</v>
      </c>
      <c r="C3" s="85"/>
      <c r="D3" s="85"/>
      <c r="E3" s="85"/>
      <c r="F3" s="85"/>
      <c r="G3" s="86"/>
    </row>
    <row r="4" spans="1:9" ht="20.100000000000001" customHeight="1">
      <c r="A4" s="11" t="s">
        <v>9</v>
      </c>
      <c r="B4" s="87" t="str">
        <f>VLOOKUP($I$1, 목록!$A$2:$I$46, 9, FALSE)</f>
        <v>10.10.20.10:12323/services/cbjc/link/kras/000026</v>
      </c>
      <c r="C4" s="88"/>
      <c r="D4" s="88"/>
      <c r="E4" s="88"/>
      <c r="F4" s="88"/>
      <c r="G4" s="89"/>
    </row>
    <row r="5" spans="1:9" ht="20.100000000000001" customHeight="1">
      <c r="A5" s="11" t="s">
        <v>27</v>
      </c>
      <c r="B5" s="87" t="str">
        <f>VLOOKUP($I$1, 목록!$A$2:$I$46, 7, FALSE)</f>
        <v>1. 부동산종합정보시스템 연계
 - 토지이용계획확인서 연계</v>
      </c>
      <c r="C5" s="88"/>
      <c r="D5" s="88"/>
      <c r="E5" s="88"/>
      <c r="F5" s="88"/>
      <c r="G5" s="89"/>
    </row>
    <row r="6" spans="1:9" ht="5.0999999999999996" customHeight="1">
      <c r="A6" s="7"/>
      <c r="B6" s="8"/>
      <c r="C6" s="8"/>
      <c r="D6" s="8"/>
      <c r="E6" s="8"/>
      <c r="F6" s="8"/>
      <c r="G6" s="8"/>
    </row>
    <row r="7" spans="1:9">
      <c r="A7" s="81" t="s">
        <v>2</v>
      </c>
      <c r="B7" s="81"/>
      <c r="C7" s="81"/>
      <c r="D7" s="81"/>
      <c r="E7" s="81"/>
      <c r="F7" s="81"/>
      <c r="G7" s="81"/>
    </row>
    <row r="8" spans="1:9">
      <c r="A8" s="71" t="s">
        <v>5</v>
      </c>
      <c r="B8" s="24" t="s">
        <v>19</v>
      </c>
      <c r="C8" s="92" t="s">
        <v>18</v>
      </c>
      <c r="D8" s="93"/>
      <c r="E8" s="92" t="s">
        <v>10</v>
      </c>
      <c r="F8" s="94"/>
      <c r="G8" s="93"/>
    </row>
    <row r="9" spans="1:9" ht="15" customHeight="1">
      <c r="A9" s="70">
        <v>1</v>
      </c>
      <c r="B9" s="68" t="s">
        <v>6</v>
      </c>
      <c r="C9" s="90" t="s">
        <v>4</v>
      </c>
      <c r="D9" s="91"/>
      <c r="E9" s="95"/>
      <c r="F9" s="95"/>
      <c r="G9" s="95"/>
      <c r="H9" t="s">
        <v>89</v>
      </c>
    </row>
    <row r="10" spans="1:9" ht="15" customHeight="1">
      <c r="A10" s="70">
        <v>2</v>
      </c>
      <c r="B10" s="68" t="s">
        <v>7</v>
      </c>
      <c r="C10" s="90" t="s">
        <v>3</v>
      </c>
      <c r="D10" s="91"/>
      <c r="E10" s="95"/>
      <c r="F10" s="95"/>
      <c r="G10" s="95"/>
    </row>
    <row r="11" spans="1:9">
      <c r="A11" s="81" t="s">
        <v>92</v>
      </c>
      <c r="B11" s="81"/>
      <c r="C11" s="81"/>
      <c r="D11" s="81"/>
      <c r="E11" s="81"/>
      <c r="F11" s="81"/>
      <c r="G11" s="81"/>
    </row>
    <row r="12" spans="1:9">
      <c r="A12" s="4" t="s">
        <v>5</v>
      </c>
      <c r="B12" s="24" t="s">
        <v>14</v>
      </c>
      <c r="C12" s="92" t="s">
        <v>15</v>
      </c>
      <c r="D12" s="93"/>
      <c r="E12" s="4" t="s">
        <v>21</v>
      </c>
      <c r="F12" s="4" t="s">
        <v>22</v>
      </c>
      <c r="G12" s="4" t="s">
        <v>10</v>
      </c>
    </row>
    <row r="13" spans="1:9" ht="15" customHeight="1">
      <c r="A13" s="70">
        <v>1</v>
      </c>
      <c r="B13" s="68"/>
      <c r="C13" s="96"/>
      <c r="D13" s="96"/>
      <c r="E13" s="70"/>
      <c r="F13" s="1"/>
      <c r="G13" s="25"/>
    </row>
    <row r="14" spans="1:9" ht="15" customHeight="1">
      <c r="A14" s="70">
        <v>2</v>
      </c>
      <c r="B14" s="68"/>
      <c r="C14" s="90"/>
      <c r="D14" s="91"/>
      <c r="E14" s="70"/>
      <c r="F14" s="1"/>
      <c r="G14" s="25"/>
    </row>
    <row r="15" spans="1:9">
      <c r="A15" s="81" t="s">
        <v>91</v>
      </c>
      <c r="B15" s="81"/>
      <c r="C15" s="81"/>
      <c r="D15" s="81"/>
      <c r="E15" s="81"/>
      <c r="F15" s="81"/>
      <c r="G15" s="81"/>
    </row>
    <row r="16" spans="1:9">
      <c r="A16" s="4" t="s">
        <v>5</v>
      </c>
      <c r="B16" s="24" t="s">
        <v>14</v>
      </c>
      <c r="C16" s="92" t="s">
        <v>15</v>
      </c>
      <c r="D16" s="93"/>
      <c r="E16" s="4" t="s">
        <v>21</v>
      </c>
      <c r="F16" s="4" t="s">
        <v>22</v>
      </c>
      <c r="G16" s="4" t="s">
        <v>10</v>
      </c>
    </row>
    <row r="17" spans="1:7" ht="15" customHeight="1">
      <c r="A17" s="70">
        <v>1</v>
      </c>
      <c r="B17" s="68" t="s">
        <v>67</v>
      </c>
      <c r="C17" s="90" t="s">
        <v>68</v>
      </c>
      <c r="D17" s="91"/>
      <c r="E17" s="70"/>
      <c r="F17" s="1" t="s">
        <v>23</v>
      </c>
      <c r="G17" s="25"/>
    </row>
    <row r="18" spans="1:7" ht="15" customHeight="1">
      <c r="A18" s="70">
        <v>2</v>
      </c>
      <c r="B18" s="68" t="s">
        <v>96</v>
      </c>
      <c r="C18" s="90" t="s">
        <v>100</v>
      </c>
      <c r="D18" s="91"/>
      <c r="E18" s="70"/>
      <c r="F18" s="1" t="s">
        <v>23</v>
      </c>
      <c r="G18" s="25" t="s">
        <v>137</v>
      </c>
    </row>
    <row r="19" spans="1:7" ht="15" customHeight="1">
      <c r="A19" s="70">
        <v>3</v>
      </c>
      <c r="B19" s="68" t="s">
        <v>97</v>
      </c>
      <c r="C19" s="90" t="s">
        <v>101</v>
      </c>
      <c r="D19" s="91"/>
      <c r="E19" s="70"/>
      <c r="F19" s="1" t="s">
        <v>23</v>
      </c>
      <c r="G19" s="25" t="s">
        <v>136</v>
      </c>
    </row>
    <row r="20" spans="1:7" ht="15" customHeight="1">
      <c r="A20" s="75">
        <v>4</v>
      </c>
      <c r="B20" s="72" t="s">
        <v>98</v>
      </c>
      <c r="C20" s="90" t="s">
        <v>102</v>
      </c>
      <c r="D20" s="91"/>
      <c r="E20" s="75"/>
      <c r="F20" s="1" t="s">
        <v>23</v>
      </c>
      <c r="G20" s="25"/>
    </row>
    <row r="21" spans="1:7" ht="15" customHeight="1">
      <c r="A21" s="75">
        <v>5</v>
      </c>
      <c r="B21" s="72" t="s">
        <v>99</v>
      </c>
      <c r="C21" s="90" t="s">
        <v>103</v>
      </c>
      <c r="D21" s="91"/>
      <c r="E21" s="75"/>
      <c r="F21" s="1" t="s">
        <v>23</v>
      </c>
      <c r="G21" s="25"/>
    </row>
    <row r="22" spans="1:7" ht="15" customHeight="1">
      <c r="A22" s="75">
        <v>6</v>
      </c>
      <c r="B22" s="72" t="s">
        <v>177</v>
      </c>
      <c r="C22" s="90" t="s">
        <v>193</v>
      </c>
      <c r="D22" s="91"/>
      <c r="E22" s="75"/>
      <c r="F22" s="1" t="s">
        <v>23</v>
      </c>
      <c r="G22" s="25"/>
    </row>
    <row r="23" spans="1:7" ht="15" customHeight="1">
      <c r="A23" s="75">
        <v>7</v>
      </c>
      <c r="B23" s="72" t="s">
        <v>178</v>
      </c>
      <c r="C23" s="90" t="s">
        <v>194</v>
      </c>
      <c r="D23" s="91"/>
      <c r="E23" s="75"/>
      <c r="F23" s="1" t="s">
        <v>23</v>
      </c>
      <c r="G23" s="25"/>
    </row>
    <row r="24" spans="1:7" ht="15" customHeight="1">
      <c r="A24" s="75">
        <v>8</v>
      </c>
      <c r="B24" s="72" t="s">
        <v>188</v>
      </c>
      <c r="C24" s="90" t="s">
        <v>195</v>
      </c>
      <c r="D24" s="91"/>
      <c r="E24" s="75"/>
      <c r="F24" s="1" t="s">
        <v>23</v>
      </c>
      <c r="G24" s="25"/>
    </row>
    <row r="25" spans="1:7" ht="15" customHeight="1">
      <c r="A25" s="75">
        <v>9</v>
      </c>
      <c r="B25" s="72" t="s">
        <v>189</v>
      </c>
      <c r="C25" s="90" t="s">
        <v>196</v>
      </c>
      <c r="D25" s="91"/>
      <c r="E25" s="75"/>
      <c r="F25" s="1" t="s">
        <v>23</v>
      </c>
      <c r="G25" s="25"/>
    </row>
    <row r="26" spans="1:7" ht="15" customHeight="1">
      <c r="A26" s="75">
        <v>10</v>
      </c>
      <c r="B26" s="72" t="s">
        <v>190</v>
      </c>
      <c r="C26" s="90" t="s">
        <v>197</v>
      </c>
      <c r="D26" s="91"/>
      <c r="E26" s="75"/>
      <c r="F26" s="1" t="s">
        <v>23</v>
      </c>
      <c r="G26" s="25"/>
    </row>
    <row r="27" spans="1:7" ht="15" customHeight="1">
      <c r="A27" s="75">
        <v>11</v>
      </c>
      <c r="B27" s="72" t="s">
        <v>191</v>
      </c>
      <c r="C27" s="90" t="s">
        <v>198</v>
      </c>
      <c r="D27" s="91"/>
      <c r="E27" s="75"/>
      <c r="F27" s="1" t="s">
        <v>23</v>
      </c>
      <c r="G27" s="25" t="s">
        <v>200</v>
      </c>
    </row>
    <row r="28" spans="1:7" ht="15" customHeight="1">
      <c r="A28" s="75">
        <v>12</v>
      </c>
      <c r="B28" s="72" t="s">
        <v>192</v>
      </c>
      <c r="C28" s="90" t="s">
        <v>199</v>
      </c>
      <c r="D28" s="91"/>
      <c r="E28" s="75"/>
      <c r="F28" s="1" t="s">
        <v>23</v>
      </c>
      <c r="G28" s="25" t="s">
        <v>201</v>
      </c>
    </row>
    <row r="29" spans="1:7">
      <c r="A29" s="81" t="s">
        <v>20</v>
      </c>
      <c r="B29" s="81"/>
      <c r="C29" s="81"/>
      <c r="D29" s="81"/>
      <c r="E29" s="81"/>
      <c r="F29" s="81"/>
      <c r="G29" s="81"/>
    </row>
    <row r="30" spans="1:7">
      <c r="A30" s="4" t="s">
        <v>5</v>
      </c>
      <c r="B30" s="67" t="s">
        <v>14</v>
      </c>
      <c r="C30" s="92" t="s">
        <v>15</v>
      </c>
      <c r="D30" s="93"/>
      <c r="E30" s="4" t="s">
        <v>21</v>
      </c>
      <c r="F30" s="4" t="s">
        <v>22</v>
      </c>
      <c r="G30" s="4" t="s">
        <v>10</v>
      </c>
    </row>
    <row r="31" spans="1:7">
      <c r="A31" s="70">
        <v>1</v>
      </c>
      <c r="B31" s="68" t="s">
        <v>11</v>
      </c>
      <c r="C31" s="90" t="s">
        <v>16</v>
      </c>
      <c r="D31" s="91"/>
      <c r="E31" s="15"/>
      <c r="F31" s="6" t="s">
        <v>23</v>
      </c>
      <c r="G31" s="12" t="s">
        <v>65</v>
      </c>
    </row>
    <row r="32" spans="1:7" ht="15" customHeight="1">
      <c r="A32" s="70">
        <v>2</v>
      </c>
      <c r="B32" s="68" t="s">
        <v>12</v>
      </c>
      <c r="C32" s="90" t="s">
        <v>17</v>
      </c>
      <c r="D32" s="91"/>
      <c r="E32" s="15"/>
      <c r="F32" s="6" t="s">
        <v>23</v>
      </c>
      <c r="G32" s="3" t="s">
        <v>13</v>
      </c>
    </row>
    <row r="33" spans="1:7" ht="15" customHeight="1">
      <c r="A33" s="20"/>
      <c r="B33" s="69" t="s">
        <v>69</v>
      </c>
      <c r="C33" s="100" t="s">
        <v>66</v>
      </c>
      <c r="D33" s="101"/>
      <c r="E33" s="21"/>
      <c r="F33" s="22"/>
      <c r="G33" s="23"/>
    </row>
    <row r="34" spans="1:7" ht="15" customHeight="1">
      <c r="A34" s="70"/>
      <c r="B34" s="18"/>
      <c r="C34" s="96"/>
      <c r="D34" s="96"/>
      <c r="E34" s="15"/>
      <c r="F34" s="6"/>
      <c r="G34" s="25" t="str">
        <f>CONCATENATE("연계항목.hwp ",B2," 참조")</f>
        <v>연계항목.hwp 토지이용계획확인서 연계 참조</v>
      </c>
    </row>
    <row r="35" spans="1:7" ht="15" customHeight="1">
      <c r="A35" s="70"/>
      <c r="B35" s="18"/>
      <c r="C35" s="90"/>
      <c r="D35" s="91"/>
      <c r="E35" s="15"/>
      <c r="F35" s="6"/>
      <c r="G35" s="25" t="s">
        <v>266</v>
      </c>
    </row>
    <row r="36" spans="1:7" ht="29.25" customHeight="1">
      <c r="A36" s="102" t="s">
        <v>30</v>
      </c>
      <c r="B36" s="102"/>
      <c r="C36" s="102"/>
      <c r="D36" s="102"/>
      <c r="E36" s="102"/>
      <c r="F36" s="102"/>
      <c r="G36" s="102"/>
    </row>
    <row r="37" spans="1:7" ht="17.25">
      <c r="A37" s="97" t="s">
        <v>31</v>
      </c>
      <c r="B37" s="97"/>
      <c r="C37" s="103" t="s">
        <v>186</v>
      </c>
      <c r="D37" s="103" t="str">
        <f>UPPER($G$2)&amp; " http://{ip}:{port}"&amp;MID($B$4, FIND("/", $B$4), 100)</f>
        <v>POST http://{ip}:{port}/services/cbjc/link/kras/000026</v>
      </c>
      <c r="E37" s="103" t="str">
        <f>UPPER($G$2)&amp; " http://{ip}:{port}"&amp;MID($B$4, FIND("/", $B$4), 100)</f>
        <v>POST http://{ip}:{port}/services/cbjc/link/kras/000026</v>
      </c>
      <c r="F37" s="103" t="str">
        <f>UPPER($G$2)&amp; " http://{ip}:{port}"&amp;MID($B$4, FIND("/", $B$4), 100)</f>
        <v>POST http://{ip}:{port}/services/cbjc/link/kras/000026</v>
      </c>
      <c r="G37" s="103" t="str">
        <f>UPPER($G$2)&amp; " http://{ip}:{port}"&amp;MID($B$4, FIND("/", $B$4), 100)</f>
        <v>POST http://{ip}:{port}/services/cbjc/link/kras/000026</v>
      </c>
    </row>
    <row r="38" spans="1:7" ht="72" customHeight="1">
      <c r="A38" s="97" t="s">
        <v>90</v>
      </c>
      <c r="B38" s="97"/>
      <c r="C38" s="98" t="s">
        <v>187</v>
      </c>
      <c r="D38" s="99"/>
      <c r="E38" s="99"/>
      <c r="F38" s="99"/>
      <c r="G38" s="99"/>
    </row>
    <row r="39" spans="1:7" ht="243.75" customHeight="1">
      <c r="A39" s="97" t="s">
        <v>32</v>
      </c>
      <c r="B39" s="97"/>
      <c r="C39" s="98"/>
      <c r="D39" s="99"/>
      <c r="E39" s="99"/>
      <c r="F39" s="99"/>
      <c r="G39" s="99"/>
    </row>
  </sheetData>
  <mergeCells count="44">
    <mergeCell ref="A7:G7"/>
    <mergeCell ref="C20:D20"/>
    <mergeCell ref="C21:D21"/>
    <mergeCell ref="C28:D28"/>
    <mergeCell ref="C22:D22"/>
    <mergeCell ref="C23:D23"/>
    <mergeCell ref="C24:D24"/>
    <mergeCell ref="C25:D25"/>
    <mergeCell ref="C26:D26"/>
    <mergeCell ref="C27:D27"/>
    <mergeCell ref="B1:E1"/>
    <mergeCell ref="B2:E2"/>
    <mergeCell ref="B3:G3"/>
    <mergeCell ref="B4:G4"/>
    <mergeCell ref="B5:G5"/>
    <mergeCell ref="C8:D8"/>
    <mergeCell ref="E8:G8"/>
    <mergeCell ref="C9:D9"/>
    <mergeCell ref="E9:G9"/>
    <mergeCell ref="C10:D10"/>
    <mergeCell ref="E10:G10"/>
    <mergeCell ref="A29:G29"/>
    <mergeCell ref="A11:G11"/>
    <mergeCell ref="C12:D12"/>
    <mergeCell ref="C13:D13"/>
    <mergeCell ref="C14:D14"/>
    <mergeCell ref="A15:G15"/>
    <mergeCell ref="C16:D16"/>
    <mergeCell ref="C17:D17"/>
    <mergeCell ref="C18:D18"/>
    <mergeCell ref="C19:D19"/>
    <mergeCell ref="A39:B39"/>
    <mergeCell ref="C39:G39"/>
    <mergeCell ref="C30:D30"/>
    <mergeCell ref="C31:D31"/>
    <mergeCell ref="C32:D32"/>
    <mergeCell ref="C33:D33"/>
    <mergeCell ref="C34:D34"/>
    <mergeCell ref="C35:D35"/>
    <mergeCell ref="A36:G36"/>
    <mergeCell ref="A37:B37"/>
    <mergeCell ref="C37:G37"/>
    <mergeCell ref="A38:B38"/>
    <mergeCell ref="C38:G38"/>
  </mergeCells>
  <phoneticPr fontId="1" type="noConversion"/>
  <hyperlinks>
    <hyperlink ref="A1" location="목록!A1" display="API ID" xr:uid="{4811886A-711E-4840-BA9C-78C942393C6E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62240-967C-49FA-9FF8-CB696CB141E8}">
  <dimension ref="A1:I34"/>
  <sheetViews>
    <sheetView zoomScale="85" zoomScaleNormal="85" workbookViewId="0">
      <selection activeCell="J22" sqref="J22"/>
    </sheetView>
  </sheetViews>
  <sheetFormatPr defaultRowHeight="16.5"/>
  <cols>
    <col min="1" max="1" width="8.625" bestFit="1" customWidth="1"/>
    <col min="2" max="2" width="12.75" bestFit="1" customWidth="1"/>
    <col min="3" max="3" width="7.875" customWidth="1"/>
    <col min="4" max="4" width="21.875" customWidth="1"/>
    <col min="5" max="5" width="8" bestFit="1" customWidth="1"/>
    <col min="6" max="6" width="8.875" customWidth="1"/>
    <col min="7" max="7" width="43.375" customWidth="1"/>
    <col min="8" max="8" width="3" customWidth="1"/>
  </cols>
  <sheetData>
    <row r="1" spans="1:9" ht="20.100000000000001" customHeight="1">
      <c r="A1" s="9" t="s">
        <v>25</v>
      </c>
      <c r="B1" s="82" t="str">
        <f>VLOOKUP($I$1, 목록!$A$2:$I$66, 3, FALSE)</f>
        <v>link/kras/000027</v>
      </c>
      <c r="C1" s="82"/>
      <c r="D1" s="82"/>
      <c r="E1" s="82"/>
      <c r="F1" s="2" t="s">
        <v>26</v>
      </c>
      <c r="G1" s="13" t="s">
        <v>94</v>
      </c>
      <c r="I1">
        <v>11</v>
      </c>
    </row>
    <row r="2" spans="1:9">
      <c r="A2" s="10" t="s">
        <v>28</v>
      </c>
      <c r="B2" s="83" t="str">
        <f>VLOOKUP($I$1, 목록!$A$2:$I$66, 4, FALSE)</f>
        <v>필지별 용도지역지구</v>
      </c>
      <c r="C2" s="83"/>
      <c r="D2" s="83"/>
      <c r="E2" s="83"/>
      <c r="F2" s="54" t="s">
        <v>1</v>
      </c>
      <c r="G2" s="55" t="str">
        <f>VLOOKUP($I$1, 목록!$A$2:$I$66, 6, FALSE)</f>
        <v>POST</v>
      </c>
    </row>
    <row r="3" spans="1:9" ht="20.100000000000001" customHeight="1">
      <c r="A3" s="11" t="s">
        <v>8</v>
      </c>
      <c r="B3" s="84" t="str">
        <f>"{real_ip}:{real_port}/"&amp;MID(B4, 19, 100)</f>
        <v>{real_ip}:{real_port}/services/cbjc/link/kras/000027</v>
      </c>
      <c r="C3" s="85"/>
      <c r="D3" s="85"/>
      <c r="E3" s="85"/>
      <c r="F3" s="85"/>
      <c r="G3" s="86"/>
    </row>
    <row r="4" spans="1:9" ht="20.100000000000001" customHeight="1">
      <c r="A4" s="11" t="s">
        <v>9</v>
      </c>
      <c r="B4" s="87" t="str">
        <f>VLOOKUP($I$1, 목록!$A$2:$I$46, 9, FALSE)</f>
        <v>10.10.20.10:12323/services/cbjc/link/kras/000027</v>
      </c>
      <c r="C4" s="88"/>
      <c r="D4" s="88"/>
      <c r="E4" s="88"/>
      <c r="F4" s="88"/>
      <c r="G4" s="89"/>
    </row>
    <row r="5" spans="1:9" ht="20.100000000000001" customHeight="1">
      <c r="A5" s="11" t="s">
        <v>27</v>
      </c>
      <c r="B5" s="87" t="str">
        <f>VLOOKUP($I$1, 목록!$A$2:$I$46, 7, FALSE)</f>
        <v>1. 부동산종합정보시스템 연계
 - 필지별 용도지역지구</v>
      </c>
      <c r="C5" s="88"/>
      <c r="D5" s="88"/>
      <c r="E5" s="88"/>
      <c r="F5" s="88"/>
      <c r="G5" s="89"/>
    </row>
    <row r="6" spans="1:9" ht="5.0999999999999996" customHeight="1">
      <c r="A6" s="7"/>
      <c r="B6" s="8"/>
      <c r="C6" s="8"/>
      <c r="D6" s="8"/>
      <c r="E6" s="8"/>
      <c r="F6" s="8"/>
      <c r="G6" s="8"/>
    </row>
    <row r="7" spans="1:9">
      <c r="A7" s="81" t="s">
        <v>2</v>
      </c>
      <c r="B7" s="81"/>
      <c r="C7" s="81"/>
      <c r="D7" s="81"/>
      <c r="E7" s="81"/>
      <c r="F7" s="81"/>
      <c r="G7" s="81"/>
    </row>
    <row r="8" spans="1:9">
      <c r="A8" s="71" t="s">
        <v>5</v>
      </c>
      <c r="B8" s="24" t="s">
        <v>19</v>
      </c>
      <c r="C8" s="92" t="s">
        <v>18</v>
      </c>
      <c r="D8" s="93"/>
      <c r="E8" s="92" t="s">
        <v>10</v>
      </c>
      <c r="F8" s="94"/>
      <c r="G8" s="93"/>
    </row>
    <row r="9" spans="1:9" ht="15" customHeight="1">
      <c r="A9" s="70">
        <v>1</v>
      </c>
      <c r="B9" s="68" t="s">
        <v>6</v>
      </c>
      <c r="C9" s="90" t="s">
        <v>4</v>
      </c>
      <c r="D9" s="91"/>
      <c r="E9" s="95"/>
      <c r="F9" s="95"/>
      <c r="G9" s="95"/>
      <c r="H9" t="s">
        <v>89</v>
      </c>
    </row>
    <row r="10" spans="1:9" ht="15" customHeight="1">
      <c r="A10" s="70">
        <v>2</v>
      </c>
      <c r="B10" s="68" t="s">
        <v>7</v>
      </c>
      <c r="C10" s="90" t="s">
        <v>3</v>
      </c>
      <c r="D10" s="91"/>
      <c r="E10" s="95"/>
      <c r="F10" s="95"/>
      <c r="G10" s="95"/>
    </row>
    <row r="11" spans="1:9">
      <c r="A11" s="81" t="s">
        <v>92</v>
      </c>
      <c r="B11" s="81"/>
      <c r="C11" s="81"/>
      <c r="D11" s="81"/>
      <c r="E11" s="81"/>
      <c r="F11" s="81"/>
      <c r="G11" s="81"/>
    </row>
    <row r="12" spans="1:9">
      <c r="A12" s="4" t="s">
        <v>5</v>
      </c>
      <c r="B12" s="24" t="s">
        <v>14</v>
      </c>
      <c r="C12" s="92" t="s">
        <v>15</v>
      </c>
      <c r="D12" s="93"/>
      <c r="E12" s="4" t="s">
        <v>21</v>
      </c>
      <c r="F12" s="4" t="s">
        <v>22</v>
      </c>
      <c r="G12" s="4" t="s">
        <v>10</v>
      </c>
    </row>
    <row r="13" spans="1:9" ht="15" customHeight="1">
      <c r="A13" s="70">
        <v>1</v>
      </c>
      <c r="B13" s="68"/>
      <c r="C13" s="96"/>
      <c r="D13" s="96"/>
      <c r="E13" s="70"/>
      <c r="F13" s="1"/>
      <c r="G13" s="25"/>
    </row>
    <row r="14" spans="1:9" ht="15" customHeight="1">
      <c r="A14" s="70">
        <v>2</v>
      </c>
      <c r="B14" s="68"/>
      <c r="C14" s="90"/>
      <c r="D14" s="91"/>
      <c r="E14" s="70"/>
      <c r="F14" s="1"/>
      <c r="G14" s="25"/>
    </row>
    <row r="15" spans="1:9">
      <c r="A15" s="81" t="s">
        <v>91</v>
      </c>
      <c r="B15" s="81"/>
      <c r="C15" s="81"/>
      <c r="D15" s="81"/>
      <c r="E15" s="81"/>
      <c r="F15" s="81"/>
      <c r="G15" s="81"/>
    </row>
    <row r="16" spans="1:9">
      <c r="A16" s="4" t="s">
        <v>5</v>
      </c>
      <c r="B16" s="24" t="s">
        <v>14</v>
      </c>
      <c r="C16" s="92" t="s">
        <v>15</v>
      </c>
      <c r="D16" s="93"/>
      <c r="E16" s="4" t="s">
        <v>21</v>
      </c>
      <c r="F16" s="4" t="s">
        <v>22</v>
      </c>
      <c r="G16" s="4" t="s">
        <v>10</v>
      </c>
    </row>
    <row r="17" spans="1:7" ht="15" customHeight="1">
      <c r="A17" s="70">
        <v>1</v>
      </c>
      <c r="B17" s="68" t="s">
        <v>67</v>
      </c>
      <c r="C17" s="90" t="s">
        <v>68</v>
      </c>
      <c r="D17" s="91"/>
      <c r="E17" s="70"/>
      <c r="F17" s="1" t="s">
        <v>23</v>
      </c>
      <c r="G17" s="25"/>
    </row>
    <row r="18" spans="1:7" ht="15" customHeight="1">
      <c r="A18" s="70">
        <v>2</v>
      </c>
      <c r="B18" s="68" t="s">
        <v>96</v>
      </c>
      <c r="C18" s="90" t="s">
        <v>100</v>
      </c>
      <c r="D18" s="91"/>
      <c r="E18" s="70"/>
      <c r="F18" s="1" t="s">
        <v>23</v>
      </c>
      <c r="G18" s="25" t="s">
        <v>137</v>
      </c>
    </row>
    <row r="19" spans="1:7" ht="15" customHeight="1">
      <c r="A19" s="70">
        <v>3</v>
      </c>
      <c r="B19" s="68" t="s">
        <v>97</v>
      </c>
      <c r="C19" s="90" t="s">
        <v>101</v>
      </c>
      <c r="D19" s="91"/>
      <c r="E19" s="70"/>
      <c r="F19" s="1" t="s">
        <v>23</v>
      </c>
      <c r="G19" s="25" t="s">
        <v>136</v>
      </c>
    </row>
    <row r="20" spans="1:7" ht="15" customHeight="1">
      <c r="A20" s="70">
        <v>4</v>
      </c>
      <c r="B20" s="68" t="s">
        <v>98</v>
      </c>
      <c r="C20" s="90" t="s">
        <v>102</v>
      </c>
      <c r="D20" s="91"/>
      <c r="E20" s="70"/>
      <c r="F20" s="1" t="s">
        <v>23</v>
      </c>
      <c r="G20" s="25"/>
    </row>
    <row r="21" spans="1:7" ht="15" customHeight="1">
      <c r="A21" s="75">
        <v>5</v>
      </c>
      <c r="B21" s="72" t="s">
        <v>99</v>
      </c>
      <c r="C21" s="90" t="s">
        <v>103</v>
      </c>
      <c r="D21" s="91"/>
      <c r="E21" s="75"/>
      <c r="F21" s="1" t="s">
        <v>23</v>
      </c>
      <c r="G21" s="25"/>
    </row>
    <row r="22" spans="1:7" ht="72">
      <c r="A22" s="75">
        <v>6</v>
      </c>
      <c r="B22" s="72" t="s">
        <v>205</v>
      </c>
      <c r="C22" s="90" t="s">
        <v>203</v>
      </c>
      <c r="D22" s="91"/>
      <c r="E22" s="75"/>
      <c r="F22" s="1" t="s">
        <v>23</v>
      </c>
      <c r="G22" s="104" t="s">
        <v>207</v>
      </c>
    </row>
    <row r="23" spans="1:7" ht="24">
      <c r="A23" s="70">
        <v>7</v>
      </c>
      <c r="B23" s="68" t="s">
        <v>206</v>
      </c>
      <c r="C23" s="90" t="s">
        <v>204</v>
      </c>
      <c r="D23" s="91"/>
      <c r="E23" s="70"/>
      <c r="F23" s="1" t="s">
        <v>24</v>
      </c>
      <c r="G23" s="104" t="s">
        <v>208</v>
      </c>
    </row>
    <row r="24" spans="1:7">
      <c r="A24" s="81" t="s">
        <v>20</v>
      </c>
      <c r="B24" s="81"/>
      <c r="C24" s="81"/>
      <c r="D24" s="81"/>
      <c r="E24" s="81"/>
      <c r="F24" s="81"/>
      <c r="G24" s="81"/>
    </row>
    <row r="25" spans="1:7">
      <c r="A25" s="4" t="s">
        <v>5</v>
      </c>
      <c r="B25" s="67" t="s">
        <v>14</v>
      </c>
      <c r="C25" s="92" t="s">
        <v>15</v>
      </c>
      <c r="D25" s="93"/>
      <c r="E25" s="4" t="s">
        <v>21</v>
      </c>
      <c r="F25" s="4" t="s">
        <v>22</v>
      </c>
      <c r="G25" s="4" t="s">
        <v>10</v>
      </c>
    </row>
    <row r="26" spans="1:7">
      <c r="A26" s="70">
        <v>1</v>
      </c>
      <c r="B26" s="68" t="s">
        <v>11</v>
      </c>
      <c r="C26" s="90" t="s">
        <v>16</v>
      </c>
      <c r="D26" s="91"/>
      <c r="E26" s="15"/>
      <c r="F26" s="6" t="s">
        <v>23</v>
      </c>
      <c r="G26" s="12" t="s">
        <v>65</v>
      </c>
    </row>
    <row r="27" spans="1:7" ht="15" customHeight="1">
      <c r="A27" s="70">
        <v>2</v>
      </c>
      <c r="B27" s="68" t="s">
        <v>12</v>
      </c>
      <c r="C27" s="90" t="s">
        <v>17</v>
      </c>
      <c r="D27" s="91"/>
      <c r="E27" s="15"/>
      <c r="F27" s="6" t="s">
        <v>23</v>
      </c>
      <c r="G27" s="3" t="s">
        <v>13</v>
      </c>
    </row>
    <row r="28" spans="1:7" ht="15" customHeight="1">
      <c r="A28" s="20"/>
      <c r="B28" s="69" t="s">
        <v>69</v>
      </c>
      <c r="C28" s="100" t="s">
        <v>66</v>
      </c>
      <c r="D28" s="101"/>
      <c r="E28" s="21"/>
      <c r="F28" s="22"/>
      <c r="G28" s="23"/>
    </row>
    <row r="29" spans="1:7" ht="15" customHeight="1">
      <c r="A29" s="70"/>
      <c r="B29" s="18"/>
      <c r="C29" s="96"/>
      <c r="D29" s="96"/>
      <c r="E29" s="15"/>
      <c r="F29" s="6"/>
      <c r="G29" s="25" t="str">
        <f>CONCATENATE("연계항목.hwp ",B2," 참조")</f>
        <v>연계항목.hwp 필지별 용도지역지구 참조</v>
      </c>
    </row>
    <row r="30" spans="1:7" ht="15" customHeight="1">
      <c r="A30" s="70"/>
      <c r="B30" s="18"/>
      <c r="C30" s="90"/>
      <c r="D30" s="91"/>
      <c r="E30" s="15"/>
      <c r="F30" s="6"/>
      <c r="G30" s="25"/>
    </row>
    <row r="31" spans="1:7" ht="29.25" customHeight="1">
      <c r="A31" s="102" t="s">
        <v>30</v>
      </c>
      <c r="B31" s="102"/>
      <c r="C31" s="102"/>
      <c r="D31" s="102"/>
      <c r="E31" s="102"/>
      <c r="F31" s="102"/>
      <c r="G31" s="102"/>
    </row>
    <row r="32" spans="1:7" ht="17.25">
      <c r="A32" s="97" t="s">
        <v>31</v>
      </c>
      <c r="B32" s="97"/>
      <c r="C32" s="103" t="s">
        <v>202</v>
      </c>
      <c r="D32" s="103" t="str">
        <f>UPPER($G$2)&amp; " http://{ip}:{port}"&amp;MID($B$4, FIND("/", $B$4), 100)</f>
        <v>POST http://{ip}:{port}/services/cbjc/link/kras/000027</v>
      </c>
      <c r="E32" s="103" t="str">
        <f>UPPER($G$2)&amp; " http://{ip}:{port}"&amp;MID($B$4, FIND("/", $B$4), 100)</f>
        <v>POST http://{ip}:{port}/services/cbjc/link/kras/000027</v>
      </c>
      <c r="F32" s="103" t="str">
        <f>UPPER($G$2)&amp; " http://{ip}:{port}"&amp;MID($B$4, FIND("/", $B$4), 100)</f>
        <v>POST http://{ip}:{port}/services/cbjc/link/kras/000027</v>
      </c>
      <c r="G32" s="103" t="str">
        <f>UPPER($G$2)&amp; " http://{ip}:{port}"&amp;MID($B$4, FIND("/", $B$4), 100)</f>
        <v>POST http://{ip}:{port}/services/cbjc/link/kras/000027</v>
      </c>
    </row>
    <row r="33" spans="1:7" ht="72" customHeight="1">
      <c r="A33" s="97" t="s">
        <v>90</v>
      </c>
      <c r="B33" s="97"/>
      <c r="C33" s="98" t="s">
        <v>209</v>
      </c>
      <c r="D33" s="99"/>
      <c r="E33" s="99"/>
      <c r="F33" s="99"/>
      <c r="G33" s="99"/>
    </row>
    <row r="34" spans="1:7" ht="243.75" customHeight="1">
      <c r="A34" s="97" t="s">
        <v>32</v>
      </c>
      <c r="B34" s="97"/>
      <c r="C34" s="98"/>
      <c r="D34" s="99"/>
      <c r="E34" s="99"/>
      <c r="F34" s="99"/>
      <c r="G34" s="99"/>
    </row>
  </sheetData>
  <mergeCells count="39">
    <mergeCell ref="A7:G7"/>
    <mergeCell ref="C21:D21"/>
    <mergeCell ref="C22:D22"/>
    <mergeCell ref="B1:E1"/>
    <mergeCell ref="B2:E2"/>
    <mergeCell ref="B3:G3"/>
    <mergeCell ref="B4:G4"/>
    <mergeCell ref="B5:G5"/>
    <mergeCell ref="C8:D8"/>
    <mergeCell ref="E8:G8"/>
    <mergeCell ref="C9:D9"/>
    <mergeCell ref="E9:G9"/>
    <mergeCell ref="C10:D10"/>
    <mergeCell ref="E10:G10"/>
    <mergeCell ref="A24:G24"/>
    <mergeCell ref="A11:G11"/>
    <mergeCell ref="C12:D12"/>
    <mergeCell ref="C13:D13"/>
    <mergeCell ref="C14:D14"/>
    <mergeCell ref="A15:G15"/>
    <mergeCell ref="C16:D16"/>
    <mergeCell ref="C17:D17"/>
    <mergeCell ref="C18:D18"/>
    <mergeCell ref="C19:D19"/>
    <mergeCell ref="C20:D20"/>
    <mergeCell ref="C23:D23"/>
    <mergeCell ref="A34:B34"/>
    <mergeCell ref="C34:G34"/>
    <mergeCell ref="C25:D25"/>
    <mergeCell ref="C26:D26"/>
    <mergeCell ref="C27:D27"/>
    <mergeCell ref="C28:D28"/>
    <mergeCell ref="C29:D29"/>
    <mergeCell ref="C30:D30"/>
    <mergeCell ref="A31:G31"/>
    <mergeCell ref="A32:B32"/>
    <mergeCell ref="C32:G32"/>
    <mergeCell ref="A33:B33"/>
    <mergeCell ref="C33:G33"/>
  </mergeCells>
  <phoneticPr fontId="1" type="noConversion"/>
  <hyperlinks>
    <hyperlink ref="A1" location="목록!A1" display="API ID" xr:uid="{B34976E7-A684-420E-A8BE-D2118029AF9A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B511-D22F-48AE-AE7F-02EE83B1AB44}">
  <dimension ref="A1:I36"/>
  <sheetViews>
    <sheetView zoomScale="85" zoomScaleNormal="85" workbookViewId="0">
      <selection activeCell="J20" sqref="J20"/>
    </sheetView>
  </sheetViews>
  <sheetFormatPr defaultRowHeight="16.5"/>
  <cols>
    <col min="1" max="1" width="8.625" bestFit="1" customWidth="1"/>
    <col min="2" max="2" width="12.75" bestFit="1" customWidth="1"/>
    <col min="3" max="3" width="7.875" customWidth="1"/>
    <col min="4" max="4" width="21.875" customWidth="1"/>
    <col min="5" max="5" width="8" bestFit="1" customWidth="1"/>
    <col min="6" max="6" width="8.875" customWidth="1"/>
    <col min="7" max="7" width="43.375" customWidth="1"/>
    <col min="8" max="8" width="3" customWidth="1"/>
  </cols>
  <sheetData>
    <row r="1" spans="1:9" ht="20.100000000000001" customHeight="1">
      <c r="A1" s="9" t="s">
        <v>25</v>
      </c>
      <c r="B1" s="82" t="str">
        <f>VLOOKUP($I$1, 목록!$A$2:$I$66, 3, FALSE)</f>
        <v>link/kras/000032</v>
      </c>
      <c r="C1" s="82"/>
      <c r="D1" s="82"/>
      <c r="E1" s="82"/>
      <c r="F1" s="2" t="s">
        <v>26</v>
      </c>
      <c r="G1" s="13" t="s">
        <v>94</v>
      </c>
      <c r="I1">
        <v>12</v>
      </c>
    </row>
    <row r="2" spans="1:9">
      <c r="A2" s="10" t="s">
        <v>28</v>
      </c>
      <c r="B2" s="83" t="str">
        <f>VLOOKUP($I$1, 목록!$A$2:$I$66, 4, FALSE)</f>
        <v>대지권등록부(전유부_건축물정보) 연계</v>
      </c>
      <c r="C2" s="83"/>
      <c r="D2" s="83"/>
      <c r="E2" s="83"/>
      <c r="F2" s="54" t="s">
        <v>1</v>
      </c>
      <c r="G2" s="55" t="str">
        <f>VLOOKUP($I$1, 목록!$A$2:$I$66, 6, FALSE)</f>
        <v>POST</v>
      </c>
    </row>
    <row r="3" spans="1:9" ht="20.100000000000001" customHeight="1">
      <c r="A3" s="11" t="s">
        <v>8</v>
      </c>
      <c r="B3" s="84" t="str">
        <f>"{real_ip}:{real_port}/"&amp;MID(B4, 19, 100)</f>
        <v>{real_ip}:{real_port}/services/cbjc/link/kras/000032</v>
      </c>
      <c r="C3" s="85"/>
      <c r="D3" s="85"/>
      <c r="E3" s="85"/>
      <c r="F3" s="85"/>
      <c r="G3" s="86"/>
    </row>
    <row r="4" spans="1:9" ht="20.100000000000001" customHeight="1">
      <c r="A4" s="11" t="s">
        <v>9</v>
      </c>
      <c r="B4" s="87" t="str">
        <f>VLOOKUP($I$1, 목록!$A$2:$I$46, 9, FALSE)</f>
        <v>10.10.20.10:12323/services/cbjc/link/kras/000032</v>
      </c>
      <c r="C4" s="88"/>
      <c r="D4" s="88"/>
      <c r="E4" s="88"/>
      <c r="F4" s="88"/>
      <c r="G4" s="89"/>
    </row>
    <row r="5" spans="1:9" ht="20.100000000000001" customHeight="1">
      <c r="A5" s="11" t="s">
        <v>27</v>
      </c>
      <c r="B5" s="87" t="str">
        <f>VLOOKUP($I$1, 목록!$A$2:$I$46, 7, FALSE)</f>
        <v>1. 부동산종합정보시스템 연계
 - 대지권등록부(전유부_건축물정보) 연계</v>
      </c>
      <c r="C5" s="88"/>
      <c r="D5" s="88"/>
      <c r="E5" s="88"/>
      <c r="F5" s="88"/>
      <c r="G5" s="89"/>
    </row>
    <row r="6" spans="1:9" ht="5.0999999999999996" customHeight="1">
      <c r="A6" s="7"/>
      <c r="B6" s="8"/>
      <c r="C6" s="8"/>
      <c r="D6" s="8"/>
      <c r="E6" s="8"/>
      <c r="F6" s="8"/>
      <c r="G6" s="8"/>
    </row>
    <row r="7" spans="1:9">
      <c r="A7" s="81" t="s">
        <v>2</v>
      </c>
      <c r="B7" s="81"/>
      <c r="C7" s="81"/>
      <c r="D7" s="81"/>
      <c r="E7" s="81"/>
      <c r="F7" s="81"/>
      <c r="G7" s="81"/>
    </row>
    <row r="8" spans="1:9">
      <c r="A8" s="71" t="s">
        <v>5</v>
      </c>
      <c r="B8" s="24" t="s">
        <v>19</v>
      </c>
      <c r="C8" s="92" t="s">
        <v>18</v>
      </c>
      <c r="D8" s="93"/>
      <c r="E8" s="92" t="s">
        <v>10</v>
      </c>
      <c r="F8" s="94"/>
      <c r="G8" s="93"/>
    </row>
    <row r="9" spans="1:9" ht="15" customHeight="1">
      <c r="A9" s="70">
        <v>1</v>
      </c>
      <c r="B9" s="68" t="s">
        <v>6</v>
      </c>
      <c r="C9" s="90" t="s">
        <v>4</v>
      </c>
      <c r="D9" s="91"/>
      <c r="E9" s="95"/>
      <c r="F9" s="95"/>
      <c r="G9" s="95"/>
      <c r="H9" t="s">
        <v>89</v>
      </c>
    </row>
    <row r="10" spans="1:9" ht="15" customHeight="1">
      <c r="A10" s="70">
        <v>2</v>
      </c>
      <c r="B10" s="68" t="s">
        <v>7</v>
      </c>
      <c r="C10" s="90" t="s">
        <v>3</v>
      </c>
      <c r="D10" s="91"/>
      <c r="E10" s="95"/>
      <c r="F10" s="95"/>
      <c r="G10" s="95"/>
    </row>
    <row r="11" spans="1:9">
      <c r="A11" s="81" t="s">
        <v>92</v>
      </c>
      <c r="B11" s="81"/>
      <c r="C11" s="81"/>
      <c r="D11" s="81"/>
      <c r="E11" s="81"/>
      <c r="F11" s="81"/>
      <c r="G11" s="81"/>
    </row>
    <row r="12" spans="1:9">
      <c r="A12" s="4" t="s">
        <v>5</v>
      </c>
      <c r="B12" s="24" t="s">
        <v>14</v>
      </c>
      <c r="C12" s="92" t="s">
        <v>15</v>
      </c>
      <c r="D12" s="93"/>
      <c r="E12" s="4" t="s">
        <v>21</v>
      </c>
      <c r="F12" s="4" t="s">
        <v>22</v>
      </c>
      <c r="G12" s="4" t="s">
        <v>10</v>
      </c>
    </row>
    <row r="13" spans="1:9" ht="15" customHeight="1">
      <c r="A13" s="70">
        <v>1</v>
      </c>
      <c r="B13" s="68"/>
      <c r="C13" s="96"/>
      <c r="D13" s="96"/>
      <c r="E13" s="70"/>
      <c r="F13" s="1"/>
      <c r="G13" s="25"/>
    </row>
    <row r="14" spans="1:9" ht="15" customHeight="1">
      <c r="A14" s="70">
        <v>2</v>
      </c>
      <c r="B14" s="68"/>
      <c r="C14" s="90"/>
      <c r="D14" s="91"/>
      <c r="E14" s="70"/>
      <c r="F14" s="1"/>
      <c r="G14" s="25"/>
    </row>
    <row r="15" spans="1:9">
      <c r="A15" s="81" t="s">
        <v>91</v>
      </c>
      <c r="B15" s="81"/>
      <c r="C15" s="81"/>
      <c r="D15" s="81"/>
      <c r="E15" s="81"/>
      <c r="F15" s="81"/>
      <c r="G15" s="81"/>
    </row>
    <row r="16" spans="1:9">
      <c r="A16" s="4" t="s">
        <v>5</v>
      </c>
      <c r="B16" s="24" t="s">
        <v>14</v>
      </c>
      <c r="C16" s="92" t="s">
        <v>15</v>
      </c>
      <c r="D16" s="93"/>
      <c r="E16" s="4" t="s">
        <v>21</v>
      </c>
      <c r="F16" s="4" t="s">
        <v>22</v>
      </c>
      <c r="G16" s="4" t="s">
        <v>10</v>
      </c>
    </row>
    <row r="17" spans="1:7" ht="15" customHeight="1">
      <c r="A17" s="70">
        <v>1</v>
      </c>
      <c r="B17" s="68" t="s">
        <v>67</v>
      </c>
      <c r="C17" s="90" t="s">
        <v>68</v>
      </c>
      <c r="D17" s="91"/>
      <c r="E17" s="70"/>
      <c r="F17" s="1" t="s">
        <v>23</v>
      </c>
      <c r="G17" s="25"/>
    </row>
    <row r="18" spans="1:7" ht="15" customHeight="1">
      <c r="A18" s="70">
        <v>2</v>
      </c>
      <c r="B18" s="68" t="s">
        <v>96</v>
      </c>
      <c r="C18" s="90" t="s">
        <v>100</v>
      </c>
      <c r="D18" s="91"/>
      <c r="E18" s="70"/>
      <c r="F18" s="1" t="s">
        <v>23</v>
      </c>
      <c r="G18" s="25" t="s">
        <v>137</v>
      </c>
    </row>
    <row r="19" spans="1:7" ht="15" customHeight="1">
      <c r="A19" s="70">
        <v>3</v>
      </c>
      <c r="B19" s="68" t="s">
        <v>97</v>
      </c>
      <c r="C19" s="90" t="s">
        <v>101</v>
      </c>
      <c r="D19" s="91"/>
      <c r="E19" s="70"/>
      <c r="F19" s="1" t="s">
        <v>23</v>
      </c>
      <c r="G19" s="25" t="s">
        <v>136</v>
      </c>
    </row>
    <row r="20" spans="1:7" ht="15" customHeight="1">
      <c r="A20" s="75">
        <v>4</v>
      </c>
      <c r="B20" s="72" t="s">
        <v>98</v>
      </c>
      <c r="C20" s="90" t="s">
        <v>102</v>
      </c>
      <c r="D20" s="91"/>
      <c r="E20" s="75"/>
      <c r="F20" s="1" t="s">
        <v>23</v>
      </c>
      <c r="G20" s="25"/>
    </row>
    <row r="21" spans="1:7" ht="15" customHeight="1">
      <c r="A21" s="75">
        <v>5</v>
      </c>
      <c r="B21" s="72" t="s">
        <v>99</v>
      </c>
      <c r="C21" s="90" t="s">
        <v>103</v>
      </c>
      <c r="D21" s="91"/>
      <c r="E21" s="75"/>
      <c r="F21" s="1" t="s">
        <v>23</v>
      </c>
      <c r="G21" s="25"/>
    </row>
    <row r="22" spans="1:7" ht="15" customHeight="1">
      <c r="A22" s="75">
        <v>6</v>
      </c>
      <c r="B22" s="72" t="s">
        <v>149</v>
      </c>
      <c r="C22" s="90" t="s">
        <v>211</v>
      </c>
      <c r="D22" s="91"/>
      <c r="E22" s="75"/>
      <c r="F22" s="1" t="s">
        <v>161</v>
      </c>
      <c r="G22" s="25"/>
    </row>
    <row r="23" spans="1:7" ht="15" customHeight="1">
      <c r="A23" s="75">
        <v>7</v>
      </c>
      <c r="B23" s="72" t="s">
        <v>150</v>
      </c>
      <c r="C23" s="90" t="s">
        <v>212</v>
      </c>
      <c r="D23" s="91"/>
      <c r="E23" s="75"/>
      <c r="F23" s="1" t="s">
        <v>161</v>
      </c>
      <c r="G23" s="25"/>
    </row>
    <row r="24" spans="1:7" ht="15" customHeight="1">
      <c r="A24" s="70">
        <v>8</v>
      </c>
      <c r="B24" s="68" t="s">
        <v>151</v>
      </c>
      <c r="C24" s="90" t="s">
        <v>213</v>
      </c>
      <c r="D24" s="91"/>
      <c r="E24" s="70"/>
      <c r="F24" s="1" t="s">
        <v>161</v>
      </c>
      <c r="G24" s="25"/>
    </row>
    <row r="25" spans="1:7" ht="15" customHeight="1">
      <c r="A25" s="70">
        <v>9</v>
      </c>
      <c r="B25" s="68" t="s">
        <v>152</v>
      </c>
      <c r="C25" s="90" t="s">
        <v>214</v>
      </c>
      <c r="D25" s="91"/>
      <c r="E25" s="70"/>
      <c r="F25" s="1" t="s">
        <v>161</v>
      </c>
      <c r="G25" s="25"/>
    </row>
    <row r="26" spans="1:7">
      <c r="A26" s="81" t="s">
        <v>20</v>
      </c>
      <c r="B26" s="81"/>
      <c r="C26" s="81"/>
      <c r="D26" s="81"/>
      <c r="E26" s="81"/>
      <c r="F26" s="81"/>
      <c r="G26" s="81"/>
    </row>
    <row r="27" spans="1:7">
      <c r="A27" s="4" t="s">
        <v>5</v>
      </c>
      <c r="B27" s="67" t="s">
        <v>14</v>
      </c>
      <c r="C27" s="92" t="s">
        <v>15</v>
      </c>
      <c r="D27" s="93"/>
      <c r="E27" s="4" t="s">
        <v>21</v>
      </c>
      <c r="F27" s="4" t="s">
        <v>22</v>
      </c>
      <c r="G27" s="4" t="s">
        <v>10</v>
      </c>
    </row>
    <row r="28" spans="1:7">
      <c r="A28" s="70">
        <v>1</v>
      </c>
      <c r="B28" s="68" t="s">
        <v>11</v>
      </c>
      <c r="C28" s="90" t="s">
        <v>16</v>
      </c>
      <c r="D28" s="91"/>
      <c r="E28" s="15"/>
      <c r="F28" s="6" t="s">
        <v>23</v>
      </c>
      <c r="G28" s="12" t="s">
        <v>65</v>
      </c>
    </row>
    <row r="29" spans="1:7" ht="15" customHeight="1">
      <c r="A29" s="70">
        <v>2</v>
      </c>
      <c r="B29" s="68" t="s">
        <v>12</v>
      </c>
      <c r="C29" s="90" t="s">
        <v>17</v>
      </c>
      <c r="D29" s="91"/>
      <c r="E29" s="15"/>
      <c r="F29" s="6" t="s">
        <v>23</v>
      </c>
      <c r="G29" s="3" t="s">
        <v>13</v>
      </c>
    </row>
    <row r="30" spans="1:7" ht="15" customHeight="1">
      <c r="A30" s="20"/>
      <c r="B30" s="69" t="s">
        <v>69</v>
      </c>
      <c r="C30" s="100" t="s">
        <v>66</v>
      </c>
      <c r="D30" s="101"/>
      <c r="E30" s="21"/>
      <c r="F30" s="22"/>
      <c r="G30" s="23"/>
    </row>
    <row r="31" spans="1:7" ht="15" customHeight="1">
      <c r="A31" s="70"/>
      <c r="B31" s="18"/>
      <c r="C31" s="96"/>
      <c r="D31" s="96"/>
      <c r="E31" s="15"/>
      <c r="F31" s="6"/>
      <c r="G31" s="25" t="str">
        <f>CONCATENATE("연계항목.hwp ",B2," 참조")</f>
        <v>연계항목.hwp 대지권등록부(전유부_건축물정보) 연계 참조</v>
      </c>
    </row>
    <row r="32" spans="1:7" ht="15" customHeight="1">
      <c r="A32" s="70"/>
      <c r="B32" s="18"/>
      <c r="C32" s="90"/>
      <c r="D32" s="91"/>
      <c r="E32" s="15"/>
      <c r="F32" s="6"/>
      <c r="G32" s="25"/>
    </row>
    <row r="33" spans="1:7" ht="29.25" customHeight="1">
      <c r="A33" s="102" t="s">
        <v>30</v>
      </c>
      <c r="B33" s="102"/>
      <c r="C33" s="102"/>
      <c r="D33" s="102"/>
      <c r="E33" s="102"/>
      <c r="F33" s="102"/>
      <c r="G33" s="102"/>
    </row>
    <row r="34" spans="1:7" ht="17.25">
      <c r="A34" s="97" t="s">
        <v>31</v>
      </c>
      <c r="B34" s="97"/>
      <c r="C34" s="103" t="s">
        <v>210</v>
      </c>
      <c r="D34" s="103" t="str">
        <f>UPPER($G$2)&amp; " http://{ip}:{port}"&amp;MID($B$4, FIND("/", $B$4), 100)</f>
        <v>POST http://{ip}:{port}/services/cbjc/link/kras/000032</v>
      </c>
      <c r="E34" s="103" t="str">
        <f>UPPER($G$2)&amp; " http://{ip}:{port}"&amp;MID($B$4, FIND("/", $B$4), 100)</f>
        <v>POST http://{ip}:{port}/services/cbjc/link/kras/000032</v>
      </c>
      <c r="F34" s="103" t="str">
        <f>UPPER($G$2)&amp; " http://{ip}:{port}"&amp;MID($B$4, FIND("/", $B$4), 100)</f>
        <v>POST http://{ip}:{port}/services/cbjc/link/kras/000032</v>
      </c>
      <c r="G34" s="103" t="str">
        <f>UPPER($G$2)&amp; " http://{ip}:{port}"&amp;MID($B$4, FIND("/", $B$4), 100)</f>
        <v>POST http://{ip}:{port}/services/cbjc/link/kras/000032</v>
      </c>
    </row>
    <row r="35" spans="1:7" ht="72" customHeight="1">
      <c r="A35" s="97" t="s">
        <v>90</v>
      </c>
      <c r="B35" s="97"/>
      <c r="C35" s="98" t="s">
        <v>215</v>
      </c>
      <c r="D35" s="99"/>
      <c r="E35" s="99"/>
      <c r="F35" s="99"/>
      <c r="G35" s="99"/>
    </row>
    <row r="36" spans="1:7" ht="243.75" customHeight="1">
      <c r="A36" s="97" t="s">
        <v>32</v>
      </c>
      <c r="B36" s="97"/>
      <c r="C36" s="98"/>
      <c r="D36" s="99"/>
      <c r="E36" s="99"/>
      <c r="F36" s="99"/>
      <c r="G36" s="99"/>
    </row>
  </sheetData>
  <mergeCells count="41">
    <mergeCell ref="A7:G7"/>
    <mergeCell ref="C20:D20"/>
    <mergeCell ref="C21:D21"/>
    <mergeCell ref="C22:D22"/>
    <mergeCell ref="C23:D23"/>
    <mergeCell ref="B1:E1"/>
    <mergeCell ref="B2:E2"/>
    <mergeCell ref="B3:G3"/>
    <mergeCell ref="B4:G4"/>
    <mergeCell ref="B5:G5"/>
    <mergeCell ref="C8:D8"/>
    <mergeCell ref="E8:G8"/>
    <mergeCell ref="C9:D9"/>
    <mergeCell ref="E9:G9"/>
    <mergeCell ref="C10:D10"/>
    <mergeCell ref="E10:G10"/>
    <mergeCell ref="A26:G26"/>
    <mergeCell ref="A11:G11"/>
    <mergeCell ref="C12:D12"/>
    <mergeCell ref="C13:D13"/>
    <mergeCell ref="C14:D14"/>
    <mergeCell ref="A15:G15"/>
    <mergeCell ref="C16:D16"/>
    <mergeCell ref="C17:D17"/>
    <mergeCell ref="C18:D18"/>
    <mergeCell ref="C19:D19"/>
    <mergeCell ref="C24:D24"/>
    <mergeCell ref="C25:D25"/>
    <mergeCell ref="A36:B36"/>
    <mergeCell ref="C36:G36"/>
    <mergeCell ref="C27:D27"/>
    <mergeCell ref="C28:D28"/>
    <mergeCell ref="C29:D29"/>
    <mergeCell ref="C30:D30"/>
    <mergeCell ref="C31:D31"/>
    <mergeCell ref="C32:D32"/>
    <mergeCell ref="A33:G33"/>
    <mergeCell ref="A34:B34"/>
    <mergeCell ref="C34:G34"/>
    <mergeCell ref="A35:B35"/>
    <mergeCell ref="C35:G35"/>
  </mergeCells>
  <phoneticPr fontId="1" type="noConversion"/>
  <hyperlinks>
    <hyperlink ref="A1" location="목록!A1" display="API ID" xr:uid="{63E9BA6C-5A75-45B2-A3C5-0BFDDD51C7FA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5CC8-BA46-46A8-8545-A478E3742F9A}">
  <dimension ref="A1:I34"/>
  <sheetViews>
    <sheetView zoomScale="85" zoomScaleNormal="85" workbookViewId="0">
      <selection activeCell="J31" sqref="J31"/>
    </sheetView>
  </sheetViews>
  <sheetFormatPr defaultRowHeight="16.5"/>
  <cols>
    <col min="1" max="1" width="8.625" bestFit="1" customWidth="1"/>
    <col min="2" max="2" width="12.75" bestFit="1" customWidth="1"/>
    <col min="3" max="3" width="7.875" customWidth="1"/>
    <col min="4" max="4" width="21.875" customWidth="1"/>
    <col min="5" max="5" width="8" bestFit="1" customWidth="1"/>
    <col min="6" max="6" width="8.875" customWidth="1"/>
    <col min="7" max="7" width="43.375" customWidth="1"/>
    <col min="8" max="8" width="3" customWidth="1"/>
  </cols>
  <sheetData>
    <row r="1" spans="1:9" ht="20.100000000000001" customHeight="1">
      <c r="A1" s="9" t="s">
        <v>25</v>
      </c>
      <c r="B1" s="82" t="str">
        <f>VLOOKUP($I$1, 목록!$A$2:$I$66, 3, FALSE)</f>
        <v>link/kras/000033</v>
      </c>
      <c r="C1" s="82"/>
      <c r="D1" s="82"/>
      <c r="E1" s="82"/>
      <c r="F1" s="2" t="s">
        <v>26</v>
      </c>
      <c r="G1" s="13" t="s">
        <v>94</v>
      </c>
      <c r="I1">
        <v>13</v>
      </c>
    </row>
    <row r="2" spans="1:9">
      <c r="A2" s="10" t="s">
        <v>28</v>
      </c>
      <c r="B2" s="83" t="str">
        <f>VLOOKUP($I$1, 목록!$A$2:$I$66, 4, FALSE)</f>
        <v>개별주택공시가격 조회</v>
      </c>
      <c r="C2" s="83"/>
      <c r="D2" s="83"/>
      <c r="E2" s="83"/>
      <c r="F2" s="54" t="s">
        <v>1</v>
      </c>
      <c r="G2" s="55" t="str">
        <f>VLOOKUP($I$1, 목록!$A$2:$I$66, 6, FALSE)</f>
        <v>POST</v>
      </c>
    </row>
    <row r="3" spans="1:9" ht="20.100000000000001" customHeight="1">
      <c r="A3" s="11" t="s">
        <v>8</v>
      </c>
      <c r="B3" s="84" t="str">
        <f>"{real_ip}:{real_port}/"&amp;MID(B4, 19, 100)</f>
        <v>{real_ip}:{real_port}/services/cbjc/link/kras/000033</v>
      </c>
      <c r="C3" s="85"/>
      <c r="D3" s="85"/>
      <c r="E3" s="85"/>
      <c r="F3" s="85"/>
      <c r="G3" s="86"/>
    </row>
    <row r="4" spans="1:9" ht="20.100000000000001" customHeight="1">
      <c r="A4" s="11" t="s">
        <v>9</v>
      </c>
      <c r="B4" s="87" t="str">
        <f>VLOOKUP($I$1, 목록!$A$2:$I$46, 9, FALSE)</f>
        <v>10.10.20.10:12323/services/cbjc/link/kras/000033</v>
      </c>
      <c r="C4" s="88"/>
      <c r="D4" s="88"/>
      <c r="E4" s="88"/>
      <c r="F4" s="88"/>
      <c r="G4" s="89"/>
    </row>
    <row r="5" spans="1:9" ht="20.100000000000001" customHeight="1">
      <c r="A5" s="11" t="s">
        <v>27</v>
      </c>
      <c r="B5" s="87" t="str">
        <f>VLOOKUP($I$1, 목록!$A$2:$I$46, 7, FALSE)</f>
        <v>1. 부동산종합정보시스템 연계
 - 개별주택공시가격 조회</v>
      </c>
      <c r="C5" s="88"/>
      <c r="D5" s="88"/>
      <c r="E5" s="88"/>
      <c r="F5" s="88"/>
      <c r="G5" s="89"/>
    </row>
    <row r="6" spans="1:9" ht="5.0999999999999996" customHeight="1">
      <c r="A6" s="7"/>
      <c r="B6" s="8"/>
      <c r="C6" s="8"/>
      <c r="D6" s="8"/>
      <c r="E6" s="8"/>
      <c r="F6" s="8"/>
      <c r="G6" s="8"/>
    </row>
    <row r="7" spans="1:9">
      <c r="A7" s="81" t="s">
        <v>2</v>
      </c>
      <c r="B7" s="81"/>
      <c r="C7" s="81"/>
      <c r="D7" s="81"/>
      <c r="E7" s="81"/>
      <c r="F7" s="81"/>
      <c r="G7" s="81"/>
    </row>
    <row r="8" spans="1:9">
      <c r="A8" s="71" t="s">
        <v>5</v>
      </c>
      <c r="B8" s="24" t="s">
        <v>19</v>
      </c>
      <c r="C8" s="92" t="s">
        <v>18</v>
      </c>
      <c r="D8" s="93"/>
      <c r="E8" s="92" t="s">
        <v>10</v>
      </c>
      <c r="F8" s="94"/>
      <c r="G8" s="93"/>
    </row>
    <row r="9" spans="1:9" ht="15" customHeight="1">
      <c r="A9" s="70">
        <v>1</v>
      </c>
      <c r="B9" s="68" t="s">
        <v>6</v>
      </c>
      <c r="C9" s="90" t="s">
        <v>4</v>
      </c>
      <c r="D9" s="91"/>
      <c r="E9" s="95"/>
      <c r="F9" s="95"/>
      <c r="G9" s="95"/>
      <c r="H9" t="s">
        <v>89</v>
      </c>
    </row>
    <row r="10" spans="1:9" ht="15" customHeight="1">
      <c r="A10" s="70">
        <v>2</v>
      </c>
      <c r="B10" s="68" t="s">
        <v>7</v>
      </c>
      <c r="C10" s="90" t="s">
        <v>3</v>
      </c>
      <c r="D10" s="91"/>
      <c r="E10" s="95"/>
      <c r="F10" s="95"/>
      <c r="G10" s="95"/>
    </row>
    <row r="11" spans="1:9">
      <c r="A11" s="81" t="s">
        <v>92</v>
      </c>
      <c r="B11" s="81"/>
      <c r="C11" s="81"/>
      <c r="D11" s="81"/>
      <c r="E11" s="81"/>
      <c r="F11" s="81"/>
      <c r="G11" s="81"/>
    </row>
    <row r="12" spans="1:9">
      <c r="A12" s="4" t="s">
        <v>5</v>
      </c>
      <c r="B12" s="24" t="s">
        <v>14</v>
      </c>
      <c r="C12" s="92" t="s">
        <v>15</v>
      </c>
      <c r="D12" s="93"/>
      <c r="E12" s="4" t="s">
        <v>21</v>
      </c>
      <c r="F12" s="4" t="s">
        <v>22</v>
      </c>
      <c r="G12" s="4" t="s">
        <v>10</v>
      </c>
    </row>
    <row r="13" spans="1:9" ht="15" customHeight="1">
      <c r="A13" s="70">
        <v>1</v>
      </c>
      <c r="B13" s="68"/>
      <c r="C13" s="96"/>
      <c r="D13" s="96"/>
      <c r="E13" s="70"/>
      <c r="F13" s="1"/>
      <c r="G13" s="25"/>
    </row>
    <row r="14" spans="1:9" ht="15" customHeight="1">
      <c r="A14" s="70">
        <v>2</v>
      </c>
      <c r="B14" s="68"/>
      <c r="C14" s="90"/>
      <c r="D14" s="91"/>
      <c r="E14" s="70"/>
      <c r="F14" s="1"/>
      <c r="G14" s="25"/>
    </row>
    <row r="15" spans="1:9">
      <c r="A15" s="81" t="s">
        <v>91</v>
      </c>
      <c r="B15" s="81"/>
      <c r="C15" s="81"/>
      <c r="D15" s="81"/>
      <c r="E15" s="81"/>
      <c r="F15" s="81"/>
      <c r="G15" s="81"/>
    </row>
    <row r="16" spans="1:9">
      <c r="A16" s="4" t="s">
        <v>5</v>
      </c>
      <c r="B16" s="24" t="s">
        <v>14</v>
      </c>
      <c r="C16" s="92" t="s">
        <v>15</v>
      </c>
      <c r="D16" s="93"/>
      <c r="E16" s="4" t="s">
        <v>21</v>
      </c>
      <c r="F16" s="4" t="s">
        <v>22</v>
      </c>
      <c r="G16" s="4" t="s">
        <v>10</v>
      </c>
    </row>
    <row r="17" spans="1:7" ht="15" customHeight="1">
      <c r="A17" s="70">
        <v>1</v>
      </c>
      <c r="B17" s="68" t="s">
        <v>67</v>
      </c>
      <c r="C17" s="90" t="s">
        <v>68</v>
      </c>
      <c r="D17" s="91"/>
      <c r="E17" s="70"/>
      <c r="F17" s="1" t="s">
        <v>23</v>
      </c>
      <c r="G17" s="25"/>
    </row>
    <row r="18" spans="1:7" ht="15" customHeight="1">
      <c r="A18" s="70">
        <v>2</v>
      </c>
      <c r="B18" s="68" t="s">
        <v>96</v>
      </c>
      <c r="C18" s="90" t="s">
        <v>100</v>
      </c>
      <c r="D18" s="91"/>
      <c r="E18" s="70"/>
      <c r="F18" s="1" t="s">
        <v>23</v>
      </c>
      <c r="G18" s="25" t="s">
        <v>137</v>
      </c>
    </row>
    <row r="19" spans="1:7" ht="15" customHeight="1">
      <c r="A19" s="70">
        <v>3</v>
      </c>
      <c r="B19" s="68" t="s">
        <v>97</v>
      </c>
      <c r="C19" s="90" t="s">
        <v>101</v>
      </c>
      <c r="D19" s="91"/>
      <c r="E19" s="70"/>
      <c r="F19" s="1" t="s">
        <v>23</v>
      </c>
      <c r="G19" s="25" t="s">
        <v>136</v>
      </c>
    </row>
    <row r="20" spans="1:7" ht="15" customHeight="1">
      <c r="A20" s="75">
        <v>4</v>
      </c>
      <c r="B20" s="72" t="s">
        <v>98</v>
      </c>
      <c r="C20" s="90" t="s">
        <v>102</v>
      </c>
      <c r="D20" s="91"/>
      <c r="E20" s="75"/>
      <c r="F20" s="1" t="s">
        <v>23</v>
      </c>
      <c r="G20" s="25"/>
    </row>
    <row r="21" spans="1:7" ht="15" customHeight="1">
      <c r="A21" s="75">
        <v>5</v>
      </c>
      <c r="B21" s="72" t="s">
        <v>99</v>
      </c>
      <c r="C21" s="90" t="s">
        <v>103</v>
      </c>
      <c r="D21" s="91"/>
      <c r="E21" s="75"/>
      <c r="F21" s="1" t="s">
        <v>23</v>
      </c>
      <c r="G21" s="25"/>
    </row>
    <row r="22" spans="1:7" ht="15" customHeight="1">
      <c r="A22" s="70"/>
      <c r="B22" s="68"/>
      <c r="C22" s="90"/>
      <c r="D22" s="91"/>
      <c r="E22" s="70"/>
      <c r="F22" s="1"/>
      <c r="G22" s="25"/>
    </row>
    <row r="23" spans="1:7" ht="15" customHeight="1">
      <c r="A23" s="70"/>
      <c r="B23" s="68"/>
      <c r="C23" s="90"/>
      <c r="D23" s="91"/>
      <c r="E23" s="70"/>
      <c r="F23" s="1"/>
      <c r="G23" s="25"/>
    </row>
    <row r="24" spans="1:7">
      <c r="A24" s="81" t="s">
        <v>20</v>
      </c>
      <c r="B24" s="81"/>
      <c r="C24" s="81"/>
      <c r="D24" s="81"/>
      <c r="E24" s="81"/>
      <c r="F24" s="81"/>
      <c r="G24" s="81"/>
    </row>
    <row r="25" spans="1:7">
      <c r="A25" s="4" t="s">
        <v>5</v>
      </c>
      <c r="B25" s="67" t="s">
        <v>14</v>
      </c>
      <c r="C25" s="92" t="s">
        <v>15</v>
      </c>
      <c r="D25" s="93"/>
      <c r="E25" s="4" t="s">
        <v>21</v>
      </c>
      <c r="F25" s="4" t="s">
        <v>22</v>
      </c>
      <c r="G25" s="4" t="s">
        <v>10</v>
      </c>
    </row>
    <row r="26" spans="1:7">
      <c r="A26" s="70">
        <v>1</v>
      </c>
      <c r="B26" s="68" t="s">
        <v>11</v>
      </c>
      <c r="C26" s="90" t="s">
        <v>16</v>
      </c>
      <c r="D26" s="91"/>
      <c r="E26" s="15"/>
      <c r="F26" s="6" t="s">
        <v>23</v>
      </c>
      <c r="G26" s="12" t="s">
        <v>65</v>
      </c>
    </row>
    <row r="27" spans="1:7" ht="15" customHeight="1">
      <c r="A27" s="70">
        <v>2</v>
      </c>
      <c r="B27" s="68" t="s">
        <v>12</v>
      </c>
      <c r="C27" s="90" t="s">
        <v>17</v>
      </c>
      <c r="D27" s="91"/>
      <c r="E27" s="15"/>
      <c r="F27" s="6" t="s">
        <v>23</v>
      </c>
      <c r="G27" s="3" t="s">
        <v>13</v>
      </c>
    </row>
    <row r="28" spans="1:7" ht="15" customHeight="1">
      <c r="A28" s="20"/>
      <c r="B28" s="69" t="s">
        <v>69</v>
      </c>
      <c r="C28" s="100" t="s">
        <v>66</v>
      </c>
      <c r="D28" s="101"/>
      <c r="E28" s="21"/>
      <c r="F28" s="22"/>
      <c r="G28" s="23"/>
    </row>
    <row r="29" spans="1:7" ht="15" customHeight="1">
      <c r="A29" s="70"/>
      <c r="B29" s="18"/>
      <c r="C29" s="96"/>
      <c r="D29" s="96"/>
      <c r="E29" s="15"/>
      <c r="F29" s="6"/>
      <c r="G29" s="25" t="str">
        <f>CONCATENATE("연계항목.hwp ",B2," 참조")</f>
        <v>연계항목.hwp 개별주택공시가격 조회 참조</v>
      </c>
    </row>
    <row r="30" spans="1:7" ht="15" customHeight="1">
      <c r="A30" s="70"/>
      <c r="B30" s="18"/>
      <c r="C30" s="90"/>
      <c r="D30" s="91"/>
      <c r="E30" s="15"/>
      <c r="F30" s="6"/>
      <c r="G30" s="25"/>
    </row>
    <row r="31" spans="1:7" ht="29.25" customHeight="1">
      <c r="A31" s="102" t="s">
        <v>30</v>
      </c>
      <c r="B31" s="102"/>
      <c r="C31" s="102"/>
      <c r="D31" s="102"/>
      <c r="E31" s="102"/>
      <c r="F31" s="102"/>
      <c r="G31" s="102"/>
    </row>
    <row r="32" spans="1:7" ht="17.25">
      <c r="A32" s="97" t="s">
        <v>31</v>
      </c>
      <c r="B32" s="97"/>
      <c r="C32" s="103" t="s">
        <v>216</v>
      </c>
      <c r="D32" s="103" t="str">
        <f>UPPER($G$2)&amp; " http://{ip}:{port}"&amp;MID($B$4, FIND("/", $B$4), 100)</f>
        <v>POST http://{ip}:{port}/services/cbjc/link/kras/000033</v>
      </c>
      <c r="E32" s="103" t="str">
        <f>UPPER($G$2)&amp; " http://{ip}:{port}"&amp;MID($B$4, FIND("/", $B$4), 100)</f>
        <v>POST http://{ip}:{port}/services/cbjc/link/kras/000033</v>
      </c>
      <c r="F32" s="103" t="str">
        <f>UPPER($G$2)&amp; " http://{ip}:{port}"&amp;MID($B$4, FIND("/", $B$4), 100)</f>
        <v>POST http://{ip}:{port}/services/cbjc/link/kras/000033</v>
      </c>
      <c r="G32" s="103" t="str">
        <f>UPPER($G$2)&amp; " http://{ip}:{port}"&amp;MID($B$4, FIND("/", $B$4), 100)</f>
        <v>POST http://{ip}:{port}/services/cbjc/link/kras/000033</v>
      </c>
    </row>
    <row r="33" spans="1:7" ht="72" customHeight="1">
      <c r="A33" s="97" t="s">
        <v>90</v>
      </c>
      <c r="B33" s="97"/>
      <c r="C33" s="98" t="s">
        <v>217</v>
      </c>
      <c r="D33" s="99"/>
      <c r="E33" s="99"/>
      <c r="F33" s="99"/>
      <c r="G33" s="99"/>
    </row>
    <row r="34" spans="1:7" ht="243.75" customHeight="1">
      <c r="A34" s="97" t="s">
        <v>32</v>
      </c>
      <c r="B34" s="97"/>
      <c r="C34" s="98"/>
      <c r="D34" s="99"/>
      <c r="E34" s="99"/>
      <c r="F34" s="99"/>
      <c r="G34" s="99"/>
    </row>
  </sheetData>
  <mergeCells count="39">
    <mergeCell ref="A7:G7"/>
    <mergeCell ref="C20:D20"/>
    <mergeCell ref="C21:D21"/>
    <mergeCell ref="B1:E1"/>
    <mergeCell ref="B2:E2"/>
    <mergeCell ref="B3:G3"/>
    <mergeCell ref="B4:G4"/>
    <mergeCell ref="B5:G5"/>
    <mergeCell ref="C8:D8"/>
    <mergeCell ref="E8:G8"/>
    <mergeCell ref="C9:D9"/>
    <mergeCell ref="E9:G9"/>
    <mergeCell ref="C10:D10"/>
    <mergeCell ref="E10:G10"/>
    <mergeCell ref="A24:G24"/>
    <mergeCell ref="A11:G11"/>
    <mergeCell ref="C12:D12"/>
    <mergeCell ref="C13:D13"/>
    <mergeCell ref="C14:D14"/>
    <mergeCell ref="A15:G15"/>
    <mergeCell ref="C16:D16"/>
    <mergeCell ref="C17:D17"/>
    <mergeCell ref="C18:D18"/>
    <mergeCell ref="C19:D19"/>
    <mergeCell ref="C22:D22"/>
    <mergeCell ref="C23:D23"/>
    <mergeCell ref="A34:B34"/>
    <mergeCell ref="C34:G34"/>
    <mergeCell ref="C25:D25"/>
    <mergeCell ref="C26:D26"/>
    <mergeCell ref="C27:D27"/>
    <mergeCell ref="C28:D28"/>
    <mergeCell ref="C29:D29"/>
    <mergeCell ref="C30:D30"/>
    <mergeCell ref="A31:G31"/>
    <mergeCell ref="A32:B32"/>
    <mergeCell ref="C32:G32"/>
    <mergeCell ref="A33:B33"/>
    <mergeCell ref="C33:G33"/>
  </mergeCells>
  <phoneticPr fontId="1" type="noConversion"/>
  <hyperlinks>
    <hyperlink ref="A1" location="목록!A1" display="API ID" xr:uid="{E5AF5969-31BD-45DB-8B6F-AF9ABD2A85A4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9099-5A99-4EA8-A870-98B898314EDC}">
  <dimension ref="A1:I32"/>
  <sheetViews>
    <sheetView zoomScale="85" zoomScaleNormal="85" workbookViewId="0">
      <selection activeCell="O29" sqref="O29"/>
    </sheetView>
  </sheetViews>
  <sheetFormatPr defaultRowHeight="16.5"/>
  <cols>
    <col min="1" max="1" width="8.625" bestFit="1" customWidth="1"/>
    <col min="2" max="2" width="12.75" bestFit="1" customWidth="1"/>
    <col min="3" max="3" width="7.875" customWidth="1"/>
    <col min="4" max="4" width="21.875" customWidth="1"/>
    <col min="5" max="5" width="8" bestFit="1" customWidth="1"/>
    <col min="6" max="6" width="8.875" customWidth="1"/>
    <col min="7" max="7" width="43.375" customWidth="1"/>
    <col min="8" max="8" width="3" customWidth="1"/>
  </cols>
  <sheetData>
    <row r="1" spans="1:9" ht="20.100000000000001" customHeight="1">
      <c r="A1" s="9" t="s">
        <v>25</v>
      </c>
      <c r="B1" s="82" t="str">
        <f>VLOOKUP($I$1, 목록!$A$2:$I$66, 3, FALSE)</f>
        <v>link/kras/000037</v>
      </c>
      <c r="C1" s="82"/>
      <c r="D1" s="82"/>
      <c r="E1" s="82"/>
      <c r="F1" s="2" t="s">
        <v>26</v>
      </c>
      <c r="G1" s="13" t="s">
        <v>94</v>
      </c>
      <c r="I1">
        <v>14</v>
      </c>
    </row>
    <row r="2" spans="1:9">
      <c r="A2" s="10" t="s">
        <v>28</v>
      </c>
      <c r="B2" s="83" t="str">
        <f>VLOOKUP($I$1, 목록!$A$2:$I$66, 4, FALSE)</f>
        <v>레이어 목록 조회</v>
      </c>
      <c r="C2" s="83"/>
      <c r="D2" s="83"/>
      <c r="E2" s="83"/>
      <c r="F2" s="54" t="s">
        <v>1</v>
      </c>
      <c r="G2" s="55" t="str">
        <f>VLOOKUP($I$1, 목록!$A$2:$I$66, 6, FALSE)</f>
        <v>POST</v>
      </c>
    </row>
    <row r="3" spans="1:9" ht="20.100000000000001" customHeight="1">
      <c r="A3" s="11" t="s">
        <v>8</v>
      </c>
      <c r="B3" s="84" t="str">
        <f>"{real_ip}:{real_port}/"&amp;MID(B4, 19, 100)</f>
        <v>{real_ip}:{real_port}/services/cbjc/link/kras/000037</v>
      </c>
      <c r="C3" s="85"/>
      <c r="D3" s="85"/>
      <c r="E3" s="85"/>
      <c r="F3" s="85"/>
      <c r="G3" s="86"/>
    </row>
    <row r="4" spans="1:9" ht="20.100000000000001" customHeight="1">
      <c r="A4" s="11" t="s">
        <v>9</v>
      </c>
      <c r="B4" s="87" t="str">
        <f>VLOOKUP($I$1, 목록!$A$2:$I$46, 9, FALSE)</f>
        <v>10.10.20.10:12323/services/cbjc/link/kras/000037</v>
      </c>
      <c r="C4" s="88"/>
      <c r="D4" s="88"/>
      <c r="E4" s="88"/>
      <c r="F4" s="88"/>
      <c r="G4" s="89"/>
    </row>
    <row r="5" spans="1:9" ht="20.100000000000001" customHeight="1">
      <c r="A5" s="11" t="s">
        <v>27</v>
      </c>
      <c r="B5" s="87" t="str">
        <f>VLOOKUP($I$1, 목록!$A$2:$I$46, 7, FALSE)</f>
        <v>1. 부동산종합정보시스템 연계
 - 레이어 목록 조회</v>
      </c>
      <c r="C5" s="88"/>
      <c r="D5" s="88"/>
      <c r="E5" s="88"/>
      <c r="F5" s="88"/>
      <c r="G5" s="89"/>
    </row>
    <row r="6" spans="1:9" ht="5.0999999999999996" customHeight="1">
      <c r="A6" s="7"/>
      <c r="B6" s="8"/>
      <c r="C6" s="8"/>
      <c r="D6" s="8"/>
      <c r="E6" s="8"/>
      <c r="F6" s="8"/>
      <c r="G6" s="8"/>
    </row>
    <row r="7" spans="1:9">
      <c r="A7" s="81" t="s">
        <v>2</v>
      </c>
      <c r="B7" s="81"/>
      <c r="C7" s="81"/>
      <c r="D7" s="81"/>
      <c r="E7" s="81"/>
      <c r="F7" s="81"/>
      <c r="G7" s="81"/>
    </row>
    <row r="8" spans="1:9">
      <c r="A8" s="71" t="s">
        <v>5</v>
      </c>
      <c r="B8" s="24" t="s">
        <v>19</v>
      </c>
      <c r="C8" s="92" t="s">
        <v>18</v>
      </c>
      <c r="D8" s="93"/>
      <c r="E8" s="92" t="s">
        <v>10</v>
      </c>
      <c r="F8" s="94"/>
      <c r="G8" s="93"/>
    </row>
    <row r="9" spans="1:9" ht="15" customHeight="1">
      <c r="A9" s="70">
        <v>1</v>
      </c>
      <c r="B9" s="68" t="s">
        <v>6</v>
      </c>
      <c r="C9" s="90" t="s">
        <v>4</v>
      </c>
      <c r="D9" s="91"/>
      <c r="E9" s="95"/>
      <c r="F9" s="95"/>
      <c r="G9" s="95"/>
      <c r="H9" t="s">
        <v>89</v>
      </c>
    </row>
    <row r="10" spans="1:9" ht="15" customHeight="1">
      <c r="A10" s="70">
        <v>2</v>
      </c>
      <c r="B10" s="68" t="s">
        <v>7</v>
      </c>
      <c r="C10" s="90" t="s">
        <v>3</v>
      </c>
      <c r="D10" s="91"/>
      <c r="E10" s="95"/>
      <c r="F10" s="95"/>
      <c r="G10" s="95"/>
    </row>
    <row r="11" spans="1:9">
      <c r="A11" s="81" t="s">
        <v>92</v>
      </c>
      <c r="B11" s="81"/>
      <c r="C11" s="81"/>
      <c r="D11" s="81"/>
      <c r="E11" s="81"/>
      <c r="F11" s="81"/>
      <c r="G11" s="81"/>
    </row>
    <row r="12" spans="1:9">
      <c r="A12" s="4" t="s">
        <v>5</v>
      </c>
      <c r="B12" s="24" t="s">
        <v>14</v>
      </c>
      <c r="C12" s="92" t="s">
        <v>15</v>
      </c>
      <c r="D12" s="93"/>
      <c r="E12" s="4" t="s">
        <v>21</v>
      </c>
      <c r="F12" s="4" t="s">
        <v>22</v>
      </c>
      <c r="G12" s="4" t="s">
        <v>10</v>
      </c>
    </row>
    <row r="13" spans="1:9" ht="15" customHeight="1">
      <c r="A13" s="70">
        <v>1</v>
      </c>
      <c r="B13" s="68"/>
      <c r="C13" s="96"/>
      <c r="D13" s="96"/>
      <c r="E13" s="70"/>
      <c r="F13" s="1"/>
      <c r="G13" s="25"/>
    </row>
    <row r="14" spans="1:9" ht="15" customHeight="1">
      <c r="A14" s="70">
        <v>2</v>
      </c>
      <c r="B14" s="68"/>
      <c r="C14" s="90"/>
      <c r="D14" s="91"/>
      <c r="E14" s="70"/>
      <c r="F14" s="1"/>
      <c r="G14" s="25"/>
    </row>
    <row r="15" spans="1:9">
      <c r="A15" s="81" t="s">
        <v>91</v>
      </c>
      <c r="B15" s="81"/>
      <c r="C15" s="81"/>
      <c r="D15" s="81"/>
      <c r="E15" s="81"/>
      <c r="F15" s="81"/>
      <c r="G15" s="81"/>
    </row>
    <row r="16" spans="1:9">
      <c r="A16" s="4" t="s">
        <v>5</v>
      </c>
      <c r="B16" s="24" t="s">
        <v>14</v>
      </c>
      <c r="C16" s="92" t="s">
        <v>15</v>
      </c>
      <c r="D16" s="93"/>
      <c r="E16" s="4" t="s">
        <v>21</v>
      </c>
      <c r="F16" s="4" t="s">
        <v>22</v>
      </c>
      <c r="G16" s="4" t="s">
        <v>10</v>
      </c>
    </row>
    <row r="17" spans="1:7" ht="15" customHeight="1">
      <c r="A17" s="70">
        <v>1</v>
      </c>
      <c r="B17" s="68" t="s">
        <v>67</v>
      </c>
      <c r="C17" s="90" t="s">
        <v>68</v>
      </c>
      <c r="D17" s="91"/>
      <c r="E17" s="70"/>
      <c r="F17" s="1" t="s">
        <v>23</v>
      </c>
      <c r="G17" s="25"/>
    </row>
    <row r="18" spans="1:7" ht="15" customHeight="1">
      <c r="A18" s="70"/>
      <c r="B18" s="68"/>
      <c r="C18" s="90"/>
      <c r="D18" s="91"/>
      <c r="E18" s="70"/>
      <c r="F18" s="1"/>
      <c r="G18" s="25"/>
    </row>
    <row r="19" spans="1:7" ht="15" customHeight="1">
      <c r="A19" s="70"/>
      <c r="B19" s="68"/>
      <c r="C19" s="90"/>
      <c r="D19" s="91"/>
      <c r="E19" s="70"/>
      <c r="F19" s="1"/>
      <c r="G19" s="25"/>
    </row>
    <row r="20" spans="1:7" ht="15" customHeight="1">
      <c r="A20" s="70"/>
      <c r="B20" s="68"/>
      <c r="C20" s="90"/>
      <c r="D20" s="91"/>
      <c r="E20" s="70"/>
      <c r="F20" s="1"/>
      <c r="G20" s="25"/>
    </row>
    <row r="21" spans="1:7" ht="15" customHeight="1">
      <c r="A21" s="70"/>
      <c r="B21" s="68"/>
      <c r="C21" s="90"/>
      <c r="D21" s="91"/>
      <c r="E21" s="70"/>
      <c r="F21" s="1"/>
      <c r="G21" s="25"/>
    </row>
    <row r="22" spans="1:7">
      <c r="A22" s="81" t="s">
        <v>20</v>
      </c>
      <c r="B22" s="81"/>
      <c r="C22" s="81"/>
      <c r="D22" s="81"/>
      <c r="E22" s="81"/>
      <c r="F22" s="81"/>
      <c r="G22" s="81"/>
    </row>
    <row r="23" spans="1:7">
      <c r="A23" s="4" t="s">
        <v>5</v>
      </c>
      <c r="B23" s="67" t="s">
        <v>14</v>
      </c>
      <c r="C23" s="92" t="s">
        <v>15</v>
      </c>
      <c r="D23" s="93"/>
      <c r="E23" s="4" t="s">
        <v>21</v>
      </c>
      <c r="F23" s="4" t="s">
        <v>22</v>
      </c>
      <c r="G23" s="4" t="s">
        <v>10</v>
      </c>
    </row>
    <row r="24" spans="1:7">
      <c r="A24" s="70">
        <v>1</v>
      </c>
      <c r="B24" s="68" t="s">
        <v>11</v>
      </c>
      <c r="C24" s="90" t="s">
        <v>16</v>
      </c>
      <c r="D24" s="91"/>
      <c r="E24" s="15"/>
      <c r="F24" s="6" t="s">
        <v>23</v>
      </c>
      <c r="G24" s="12" t="s">
        <v>65</v>
      </c>
    </row>
    <row r="25" spans="1:7" ht="15" customHeight="1">
      <c r="A25" s="70">
        <v>2</v>
      </c>
      <c r="B25" s="68" t="s">
        <v>12</v>
      </c>
      <c r="C25" s="90" t="s">
        <v>17</v>
      </c>
      <c r="D25" s="91"/>
      <c r="E25" s="15"/>
      <c r="F25" s="6" t="s">
        <v>23</v>
      </c>
      <c r="G25" s="3" t="s">
        <v>13</v>
      </c>
    </row>
    <row r="26" spans="1:7" ht="15" customHeight="1">
      <c r="A26" s="20"/>
      <c r="B26" s="69" t="s">
        <v>69</v>
      </c>
      <c r="C26" s="100" t="s">
        <v>66</v>
      </c>
      <c r="D26" s="101"/>
      <c r="E26" s="21"/>
      <c r="F26" s="22"/>
      <c r="G26" s="23"/>
    </row>
    <row r="27" spans="1:7" ht="15" customHeight="1">
      <c r="A27" s="70"/>
      <c r="B27" s="18"/>
      <c r="C27" s="96"/>
      <c r="D27" s="96"/>
      <c r="E27" s="15"/>
      <c r="F27" s="6"/>
      <c r="G27" s="25" t="str">
        <f>CONCATENATE("연계항목.hwp ",B2," 참조")</f>
        <v>연계항목.hwp 레이어 목록 조회 참조</v>
      </c>
    </row>
    <row r="28" spans="1:7" ht="15" customHeight="1">
      <c r="A28" s="70"/>
      <c r="B28" s="18"/>
      <c r="C28" s="90"/>
      <c r="D28" s="91"/>
      <c r="E28" s="15"/>
      <c r="F28" s="6"/>
      <c r="G28" s="25"/>
    </row>
    <row r="29" spans="1:7" ht="29.25" customHeight="1">
      <c r="A29" s="102" t="s">
        <v>30</v>
      </c>
      <c r="B29" s="102"/>
      <c r="C29" s="102"/>
      <c r="D29" s="102"/>
      <c r="E29" s="102"/>
      <c r="F29" s="102"/>
      <c r="G29" s="102"/>
    </row>
    <row r="30" spans="1:7" ht="17.25">
      <c r="A30" s="97" t="s">
        <v>31</v>
      </c>
      <c r="B30" s="97"/>
      <c r="C30" s="103" t="s">
        <v>218</v>
      </c>
      <c r="D30" s="103" t="str">
        <f>UPPER($G$2)&amp; " http://{ip}:{port}"&amp;MID($B$4, FIND("/", $B$4), 100)</f>
        <v>POST http://{ip}:{port}/services/cbjc/link/kras/000037</v>
      </c>
      <c r="E30" s="103" t="str">
        <f>UPPER($G$2)&amp; " http://{ip}:{port}"&amp;MID($B$4, FIND("/", $B$4), 100)</f>
        <v>POST http://{ip}:{port}/services/cbjc/link/kras/000037</v>
      </c>
      <c r="F30" s="103" t="str">
        <f>UPPER($G$2)&amp; " http://{ip}:{port}"&amp;MID($B$4, FIND("/", $B$4), 100)</f>
        <v>POST http://{ip}:{port}/services/cbjc/link/kras/000037</v>
      </c>
      <c r="G30" s="103" t="str">
        <f>UPPER($G$2)&amp; " http://{ip}:{port}"&amp;MID($B$4, FIND("/", $B$4), 100)</f>
        <v>POST http://{ip}:{port}/services/cbjc/link/kras/000037</v>
      </c>
    </row>
    <row r="31" spans="1:7" ht="72" customHeight="1">
      <c r="A31" s="97" t="s">
        <v>90</v>
      </c>
      <c r="B31" s="97"/>
      <c r="C31" s="98" t="s">
        <v>219</v>
      </c>
      <c r="D31" s="99"/>
      <c r="E31" s="99"/>
      <c r="F31" s="99"/>
      <c r="G31" s="99"/>
    </row>
    <row r="32" spans="1:7" ht="243.75" customHeight="1">
      <c r="A32" s="97" t="s">
        <v>32</v>
      </c>
      <c r="B32" s="97"/>
      <c r="C32" s="98"/>
      <c r="D32" s="99"/>
      <c r="E32" s="99"/>
      <c r="F32" s="99"/>
      <c r="G32" s="99"/>
    </row>
  </sheetData>
  <mergeCells count="37">
    <mergeCell ref="A7:G7"/>
    <mergeCell ref="B1:E1"/>
    <mergeCell ref="B2:E2"/>
    <mergeCell ref="B3:G3"/>
    <mergeCell ref="B4:G4"/>
    <mergeCell ref="B5:G5"/>
    <mergeCell ref="C8:D8"/>
    <mergeCell ref="E8:G8"/>
    <mergeCell ref="C9:D9"/>
    <mergeCell ref="E9:G9"/>
    <mergeCell ref="C10:D10"/>
    <mergeCell ref="E10:G10"/>
    <mergeCell ref="A22:G22"/>
    <mergeCell ref="A11:G11"/>
    <mergeCell ref="C12:D12"/>
    <mergeCell ref="C13:D13"/>
    <mergeCell ref="C14:D14"/>
    <mergeCell ref="A15:G15"/>
    <mergeCell ref="C16:D16"/>
    <mergeCell ref="C17:D17"/>
    <mergeCell ref="C18:D18"/>
    <mergeCell ref="C19:D19"/>
    <mergeCell ref="C20:D20"/>
    <mergeCell ref="C21:D21"/>
    <mergeCell ref="A32:B32"/>
    <mergeCell ref="C32:G32"/>
    <mergeCell ref="C23:D23"/>
    <mergeCell ref="C24:D24"/>
    <mergeCell ref="C25:D25"/>
    <mergeCell ref="C26:D26"/>
    <mergeCell ref="C27:D27"/>
    <mergeCell ref="C28:D28"/>
    <mergeCell ref="A29:G29"/>
    <mergeCell ref="A30:B30"/>
    <mergeCell ref="C30:G30"/>
    <mergeCell ref="A31:B31"/>
    <mergeCell ref="C31:G31"/>
  </mergeCells>
  <phoneticPr fontId="1" type="noConversion"/>
  <hyperlinks>
    <hyperlink ref="A1" location="목록!A1" display="API ID" xr:uid="{BE25E96C-8D66-46C9-86D5-18FF3D9727FB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D50C-617B-42AB-A5AB-E8F9F1D5EBDF}">
  <dimension ref="A1:I32"/>
  <sheetViews>
    <sheetView zoomScale="85" zoomScaleNormal="85" workbookViewId="0">
      <selection activeCell="M22" sqref="M22"/>
    </sheetView>
  </sheetViews>
  <sheetFormatPr defaultRowHeight="16.5"/>
  <cols>
    <col min="1" max="1" width="8.625" bestFit="1" customWidth="1"/>
    <col min="2" max="2" width="12.75" bestFit="1" customWidth="1"/>
    <col min="3" max="3" width="7.875" customWidth="1"/>
    <col min="4" max="4" width="21.875" customWidth="1"/>
    <col min="5" max="5" width="8" bestFit="1" customWidth="1"/>
    <col min="6" max="6" width="8.875" customWidth="1"/>
    <col min="7" max="7" width="43.375" customWidth="1"/>
    <col min="8" max="8" width="3" customWidth="1"/>
  </cols>
  <sheetData>
    <row r="1" spans="1:9" ht="20.100000000000001" customHeight="1">
      <c r="A1" s="9" t="s">
        <v>25</v>
      </c>
      <c r="B1" s="82" t="str">
        <f>VLOOKUP($I$1, 목록!$A$2:$I$66, 3, FALSE)</f>
        <v>link/kras/000038</v>
      </c>
      <c r="C1" s="82"/>
      <c r="D1" s="82"/>
      <c r="E1" s="82"/>
      <c r="F1" s="2" t="s">
        <v>26</v>
      </c>
      <c r="G1" s="13" t="s">
        <v>94</v>
      </c>
      <c r="I1">
        <v>15</v>
      </c>
    </row>
    <row r="2" spans="1:9">
      <c r="A2" s="10" t="s">
        <v>28</v>
      </c>
      <c r="B2" s="83" t="str">
        <f>VLOOKUP($I$1, 목록!$A$2:$I$66, 4, FALSE)</f>
        <v>SHAPE 다운로드</v>
      </c>
      <c r="C2" s="83"/>
      <c r="D2" s="83"/>
      <c r="E2" s="83"/>
      <c r="F2" s="54" t="s">
        <v>1</v>
      </c>
      <c r="G2" s="55" t="str">
        <f>VLOOKUP($I$1, 목록!$A$2:$I$66, 6, FALSE)</f>
        <v>POST</v>
      </c>
    </row>
    <row r="3" spans="1:9" ht="20.100000000000001" customHeight="1">
      <c r="A3" s="11" t="s">
        <v>8</v>
      </c>
      <c r="B3" s="84" t="str">
        <f>"{real_ip}:{real_port}/"&amp;MID(B4, 19, 100)</f>
        <v>{real_ip}:{real_port}/services/cbjc/link/kras/000038</v>
      </c>
      <c r="C3" s="85"/>
      <c r="D3" s="85"/>
      <c r="E3" s="85"/>
      <c r="F3" s="85"/>
      <c r="G3" s="86"/>
    </row>
    <row r="4" spans="1:9" ht="20.100000000000001" customHeight="1">
      <c r="A4" s="11" t="s">
        <v>9</v>
      </c>
      <c r="B4" s="87" t="str">
        <f>VLOOKUP($I$1, 목록!$A$2:$I$46, 9, FALSE)</f>
        <v>10.10.20.10:12323/services/cbjc/link/kras/000038</v>
      </c>
      <c r="C4" s="88"/>
      <c r="D4" s="88"/>
      <c r="E4" s="88"/>
      <c r="F4" s="88"/>
      <c r="G4" s="89"/>
    </row>
    <row r="5" spans="1:9" ht="20.100000000000001" customHeight="1">
      <c r="A5" s="11" t="s">
        <v>27</v>
      </c>
      <c r="B5" s="87" t="str">
        <f>VLOOKUP($I$1, 목록!$A$2:$I$46, 7, FALSE)</f>
        <v>1. 부동산종합정보시스템 연계
 - SHAPE 다운로드</v>
      </c>
      <c r="C5" s="88"/>
      <c r="D5" s="88"/>
      <c r="E5" s="88"/>
      <c r="F5" s="88"/>
      <c r="G5" s="89"/>
    </row>
    <row r="6" spans="1:9" ht="5.0999999999999996" customHeight="1">
      <c r="A6" s="7"/>
      <c r="B6" s="8"/>
      <c r="C6" s="8"/>
      <c r="D6" s="8"/>
      <c r="E6" s="8"/>
      <c r="F6" s="8"/>
      <c r="G6" s="8"/>
    </row>
    <row r="7" spans="1:9">
      <c r="A7" s="81" t="s">
        <v>2</v>
      </c>
      <c r="B7" s="81"/>
      <c r="C7" s="81"/>
      <c r="D7" s="81"/>
      <c r="E7" s="81"/>
      <c r="F7" s="81"/>
      <c r="G7" s="81"/>
    </row>
    <row r="8" spans="1:9">
      <c r="A8" s="71" t="s">
        <v>5</v>
      </c>
      <c r="B8" s="24" t="s">
        <v>19</v>
      </c>
      <c r="C8" s="92" t="s">
        <v>18</v>
      </c>
      <c r="D8" s="93"/>
      <c r="E8" s="92" t="s">
        <v>10</v>
      </c>
      <c r="F8" s="94"/>
      <c r="G8" s="93"/>
    </row>
    <row r="9" spans="1:9" ht="15" customHeight="1">
      <c r="A9" s="70">
        <v>1</v>
      </c>
      <c r="B9" s="68" t="s">
        <v>6</v>
      </c>
      <c r="C9" s="90" t="s">
        <v>4</v>
      </c>
      <c r="D9" s="91"/>
      <c r="E9" s="95"/>
      <c r="F9" s="95"/>
      <c r="G9" s="95"/>
      <c r="H9" t="s">
        <v>89</v>
      </c>
    </row>
    <row r="10" spans="1:9" ht="15" customHeight="1">
      <c r="A10" s="70">
        <v>2</v>
      </c>
      <c r="B10" s="68" t="s">
        <v>7</v>
      </c>
      <c r="C10" s="90" t="s">
        <v>3</v>
      </c>
      <c r="D10" s="91"/>
      <c r="E10" s="95"/>
      <c r="F10" s="95"/>
      <c r="G10" s="95"/>
    </row>
    <row r="11" spans="1:9">
      <c r="A11" s="81" t="s">
        <v>92</v>
      </c>
      <c r="B11" s="81"/>
      <c r="C11" s="81"/>
      <c r="D11" s="81"/>
      <c r="E11" s="81"/>
      <c r="F11" s="81"/>
      <c r="G11" s="81"/>
    </row>
    <row r="12" spans="1:9">
      <c r="A12" s="4" t="s">
        <v>5</v>
      </c>
      <c r="B12" s="24" t="s">
        <v>14</v>
      </c>
      <c r="C12" s="92" t="s">
        <v>15</v>
      </c>
      <c r="D12" s="93"/>
      <c r="E12" s="4" t="s">
        <v>21</v>
      </c>
      <c r="F12" s="4" t="s">
        <v>22</v>
      </c>
      <c r="G12" s="4" t="s">
        <v>10</v>
      </c>
    </row>
    <row r="13" spans="1:9" ht="15" customHeight="1">
      <c r="A13" s="70">
        <v>1</v>
      </c>
      <c r="B13" s="68"/>
      <c r="C13" s="96"/>
      <c r="D13" s="96"/>
      <c r="E13" s="70"/>
      <c r="F13" s="1"/>
      <c r="G13" s="25"/>
    </row>
    <row r="14" spans="1:9" ht="15" customHeight="1">
      <c r="A14" s="70">
        <v>2</v>
      </c>
      <c r="B14" s="68"/>
      <c r="C14" s="90"/>
      <c r="D14" s="91"/>
      <c r="E14" s="70"/>
      <c r="F14" s="1"/>
      <c r="G14" s="25"/>
    </row>
    <row r="15" spans="1:9">
      <c r="A15" s="81" t="s">
        <v>91</v>
      </c>
      <c r="B15" s="81"/>
      <c r="C15" s="81"/>
      <c r="D15" s="81"/>
      <c r="E15" s="81"/>
      <c r="F15" s="81"/>
      <c r="G15" s="81"/>
    </row>
    <row r="16" spans="1:9">
      <c r="A16" s="4" t="s">
        <v>5</v>
      </c>
      <c r="B16" s="24" t="s">
        <v>14</v>
      </c>
      <c r="C16" s="92" t="s">
        <v>15</v>
      </c>
      <c r="D16" s="93"/>
      <c r="E16" s="4" t="s">
        <v>21</v>
      </c>
      <c r="F16" s="4" t="s">
        <v>22</v>
      </c>
      <c r="G16" s="4" t="s">
        <v>10</v>
      </c>
    </row>
    <row r="17" spans="1:7" ht="15" customHeight="1">
      <c r="A17" s="70">
        <v>1</v>
      </c>
      <c r="B17" s="68" t="s">
        <v>67</v>
      </c>
      <c r="C17" s="90" t="s">
        <v>68</v>
      </c>
      <c r="D17" s="91"/>
      <c r="E17" s="70"/>
      <c r="F17" s="1" t="s">
        <v>23</v>
      </c>
      <c r="G17" s="25"/>
    </row>
    <row r="18" spans="1:7" ht="36">
      <c r="A18" s="70">
        <v>2</v>
      </c>
      <c r="B18" s="68" t="s">
        <v>241</v>
      </c>
      <c r="C18" s="90" t="s">
        <v>248</v>
      </c>
      <c r="D18" s="91"/>
      <c r="E18" s="70"/>
      <c r="F18" s="1" t="s">
        <v>23</v>
      </c>
      <c r="G18" s="104" t="s">
        <v>249</v>
      </c>
    </row>
    <row r="19" spans="1:7" ht="24">
      <c r="A19" s="70">
        <v>3</v>
      </c>
      <c r="B19" s="68" t="s">
        <v>242</v>
      </c>
      <c r="C19" s="90" t="s">
        <v>247</v>
      </c>
      <c r="D19" s="91"/>
      <c r="E19" s="70"/>
      <c r="F19" s="1" t="s">
        <v>23</v>
      </c>
      <c r="G19" s="104" t="s">
        <v>250</v>
      </c>
    </row>
    <row r="20" spans="1:7" ht="15" customHeight="1">
      <c r="A20" s="70">
        <v>4</v>
      </c>
      <c r="B20" s="68" t="s">
        <v>243</v>
      </c>
      <c r="C20" s="90" t="s">
        <v>246</v>
      </c>
      <c r="D20" s="91"/>
      <c r="E20" s="70"/>
      <c r="F20" s="1" t="s">
        <v>23</v>
      </c>
      <c r="G20" s="25" t="s">
        <v>251</v>
      </c>
    </row>
    <row r="21" spans="1:7" ht="15" customHeight="1">
      <c r="A21" s="70">
        <v>5</v>
      </c>
      <c r="B21" s="68" t="s">
        <v>244</v>
      </c>
      <c r="C21" s="90" t="s">
        <v>245</v>
      </c>
      <c r="D21" s="91"/>
      <c r="E21" s="70"/>
      <c r="F21" s="1" t="s">
        <v>23</v>
      </c>
      <c r="G21" s="25" t="s">
        <v>252</v>
      </c>
    </row>
    <row r="22" spans="1:7">
      <c r="A22" s="81" t="s">
        <v>20</v>
      </c>
      <c r="B22" s="81"/>
      <c r="C22" s="81"/>
      <c r="D22" s="81"/>
      <c r="E22" s="81"/>
      <c r="F22" s="81"/>
      <c r="G22" s="81"/>
    </row>
    <row r="23" spans="1:7">
      <c r="A23" s="4" t="s">
        <v>5</v>
      </c>
      <c r="B23" s="67" t="s">
        <v>14</v>
      </c>
      <c r="C23" s="92" t="s">
        <v>15</v>
      </c>
      <c r="D23" s="93"/>
      <c r="E23" s="4" t="s">
        <v>21</v>
      </c>
      <c r="F23" s="4" t="s">
        <v>22</v>
      </c>
      <c r="G23" s="4" t="s">
        <v>10</v>
      </c>
    </row>
    <row r="24" spans="1:7">
      <c r="A24" s="70">
        <v>1</v>
      </c>
      <c r="B24" s="68" t="s">
        <v>11</v>
      </c>
      <c r="C24" s="90" t="s">
        <v>16</v>
      </c>
      <c r="D24" s="91"/>
      <c r="E24" s="15"/>
      <c r="F24" s="6" t="s">
        <v>23</v>
      </c>
      <c r="G24" s="12" t="s">
        <v>65</v>
      </c>
    </row>
    <row r="25" spans="1:7" ht="15" customHeight="1">
      <c r="A25" s="70">
        <v>2</v>
      </c>
      <c r="B25" s="68" t="s">
        <v>12</v>
      </c>
      <c r="C25" s="90" t="s">
        <v>17</v>
      </c>
      <c r="D25" s="91"/>
      <c r="E25" s="15"/>
      <c r="F25" s="6" t="s">
        <v>23</v>
      </c>
      <c r="G25" s="3" t="s">
        <v>13</v>
      </c>
    </row>
    <row r="26" spans="1:7" ht="15" customHeight="1">
      <c r="A26" s="20"/>
      <c r="B26" s="69" t="s">
        <v>69</v>
      </c>
      <c r="C26" s="100" t="s">
        <v>66</v>
      </c>
      <c r="D26" s="101"/>
      <c r="E26" s="21"/>
      <c r="F26" s="22"/>
      <c r="G26" s="23"/>
    </row>
    <row r="27" spans="1:7" ht="15" customHeight="1">
      <c r="A27" s="70"/>
      <c r="B27" s="18"/>
      <c r="C27" s="96"/>
      <c r="D27" s="96"/>
      <c r="E27" s="15"/>
      <c r="F27" s="6"/>
      <c r="G27" s="25" t="str">
        <f>CONCATENATE("연계항목.hwp ",B2," 참조")</f>
        <v>연계항목.hwp SHAPE 다운로드 참조</v>
      </c>
    </row>
    <row r="28" spans="1:7" ht="15" customHeight="1">
      <c r="A28" s="70"/>
      <c r="B28" s="18"/>
      <c r="C28" s="90"/>
      <c r="D28" s="91"/>
      <c r="E28" s="15"/>
      <c r="F28" s="6"/>
      <c r="G28" s="25"/>
    </row>
    <row r="29" spans="1:7" ht="29.25" customHeight="1">
      <c r="A29" s="102" t="s">
        <v>30</v>
      </c>
      <c r="B29" s="102"/>
      <c r="C29" s="102"/>
      <c r="D29" s="102"/>
      <c r="E29" s="102"/>
      <c r="F29" s="102"/>
      <c r="G29" s="102"/>
    </row>
    <row r="30" spans="1:7" ht="17.25">
      <c r="A30" s="97" t="s">
        <v>31</v>
      </c>
      <c r="B30" s="97"/>
      <c r="C30" s="103" t="s">
        <v>239</v>
      </c>
      <c r="D30" s="103" t="str">
        <f>UPPER($G$2)&amp; " http://{ip}:{port}"&amp;MID($B$4, FIND("/", $B$4), 100)</f>
        <v>POST http://{ip}:{port}/services/cbjc/link/kras/000038</v>
      </c>
      <c r="E30" s="103" t="str">
        <f>UPPER($G$2)&amp; " http://{ip}:{port}"&amp;MID($B$4, FIND("/", $B$4), 100)</f>
        <v>POST http://{ip}:{port}/services/cbjc/link/kras/000038</v>
      </c>
      <c r="F30" s="103" t="str">
        <f>UPPER($G$2)&amp; " http://{ip}:{port}"&amp;MID($B$4, FIND("/", $B$4), 100)</f>
        <v>POST http://{ip}:{port}/services/cbjc/link/kras/000038</v>
      </c>
      <c r="G30" s="103" t="str">
        <f>UPPER($G$2)&amp; " http://{ip}:{port}"&amp;MID($B$4, FIND("/", $B$4), 100)</f>
        <v>POST http://{ip}:{port}/services/cbjc/link/kras/000038</v>
      </c>
    </row>
    <row r="31" spans="1:7" ht="72" customHeight="1">
      <c r="A31" s="97" t="s">
        <v>90</v>
      </c>
      <c r="B31" s="97"/>
      <c r="C31" s="98" t="s">
        <v>240</v>
      </c>
      <c r="D31" s="99"/>
      <c r="E31" s="99"/>
      <c r="F31" s="99"/>
      <c r="G31" s="99"/>
    </row>
    <row r="32" spans="1:7" ht="243.75" customHeight="1">
      <c r="A32" s="97" t="s">
        <v>32</v>
      </c>
      <c r="B32" s="97"/>
      <c r="C32" s="98"/>
      <c r="D32" s="99"/>
      <c r="E32" s="99"/>
      <c r="F32" s="99"/>
      <c r="G32" s="99"/>
    </row>
  </sheetData>
  <mergeCells count="37">
    <mergeCell ref="A7:G7"/>
    <mergeCell ref="B1:E1"/>
    <mergeCell ref="B2:E2"/>
    <mergeCell ref="B3:G3"/>
    <mergeCell ref="B4:G4"/>
    <mergeCell ref="B5:G5"/>
    <mergeCell ref="C8:D8"/>
    <mergeCell ref="E8:G8"/>
    <mergeCell ref="C9:D9"/>
    <mergeCell ref="E9:G9"/>
    <mergeCell ref="C10:D10"/>
    <mergeCell ref="E10:G10"/>
    <mergeCell ref="A22:G22"/>
    <mergeCell ref="A11:G11"/>
    <mergeCell ref="C12:D12"/>
    <mergeCell ref="C13:D13"/>
    <mergeCell ref="C14:D14"/>
    <mergeCell ref="A15:G15"/>
    <mergeCell ref="C16:D16"/>
    <mergeCell ref="C17:D17"/>
    <mergeCell ref="C18:D18"/>
    <mergeCell ref="C19:D19"/>
    <mergeCell ref="C20:D20"/>
    <mergeCell ref="C21:D21"/>
    <mergeCell ref="A32:B32"/>
    <mergeCell ref="C32:G32"/>
    <mergeCell ref="C23:D23"/>
    <mergeCell ref="C24:D24"/>
    <mergeCell ref="C25:D25"/>
    <mergeCell ref="C26:D26"/>
    <mergeCell ref="C27:D27"/>
    <mergeCell ref="C28:D28"/>
    <mergeCell ref="A29:G29"/>
    <mergeCell ref="A30:B30"/>
    <mergeCell ref="C30:G30"/>
    <mergeCell ref="A31:B31"/>
    <mergeCell ref="C31:G31"/>
  </mergeCells>
  <phoneticPr fontId="1" type="noConversion"/>
  <hyperlinks>
    <hyperlink ref="A1" location="목록!A1" display="API ID" xr:uid="{63F8CD78-71A0-45AE-97D4-44672FA6D8A9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55796-F3D7-446C-8DF9-65DAAECD8746}">
  <dimension ref="A1:F83"/>
  <sheetViews>
    <sheetView showGridLines="0" zoomScale="85" zoomScaleNormal="85" zoomScaleSheetLayoutView="100" zoomScalePageLayoutView="115" workbookViewId="0">
      <selection activeCell="E7" sqref="E7"/>
    </sheetView>
  </sheetViews>
  <sheetFormatPr defaultRowHeight="16.5"/>
  <cols>
    <col min="1" max="1" width="9.125" style="50" customWidth="1"/>
    <col min="2" max="2" width="11.875" style="50" customWidth="1"/>
    <col min="3" max="3" width="16.375" style="50" customWidth="1"/>
    <col min="4" max="4" width="17.25" style="38" customWidth="1"/>
    <col min="5" max="5" width="47.625" style="38" customWidth="1"/>
    <col min="6" max="6" width="16.5" style="38" customWidth="1"/>
    <col min="7" max="7" width="13.25" style="38" bestFit="1" customWidth="1"/>
    <col min="8" max="256" width="8.75" style="38"/>
    <col min="257" max="257" width="9.125" style="38" customWidth="1"/>
    <col min="258" max="258" width="11.875" style="38" customWidth="1"/>
    <col min="259" max="259" width="16.375" style="38" customWidth="1"/>
    <col min="260" max="260" width="17.25" style="38" customWidth="1"/>
    <col min="261" max="261" width="45" style="38" customWidth="1"/>
    <col min="262" max="262" width="16.25" style="38" customWidth="1"/>
    <col min="263" max="263" width="13.25" style="38" bestFit="1" customWidth="1"/>
    <col min="264" max="512" width="8.75" style="38"/>
    <col min="513" max="513" width="9.125" style="38" customWidth="1"/>
    <col min="514" max="514" width="11.875" style="38" customWidth="1"/>
    <col min="515" max="515" width="16.375" style="38" customWidth="1"/>
    <col min="516" max="516" width="17.25" style="38" customWidth="1"/>
    <col min="517" max="517" width="45" style="38" customWidth="1"/>
    <col min="518" max="518" width="16.25" style="38" customWidth="1"/>
    <col min="519" max="519" width="13.25" style="38" bestFit="1" customWidth="1"/>
    <col min="520" max="768" width="8.75" style="38"/>
    <col min="769" max="769" width="9.125" style="38" customWidth="1"/>
    <col min="770" max="770" width="11.875" style="38" customWidth="1"/>
    <col min="771" max="771" width="16.375" style="38" customWidth="1"/>
    <col min="772" max="772" width="17.25" style="38" customWidth="1"/>
    <col min="773" max="773" width="45" style="38" customWidth="1"/>
    <col min="774" max="774" width="16.25" style="38" customWidth="1"/>
    <col min="775" max="775" width="13.25" style="38" bestFit="1" customWidth="1"/>
    <col min="776" max="1024" width="8.75" style="38"/>
    <col min="1025" max="1025" width="9.125" style="38" customWidth="1"/>
    <col min="1026" max="1026" width="11.875" style="38" customWidth="1"/>
    <col min="1027" max="1027" width="16.375" style="38" customWidth="1"/>
    <col min="1028" max="1028" width="17.25" style="38" customWidth="1"/>
    <col min="1029" max="1029" width="45" style="38" customWidth="1"/>
    <col min="1030" max="1030" width="16.25" style="38" customWidth="1"/>
    <col min="1031" max="1031" width="13.25" style="38" bestFit="1" customWidth="1"/>
    <col min="1032" max="1280" width="8.75" style="38"/>
    <col min="1281" max="1281" width="9.125" style="38" customWidth="1"/>
    <col min="1282" max="1282" width="11.875" style="38" customWidth="1"/>
    <col min="1283" max="1283" width="16.375" style="38" customWidth="1"/>
    <col min="1284" max="1284" width="17.25" style="38" customWidth="1"/>
    <col min="1285" max="1285" width="45" style="38" customWidth="1"/>
    <col min="1286" max="1286" width="16.25" style="38" customWidth="1"/>
    <col min="1287" max="1287" width="13.25" style="38" bestFit="1" customWidth="1"/>
    <col min="1288" max="1536" width="8.75" style="38"/>
    <col min="1537" max="1537" width="9.125" style="38" customWidth="1"/>
    <col min="1538" max="1538" width="11.875" style="38" customWidth="1"/>
    <col min="1539" max="1539" width="16.375" style="38" customWidth="1"/>
    <col min="1540" max="1540" width="17.25" style="38" customWidth="1"/>
    <col min="1541" max="1541" width="45" style="38" customWidth="1"/>
    <col min="1542" max="1542" width="16.25" style="38" customWidth="1"/>
    <col min="1543" max="1543" width="13.25" style="38" bestFit="1" customWidth="1"/>
    <col min="1544" max="1792" width="8.75" style="38"/>
    <col min="1793" max="1793" width="9.125" style="38" customWidth="1"/>
    <col min="1794" max="1794" width="11.875" style="38" customWidth="1"/>
    <col min="1795" max="1795" width="16.375" style="38" customWidth="1"/>
    <col min="1796" max="1796" width="17.25" style="38" customWidth="1"/>
    <col min="1797" max="1797" width="45" style="38" customWidth="1"/>
    <col min="1798" max="1798" width="16.25" style="38" customWidth="1"/>
    <col min="1799" max="1799" width="13.25" style="38" bestFit="1" customWidth="1"/>
    <col min="1800" max="2048" width="8.75" style="38"/>
    <col min="2049" max="2049" width="9.125" style="38" customWidth="1"/>
    <col min="2050" max="2050" width="11.875" style="38" customWidth="1"/>
    <col min="2051" max="2051" width="16.375" style="38" customWidth="1"/>
    <col min="2052" max="2052" width="17.25" style="38" customWidth="1"/>
    <col min="2053" max="2053" width="45" style="38" customWidth="1"/>
    <col min="2054" max="2054" width="16.25" style="38" customWidth="1"/>
    <col min="2055" max="2055" width="13.25" style="38" bestFit="1" customWidth="1"/>
    <col min="2056" max="2304" width="8.75" style="38"/>
    <col min="2305" max="2305" width="9.125" style="38" customWidth="1"/>
    <col min="2306" max="2306" width="11.875" style="38" customWidth="1"/>
    <col min="2307" max="2307" width="16.375" style="38" customWidth="1"/>
    <col min="2308" max="2308" width="17.25" style="38" customWidth="1"/>
    <col min="2309" max="2309" width="45" style="38" customWidth="1"/>
    <col min="2310" max="2310" width="16.25" style="38" customWidth="1"/>
    <col min="2311" max="2311" width="13.25" style="38" bestFit="1" customWidth="1"/>
    <col min="2312" max="2560" width="8.75" style="38"/>
    <col min="2561" max="2561" width="9.125" style="38" customWidth="1"/>
    <col min="2562" max="2562" width="11.875" style="38" customWidth="1"/>
    <col min="2563" max="2563" width="16.375" style="38" customWidth="1"/>
    <col min="2564" max="2564" width="17.25" style="38" customWidth="1"/>
    <col min="2565" max="2565" width="45" style="38" customWidth="1"/>
    <col min="2566" max="2566" width="16.25" style="38" customWidth="1"/>
    <col min="2567" max="2567" width="13.25" style="38" bestFit="1" customWidth="1"/>
    <col min="2568" max="2816" width="8.75" style="38"/>
    <col min="2817" max="2817" width="9.125" style="38" customWidth="1"/>
    <col min="2818" max="2818" width="11.875" style="38" customWidth="1"/>
    <col min="2819" max="2819" width="16.375" style="38" customWidth="1"/>
    <col min="2820" max="2820" width="17.25" style="38" customWidth="1"/>
    <col min="2821" max="2821" width="45" style="38" customWidth="1"/>
    <col min="2822" max="2822" width="16.25" style="38" customWidth="1"/>
    <col min="2823" max="2823" width="13.25" style="38" bestFit="1" customWidth="1"/>
    <col min="2824" max="3072" width="8.75" style="38"/>
    <col min="3073" max="3073" width="9.125" style="38" customWidth="1"/>
    <col min="3074" max="3074" width="11.875" style="38" customWidth="1"/>
    <col min="3075" max="3075" width="16.375" style="38" customWidth="1"/>
    <col min="3076" max="3076" width="17.25" style="38" customWidth="1"/>
    <col min="3077" max="3077" width="45" style="38" customWidth="1"/>
    <col min="3078" max="3078" width="16.25" style="38" customWidth="1"/>
    <col min="3079" max="3079" width="13.25" style="38" bestFit="1" customWidth="1"/>
    <col min="3080" max="3328" width="8.75" style="38"/>
    <col min="3329" max="3329" width="9.125" style="38" customWidth="1"/>
    <col min="3330" max="3330" width="11.875" style="38" customWidth="1"/>
    <col min="3331" max="3331" width="16.375" style="38" customWidth="1"/>
    <col min="3332" max="3332" width="17.25" style="38" customWidth="1"/>
    <col min="3333" max="3333" width="45" style="38" customWidth="1"/>
    <col min="3334" max="3334" width="16.25" style="38" customWidth="1"/>
    <col min="3335" max="3335" width="13.25" style="38" bestFit="1" customWidth="1"/>
    <col min="3336" max="3584" width="8.75" style="38"/>
    <col min="3585" max="3585" width="9.125" style="38" customWidth="1"/>
    <col min="3586" max="3586" width="11.875" style="38" customWidth="1"/>
    <col min="3587" max="3587" width="16.375" style="38" customWidth="1"/>
    <col min="3588" max="3588" width="17.25" style="38" customWidth="1"/>
    <col min="3589" max="3589" width="45" style="38" customWidth="1"/>
    <col min="3590" max="3590" width="16.25" style="38" customWidth="1"/>
    <col min="3591" max="3591" width="13.25" style="38" bestFit="1" customWidth="1"/>
    <col min="3592" max="3840" width="8.75" style="38"/>
    <col min="3841" max="3841" width="9.125" style="38" customWidth="1"/>
    <col min="3842" max="3842" width="11.875" style="38" customWidth="1"/>
    <col min="3843" max="3843" width="16.375" style="38" customWidth="1"/>
    <col min="3844" max="3844" width="17.25" style="38" customWidth="1"/>
    <col min="3845" max="3845" width="45" style="38" customWidth="1"/>
    <col min="3846" max="3846" width="16.25" style="38" customWidth="1"/>
    <col min="3847" max="3847" width="13.25" style="38" bestFit="1" customWidth="1"/>
    <col min="3848" max="4096" width="8.75" style="38"/>
    <col min="4097" max="4097" width="9.125" style="38" customWidth="1"/>
    <col min="4098" max="4098" width="11.875" style="38" customWidth="1"/>
    <col min="4099" max="4099" width="16.375" style="38" customWidth="1"/>
    <col min="4100" max="4100" width="17.25" style="38" customWidth="1"/>
    <col min="4101" max="4101" width="45" style="38" customWidth="1"/>
    <col min="4102" max="4102" width="16.25" style="38" customWidth="1"/>
    <col min="4103" max="4103" width="13.25" style="38" bestFit="1" customWidth="1"/>
    <col min="4104" max="4352" width="8.75" style="38"/>
    <col min="4353" max="4353" width="9.125" style="38" customWidth="1"/>
    <col min="4354" max="4354" width="11.875" style="38" customWidth="1"/>
    <col min="4355" max="4355" width="16.375" style="38" customWidth="1"/>
    <col min="4356" max="4356" width="17.25" style="38" customWidth="1"/>
    <col min="4357" max="4357" width="45" style="38" customWidth="1"/>
    <col min="4358" max="4358" width="16.25" style="38" customWidth="1"/>
    <col min="4359" max="4359" width="13.25" style="38" bestFit="1" customWidth="1"/>
    <col min="4360" max="4608" width="8.75" style="38"/>
    <col min="4609" max="4609" width="9.125" style="38" customWidth="1"/>
    <col min="4610" max="4610" width="11.875" style="38" customWidth="1"/>
    <col min="4611" max="4611" width="16.375" style="38" customWidth="1"/>
    <col min="4612" max="4612" width="17.25" style="38" customWidth="1"/>
    <col min="4613" max="4613" width="45" style="38" customWidth="1"/>
    <col min="4614" max="4614" width="16.25" style="38" customWidth="1"/>
    <col min="4615" max="4615" width="13.25" style="38" bestFit="1" customWidth="1"/>
    <col min="4616" max="4864" width="8.75" style="38"/>
    <col min="4865" max="4865" width="9.125" style="38" customWidth="1"/>
    <col min="4866" max="4866" width="11.875" style="38" customWidth="1"/>
    <col min="4867" max="4867" width="16.375" style="38" customWidth="1"/>
    <col min="4868" max="4868" width="17.25" style="38" customWidth="1"/>
    <col min="4869" max="4869" width="45" style="38" customWidth="1"/>
    <col min="4870" max="4870" width="16.25" style="38" customWidth="1"/>
    <col min="4871" max="4871" width="13.25" style="38" bestFit="1" customWidth="1"/>
    <col min="4872" max="5120" width="8.75" style="38"/>
    <col min="5121" max="5121" width="9.125" style="38" customWidth="1"/>
    <col min="5122" max="5122" width="11.875" style="38" customWidth="1"/>
    <col min="5123" max="5123" width="16.375" style="38" customWidth="1"/>
    <col min="5124" max="5124" width="17.25" style="38" customWidth="1"/>
    <col min="5125" max="5125" width="45" style="38" customWidth="1"/>
    <col min="5126" max="5126" width="16.25" style="38" customWidth="1"/>
    <col min="5127" max="5127" width="13.25" style="38" bestFit="1" customWidth="1"/>
    <col min="5128" max="5376" width="8.75" style="38"/>
    <col min="5377" max="5377" width="9.125" style="38" customWidth="1"/>
    <col min="5378" max="5378" width="11.875" style="38" customWidth="1"/>
    <col min="5379" max="5379" width="16.375" style="38" customWidth="1"/>
    <col min="5380" max="5380" width="17.25" style="38" customWidth="1"/>
    <col min="5381" max="5381" width="45" style="38" customWidth="1"/>
    <col min="5382" max="5382" width="16.25" style="38" customWidth="1"/>
    <col min="5383" max="5383" width="13.25" style="38" bestFit="1" customWidth="1"/>
    <col min="5384" max="5632" width="8.75" style="38"/>
    <col min="5633" max="5633" width="9.125" style="38" customWidth="1"/>
    <col min="5634" max="5634" width="11.875" style="38" customWidth="1"/>
    <col min="5635" max="5635" width="16.375" style="38" customWidth="1"/>
    <col min="5636" max="5636" width="17.25" style="38" customWidth="1"/>
    <col min="5637" max="5637" width="45" style="38" customWidth="1"/>
    <col min="5638" max="5638" width="16.25" style="38" customWidth="1"/>
    <col min="5639" max="5639" width="13.25" style="38" bestFit="1" customWidth="1"/>
    <col min="5640" max="5888" width="8.75" style="38"/>
    <col min="5889" max="5889" width="9.125" style="38" customWidth="1"/>
    <col min="5890" max="5890" width="11.875" style="38" customWidth="1"/>
    <col min="5891" max="5891" width="16.375" style="38" customWidth="1"/>
    <col min="5892" max="5892" width="17.25" style="38" customWidth="1"/>
    <col min="5893" max="5893" width="45" style="38" customWidth="1"/>
    <col min="5894" max="5894" width="16.25" style="38" customWidth="1"/>
    <col min="5895" max="5895" width="13.25" style="38" bestFit="1" customWidth="1"/>
    <col min="5896" max="6144" width="8.75" style="38"/>
    <col min="6145" max="6145" width="9.125" style="38" customWidth="1"/>
    <col min="6146" max="6146" width="11.875" style="38" customWidth="1"/>
    <col min="6147" max="6147" width="16.375" style="38" customWidth="1"/>
    <col min="6148" max="6148" width="17.25" style="38" customWidth="1"/>
    <col min="6149" max="6149" width="45" style="38" customWidth="1"/>
    <col min="6150" max="6150" width="16.25" style="38" customWidth="1"/>
    <col min="6151" max="6151" width="13.25" style="38" bestFit="1" customWidth="1"/>
    <col min="6152" max="6400" width="8.75" style="38"/>
    <col min="6401" max="6401" width="9.125" style="38" customWidth="1"/>
    <col min="6402" max="6402" width="11.875" style="38" customWidth="1"/>
    <col min="6403" max="6403" width="16.375" style="38" customWidth="1"/>
    <col min="6404" max="6404" width="17.25" style="38" customWidth="1"/>
    <col min="6405" max="6405" width="45" style="38" customWidth="1"/>
    <col min="6406" max="6406" width="16.25" style="38" customWidth="1"/>
    <col min="6407" max="6407" width="13.25" style="38" bestFit="1" customWidth="1"/>
    <col min="6408" max="6656" width="8.75" style="38"/>
    <col min="6657" max="6657" width="9.125" style="38" customWidth="1"/>
    <col min="6658" max="6658" width="11.875" style="38" customWidth="1"/>
    <col min="6659" max="6659" width="16.375" style="38" customWidth="1"/>
    <col min="6660" max="6660" width="17.25" style="38" customWidth="1"/>
    <col min="6661" max="6661" width="45" style="38" customWidth="1"/>
    <col min="6662" max="6662" width="16.25" style="38" customWidth="1"/>
    <col min="6663" max="6663" width="13.25" style="38" bestFit="1" customWidth="1"/>
    <col min="6664" max="6912" width="8.75" style="38"/>
    <col min="6913" max="6913" width="9.125" style="38" customWidth="1"/>
    <col min="6914" max="6914" width="11.875" style="38" customWidth="1"/>
    <col min="6915" max="6915" width="16.375" style="38" customWidth="1"/>
    <col min="6916" max="6916" width="17.25" style="38" customWidth="1"/>
    <col min="6917" max="6917" width="45" style="38" customWidth="1"/>
    <col min="6918" max="6918" width="16.25" style="38" customWidth="1"/>
    <col min="6919" max="6919" width="13.25" style="38" bestFit="1" customWidth="1"/>
    <col min="6920" max="7168" width="8.75" style="38"/>
    <col min="7169" max="7169" width="9.125" style="38" customWidth="1"/>
    <col min="7170" max="7170" width="11.875" style="38" customWidth="1"/>
    <col min="7171" max="7171" width="16.375" style="38" customWidth="1"/>
    <col min="7172" max="7172" width="17.25" style="38" customWidth="1"/>
    <col min="7173" max="7173" width="45" style="38" customWidth="1"/>
    <col min="7174" max="7174" width="16.25" style="38" customWidth="1"/>
    <col min="7175" max="7175" width="13.25" style="38" bestFit="1" customWidth="1"/>
    <col min="7176" max="7424" width="8.75" style="38"/>
    <col min="7425" max="7425" width="9.125" style="38" customWidth="1"/>
    <col min="7426" max="7426" width="11.875" style="38" customWidth="1"/>
    <col min="7427" max="7427" width="16.375" style="38" customWidth="1"/>
    <col min="7428" max="7428" width="17.25" style="38" customWidth="1"/>
    <col min="7429" max="7429" width="45" style="38" customWidth="1"/>
    <col min="7430" max="7430" width="16.25" style="38" customWidth="1"/>
    <col min="7431" max="7431" width="13.25" style="38" bestFit="1" customWidth="1"/>
    <col min="7432" max="7680" width="8.75" style="38"/>
    <col min="7681" max="7681" width="9.125" style="38" customWidth="1"/>
    <col min="7682" max="7682" width="11.875" style="38" customWidth="1"/>
    <col min="7683" max="7683" width="16.375" style="38" customWidth="1"/>
    <col min="7684" max="7684" width="17.25" style="38" customWidth="1"/>
    <col min="7685" max="7685" width="45" style="38" customWidth="1"/>
    <col min="7686" max="7686" width="16.25" style="38" customWidth="1"/>
    <col min="7687" max="7687" width="13.25" style="38" bestFit="1" customWidth="1"/>
    <col min="7688" max="7936" width="8.75" style="38"/>
    <col min="7937" max="7937" width="9.125" style="38" customWidth="1"/>
    <col min="7938" max="7938" width="11.875" style="38" customWidth="1"/>
    <col min="7939" max="7939" width="16.375" style="38" customWidth="1"/>
    <col min="7940" max="7940" width="17.25" style="38" customWidth="1"/>
    <col min="7941" max="7941" width="45" style="38" customWidth="1"/>
    <col min="7942" max="7942" width="16.25" style="38" customWidth="1"/>
    <col min="7943" max="7943" width="13.25" style="38" bestFit="1" customWidth="1"/>
    <col min="7944" max="8192" width="8.75" style="38"/>
    <col min="8193" max="8193" width="9.125" style="38" customWidth="1"/>
    <col min="8194" max="8194" width="11.875" style="38" customWidth="1"/>
    <col min="8195" max="8195" width="16.375" style="38" customWidth="1"/>
    <col min="8196" max="8196" width="17.25" style="38" customWidth="1"/>
    <col min="8197" max="8197" width="45" style="38" customWidth="1"/>
    <col min="8198" max="8198" width="16.25" style="38" customWidth="1"/>
    <col min="8199" max="8199" width="13.25" style="38" bestFit="1" customWidth="1"/>
    <col min="8200" max="8448" width="8.75" style="38"/>
    <col min="8449" max="8449" width="9.125" style="38" customWidth="1"/>
    <col min="8450" max="8450" width="11.875" style="38" customWidth="1"/>
    <col min="8451" max="8451" width="16.375" style="38" customWidth="1"/>
    <col min="8452" max="8452" width="17.25" style="38" customWidth="1"/>
    <col min="8453" max="8453" width="45" style="38" customWidth="1"/>
    <col min="8454" max="8454" width="16.25" style="38" customWidth="1"/>
    <col min="8455" max="8455" width="13.25" style="38" bestFit="1" customWidth="1"/>
    <col min="8456" max="8704" width="8.75" style="38"/>
    <col min="8705" max="8705" width="9.125" style="38" customWidth="1"/>
    <col min="8706" max="8706" width="11.875" style="38" customWidth="1"/>
    <col min="8707" max="8707" width="16.375" style="38" customWidth="1"/>
    <col min="8708" max="8708" width="17.25" style="38" customWidth="1"/>
    <col min="8709" max="8709" width="45" style="38" customWidth="1"/>
    <col min="8710" max="8710" width="16.25" style="38" customWidth="1"/>
    <col min="8711" max="8711" width="13.25" style="38" bestFit="1" customWidth="1"/>
    <col min="8712" max="8960" width="8.75" style="38"/>
    <col min="8961" max="8961" width="9.125" style="38" customWidth="1"/>
    <col min="8962" max="8962" width="11.875" style="38" customWidth="1"/>
    <col min="8963" max="8963" width="16.375" style="38" customWidth="1"/>
    <col min="8964" max="8964" width="17.25" style="38" customWidth="1"/>
    <col min="8965" max="8965" width="45" style="38" customWidth="1"/>
    <col min="8966" max="8966" width="16.25" style="38" customWidth="1"/>
    <col min="8967" max="8967" width="13.25" style="38" bestFit="1" customWidth="1"/>
    <col min="8968" max="9216" width="8.75" style="38"/>
    <col min="9217" max="9217" width="9.125" style="38" customWidth="1"/>
    <col min="9218" max="9218" width="11.875" style="38" customWidth="1"/>
    <col min="9219" max="9219" width="16.375" style="38" customWidth="1"/>
    <col min="9220" max="9220" width="17.25" style="38" customWidth="1"/>
    <col min="9221" max="9221" width="45" style="38" customWidth="1"/>
    <col min="9222" max="9222" width="16.25" style="38" customWidth="1"/>
    <col min="9223" max="9223" width="13.25" style="38" bestFit="1" customWidth="1"/>
    <col min="9224" max="9472" width="8.75" style="38"/>
    <col min="9473" max="9473" width="9.125" style="38" customWidth="1"/>
    <col min="9474" max="9474" width="11.875" style="38" customWidth="1"/>
    <col min="9475" max="9475" width="16.375" style="38" customWidth="1"/>
    <col min="9476" max="9476" width="17.25" style="38" customWidth="1"/>
    <col min="9477" max="9477" width="45" style="38" customWidth="1"/>
    <col min="9478" max="9478" width="16.25" style="38" customWidth="1"/>
    <col min="9479" max="9479" width="13.25" style="38" bestFit="1" customWidth="1"/>
    <col min="9480" max="9728" width="8.75" style="38"/>
    <col min="9729" max="9729" width="9.125" style="38" customWidth="1"/>
    <col min="9730" max="9730" width="11.875" style="38" customWidth="1"/>
    <col min="9731" max="9731" width="16.375" style="38" customWidth="1"/>
    <col min="9732" max="9732" width="17.25" style="38" customWidth="1"/>
    <col min="9733" max="9733" width="45" style="38" customWidth="1"/>
    <col min="9734" max="9734" width="16.25" style="38" customWidth="1"/>
    <col min="9735" max="9735" width="13.25" style="38" bestFit="1" customWidth="1"/>
    <col min="9736" max="9984" width="8.75" style="38"/>
    <col min="9985" max="9985" width="9.125" style="38" customWidth="1"/>
    <col min="9986" max="9986" width="11.875" style="38" customWidth="1"/>
    <col min="9987" max="9987" width="16.375" style="38" customWidth="1"/>
    <col min="9988" max="9988" width="17.25" style="38" customWidth="1"/>
    <col min="9989" max="9989" width="45" style="38" customWidth="1"/>
    <col min="9990" max="9990" width="16.25" style="38" customWidth="1"/>
    <col min="9991" max="9991" width="13.25" style="38" bestFit="1" customWidth="1"/>
    <col min="9992" max="10240" width="8.75" style="38"/>
    <col min="10241" max="10241" width="9.125" style="38" customWidth="1"/>
    <col min="10242" max="10242" width="11.875" style="38" customWidth="1"/>
    <col min="10243" max="10243" width="16.375" style="38" customWidth="1"/>
    <col min="10244" max="10244" width="17.25" style="38" customWidth="1"/>
    <col min="10245" max="10245" width="45" style="38" customWidth="1"/>
    <col min="10246" max="10246" width="16.25" style="38" customWidth="1"/>
    <col min="10247" max="10247" width="13.25" style="38" bestFit="1" customWidth="1"/>
    <col min="10248" max="10496" width="8.75" style="38"/>
    <col min="10497" max="10497" width="9.125" style="38" customWidth="1"/>
    <col min="10498" max="10498" width="11.875" style="38" customWidth="1"/>
    <col min="10499" max="10499" width="16.375" style="38" customWidth="1"/>
    <col min="10500" max="10500" width="17.25" style="38" customWidth="1"/>
    <col min="10501" max="10501" width="45" style="38" customWidth="1"/>
    <col min="10502" max="10502" width="16.25" style="38" customWidth="1"/>
    <col min="10503" max="10503" width="13.25" style="38" bestFit="1" customWidth="1"/>
    <col min="10504" max="10752" width="8.75" style="38"/>
    <col min="10753" max="10753" width="9.125" style="38" customWidth="1"/>
    <col min="10754" max="10754" width="11.875" style="38" customWidth="1"/>
    <col min="10755" max="10755" width="16.375" style="38" customWidth="1"/>
    <col min="10756" max="10756" width="17.25" style="38" customWidth="1"/>
    <col min="10757" max="10757" width="45" style="38" customWidth="1"/>
    <col min="10758" max="10758" width="16.25" style="38" customWidth="1"/>
    <col min="10759" max="10759" width="13.25" style="38" bestFit="1" customWidth="1"/>
    <col min="10760" max="11008" width="8.75" style="38"/>
    <col min="11009" max="11009" width="9.125" style="38" customWidth="1"/>
    <col min="11010" max="11010" width="11.875" style="38" customWidth="1"/>
    <col min="11011" max="11011" width="16.375" style="38" customWidth="1"/>
    <col min="11012" max="11012" width="17.25" style="38" customWidth="1"/>
    <col min="11013" max="11013" width="45" style="38" customWidth="1"/>
    <col min="11014" max="11014" width="16.25" style="38" customWidth="1"/>
    <col min="11015" max="11015" width="13.25" style="38" bestFit="1" customWidth="1"/>
    <col min="11016" max="11264" width="8.75" style="38"/>
    <col min="11265" max="11265" width="9.125" style="38" customWidth="1"/>
    <col min="11266" max="11266" width="11.875" style="38" customWidth="1"/>
    <col min="11267" max="11267" width="16.375" style="38" customWidth="1"/>
    <col min="11268" max="11268" width="17.25" style="38" customWidth="1"/>
    <col min="11269" max="11269" width="45" style="38" customWidth="1"/>
    <col min="11270" max="11270" width="16.25" style="38" customWidth="1"/>
    <col min="11271" max="11271" width="13.25" style="38" bestFit="1" customWidth="1"/>
    <col min="11272" max="11520" width="8.75" style="38"/>
    <col min="11521" max="11521" width="9.125" style="38" customWidth="1"/>
    <col min="11522" max="11522" width="11.875" style="38" customWidth="1"/>
    <col min="11523" max="11523" width="16.375" style="38" customWidth="1"/>
    <col min="11524" max="11524" width="17.25" style="38" customWidth="1"/>
    <col min="11525" max="11525" width="45" style="38" customWidth="1"/>
    <col min="11526" max="11526" width="16.25" style="38" customWidth="1"/>
    <col min="11527" max="11527" width="13.25" style="38" bestFit="1" customWidth="1"/>
    <col min="11528" max="11776" width="8.75" style="38"/>
    <col min="11777" max="11777" width="9.125" style="38" customWidth="1"/>
    <col min="11778" max="11778" width="11.875" style="38" customWidth="1"/>
    <col min="11779" max="11779" width="16.375" style="38" customWidth="1"/>
    <col min="11780" max="11780" width="17.25" style="38" customWidth="1"/>
    <col min="11781" max="11781" width="45" style="38" customWidth="1"/>
    <col min="11782" max="11782" width="16.25" style="38" customWidth="1"/>
    <col min="11783" max="11783" width="13.25" style="38" bestFit="1" customWidth="1"/>
    <col min="11784" max="12032" width="8.75" style="38"/>
    <col min="12033" max="12033" width="9.125" style="38" customWidth="1"/>
    <col min="12034" max="12034" width="11.875" style="38" customWidth="1"/>
    <col min="12035" max="12035" width="16.375" style="38" customWidth="1"/>
    <col min="12036" max="12036" width="17.25" style="38" customWidth="1"/>
    <col min="12037" max="12037" width="45" style="38" customWidth="1"/>
    <col min="12038" max="12038" width="16.25" style="38" customWidth="1"/>
    <col min="12039" max="12039" width="13.25" style="38" bestFit="1" customWidth="1"/>
    <col min="12040" max="12288" width="8.75" style="38"/>
    <col min="12289" max="12289" width="9.125" style="38" customWidth="1"/>
    <col min="12290" max="12290" width="11.875" style="38" customWidth="1"/>
    <col min="12291" max="12291" width="16.375" style="38" customWidth="1"/>
    <col min="12292" max="12292" width="17.25" style="38" customWidth="1"/>
    <col min="12293" max="12293" width="45" style="38" customWidth="1"/>
    <col min="12294" max="12294" width="16.25" style="38" customWidth="1"/>
    <col min="12295" max="12295" width="13.25" style="38" bestFit="1" customWidth="1"/>
    <col min="12296" max="12544" width="8.75" style="38"/>
    <col min="12545" max="12545" width="9.125" style="38" customWidth="1"/>
    <col min="12546" max="12546" width="11.875" style="38" customWidth="1"/>
    <col min="12547" max="12547" width="16.375" style="38" customWidth="1"/>
    <col min="12548" max="12548" width="17.25" style="38" customWidth="1"/>
    <col min="12549" max="12549" width="45" style="38" customWidth="1"/>
    <col min="12550" max="12550" width="16.25" style="38" customWidth="1"/>
    <col min="12551" max="12551" width="13.25" style="38" bestFit="1" customWidth="1"/>
    <col min="12552" max="12800" width="8.75" style="38"/>
    <col min="12801" max="12801" width="9.125" style="38" customWidth="1"/>
    <col min="12802" max="12802" width="11.875" style="38" customWidth="1"/>
    <col min="12803" max="12803" width="16.375" style="38" customWidth="1"/>
    <col min="12804" max="12804" width="17.25" style="38" customWidth="1"/>
    <col min="12805" max="12805" width="45" style="38" customWidth="1"/>
    <col min="12806" max="12806" width="16.25" style="38" customWidth="1"/>
    <col min="12807" max="12807" width="13.25" style="38" bestFit="1" customWidth="1"/>
    <col min="12808" max="13056" width="8.75" style="38"/>
    <col min="13057" max="13057" width="9.125" style="38" customWidth="1"/>
    <col min="13058" max="13058" width="11.875" style="38" customWidth="1"/>
    <col min="13059" max="13059" width="16.375" style="38" customWidth="1"/>
    <col min="13060" max="13060" width="17.25" style="38" customWidth="1"/>
    <col min="13061" max="13061" width="45" style="38" customWidth="1"/>
    <col min="13062" max="13062" width="16.25" style="38" customWidth="1"/>
    <col min="13063" max="13063" width="13.25" style="38" bestFit="1" customWidth="1"/>
    <col min="13064" max="13312" width="8.75" style="38"/>
    <col min="13313" max="13313" width="9.125" style="38" customWidth="1"/>
    <col min="13314" max="13314" width="11.875" style="38" customWidth="1"/>
    <col min="13315" max="13315" width="16.375" style="38" customWidth="1"/>
    <col min="13316" max="13316" width="17.25" style="38" customWidth="1"/>
    <col min="13317" max="13317" width="45" style="38" customWidth="1"/>
    <col min="13318" max="13318" width="16.25" style="38" customWidth="1"/>
    <col min="13319" max="13319" width="13.25" style="38" bestFit="1" customWidth="1"/>
    <col min="13320" max="13568" width="8.75" style="38"/>
    <col min="13569" max="13569" width="9.125" style="38" customWidth="1"/>
    <col min="13570" max="13570" width="11.875" style="38" customWidth="1"/>
    <col min="13571" max="13571" width="16.375" style="38" customWidth="1"/>
    <col min="13572" max="13572" width="17.25" style="38" customWidth="1"/>
    <col min="13573" max="13573" width="45" style="38" customWidth="1"/>
    <col min="13574" max="13574" width="16.25" style="38" customWidth="1"/>
    <col min="13575" max="13575" width="13.25" style="38" bestFit="1" customWidth="1"/>
    <col min="13576" max="13824" width="8.75" style="38"/>
    <col min="13825" max="13825" width="9.125" style="38" customWidth="1"/>
    <col min="13826" max="13826" width="11.875" style="38" customWidth="1"/>
    <col min="13827" max="13827" width="16.375" style="38" customWidth="1"/>
    <col min="13828" max="13828" width="17.25" style="38" customWidth="1"/>
    <col min="13829" max="13829" width="45" style="38" customWidth="1"/>
    <col min="13830" max="13830" width="16.25" style="38" customWidth="1"/>
    <col min="13831" max="13831" width="13.25" style="38" bestFit="1" customWidth="1"/>
    <col min="13832" max="14080" width="8.75" style="38"/>
    <col min="14081" max="14081" width="9.125" style="38" customWidth="1"/>
    <col min="14082" max="14082" width="11.875" style="38" customWidth="1"/>
    <col min="14083" max="14083" width="16.375" style="38" customWidth="1"/>
    <col min="14084" max="14084" width="17.25" style="38" customWidth="1"/>
    <col min="14085" max="14085" width="45" style="38" customWidth="1"/>
    <col min="14086" max="14086" width="16.25" style="38" customWidth="1"/>
    <col min="14087" max="14087" width="13.25" style="38" bestFit="1" customWidth="1"/>
    <col min="14088" max="14336" width="8.75" style="38"/>
    <col min="14337" max="14337" width="9.125" style="38" customWidth="1"/>
    <col min="14338" max="14338" width="11.875" style="38" customWidth="1"/>
    <col min="14339" max="14339" width="16.375" style="38" customWidth="1"/>
    <col min="14340" max="14340" width="17.25" style="38" customWidth="1"/>
    <col min="14341" max="14341" width="45" style="38" customWidth="1"/>
    <col min="14342" max="14342" width="16.25" style="38" customWidth="1"/>
    <col min="14343" max="14343" width="13.25" style="38" bestFit="1" customWidth="1"/>
    <col min="14344" max="14592" width="8.75" style="38"/>
    <col min="14593" max="14593" width="9.125" style="38" customWidth="1"/>
    <col min="14594" max="14594" width="11.875" style="38" customWidth="1"/>
    <col min="14595" max="14595" width="16.375" style="38" customWidth="1"/>
    <col min="14596" max="14596" width="17.25" style="38" customWidth="1"/>
    <col min="14597" max="14597" width="45" style="38" customWidth="1"/>
    <col min="14598" max="14598" width="16.25" style="38" customWidth="1"/>
    <col min="14599" max="14599" width="13.25" style="38" bestFit="1" customWidth="1"/>
    <col min="14600" max="14848" width="8.75" style="38"/>
    <col min="14849" max="14849" width="9.125" style="38" customWidth="1"/>
    <col min="14850" max="14850" width="11.875" style="38" customWidth="1"/>
    <col min="14851" max="14851" width="16.375" style="38" customWidth="1"/>
    <col min="14852" max="14852" width="17.25" style="38" customWidth="1"/>
    <col min="14853" max="14853" width="45" style="38" customWidth="1"/>
    <col min="14854" max="14854" width="16.25" style="38" customWidth="1"/>
    <col min="14855" max="14855" width="13.25" style="38" bestFit="1" customWidth="1"/>
    <col min="14856" max="15104" width="8.75" style="38"/>
    <col min="15105" max="15105" width="9.125" style="38" customWidth="1"/>
    <col min="15106" max="15106" width="11.875" style="38" customWidth="1"/>
    <col min="15107" max="15107" width="16.375" style="38" customWidth="1"/>
    <col min="15108" max="15108" width="17.25" style="38" customWidth="1"/>
    <col min="15109" max="15109" width="45" style="38" customWidth="1"/>
    <col min="15110" max="15110" width="16.25" style="38" customWidth="1"/>
    <col min="15111" max="15111" width="13.25" style="38" bestFit="1" customWidth="1"/>
    <col min="15112" max="15360" width="8.75" style="38"/>
    <col min="15361" max="15361" width="9.125" style="38" customWidth="1"/>
    <col min="15362" max="15362" width="11.875" style="38" customWidth="1"/>
    <col min="15363" max="15363" width="16.375" style="38" customWidth="1"/>
    <col min="15364" max="15364" width="17.25" style="38" customWidth="1"/>
    <col min="15365" max="15365" width="45" style="38" customWidth="1"/>
    <col min="15366" max="15366" width="16.25" style="38" customWidth="1"/>
    <col min="15367" max="15367" width="13.25" style="38" bestFit="1" customWidth="1"/>
    <col min="15368" max="15616" width="8.75" style="38"/>
    <col min="15617" max="15617" width="9.125" style="38" customWidth="1"/>
    <col min="15618" max="15618" width="11.875" style="38" customWidth="1"/>
    <col min="15619" max="15619" width="16.375" style="38" customWidth="1"/>
    <col min="15620" max="15620" width="17.25" style="38" customWidth="1"/>
    <col min="15621" max="15621" width="45" style="38" customWidth="1"/>
    <col min="15622" max="15622" width="16.25" style="38" customWidth="1"/>
    <col min="15623" max="15623" width="13.25" style="38" bestFit="1" customWidth="1"/>
    <col min="15624" max="15872" width="8.75" style="38"/>
    <col min="15873" max="15873" width="9.125" style="38" customWidth="1"/>
    <col min="15874" max="15874" width="11.875" style="38" customWidth="1"/>
    <col min="15875" max="15875" width="16.375" style="38" customWidth="1"/>
    <col min="15876" max="15876" width="17.25" style="38" customWidth="1"/>
    <col min="15877" max="15877" width="45" style="38" customWidth="1"/>
    <col min="15878" max="15878" width="16.25" style="38" customWidth="1"/>
    <col min="15879" max="15879" width="13.25" style="38" bestFit="1" customWidth="1"/>
    <col min="15880" max="16128" width="8.75" style="38"/>
    <col min="16129" max="16129" width="9.125" style="38" customWidth="1"/>
    <col min="16130" max="16130" width="11.875" style="38" customWidth="1"/>
    <col min="16131" max="16131" width="16.375" style="38" customWidth="1"/>
    <col min="16132" max="16132" width="17.25" style="38" customWidth="1"/>
    <col min="16133" max="16133" width="45" style="38" customWidth="1"/>
    <col min="16134" max="16134" width="16.25" style="38" customWidth="1"/>
    <col min="16135" max="16135" width="13.25" style="38" bestFit="1" customWidth="1"/>
    <col min="16136" max="16384" width="8.75" style="38"/>
  </cols>
  <sheetData>
    <row r="1" spans="1:6" ht="27" customHeight="1">
      <c r="A1" s="36"/>
      <c r="B1" s="37"/>
      <c r="C1" s="37"/>
      <c r="D1" s="37"/>
      <c r="E1" s="37"/>
      <c r="F1" s="37"/>
    </row>
    <row r="2" spans="1:6" ht="26.25" customHeight="1">
      <c r="A2" s="39"/>
      <c r="B2" s="39"/>
      <c r="C2" s="39"/>
      <c r="D2" s="39"/>
      <c r="E2" s="40"/>
      <c r="F2" s="40"/>
    </row>
    <row r="3" spans="1:6" ht="21" customHeight="1">
      <c r="A3" s="41" t="s">
        <v>72</v>
      </c>
      <c r="B3" s="41" t="s">
        <v>73</v>
      </c>
      <c r="C3" s="41" t="s">
        <v>74</v>
      </c>
      <c r="D3" s="41" t="s">
        <v>75</v>
      </c>
      <c r="E3" s="42" t="s">
        <v>76</v>
      </c>
      <c r="F3" s="43" t="s">
        <v>77</v>
      </c>
    </row>
    <row r="4" spans="1:6" s="47" customFormat="1" ht="21" customHeight="1">
      <c r="A4" s="44">
        <v>1</v>
      </c>
      <c r="B4" s="53">
        <v>0.8</v>
      </c>
      <c r="C4" s="44" t="s">
        <v>78</v>
      </c>
      <c r="D4" s="45">
        <v>44652</v>
      </c>
      <c r="E4" s="46" t="s">
        <v>79</v>
      </c>
      <c r="F4" s="44" t="s">
        <v>80</v>
      </c>
    </row>
    <row r="5" spans="1:6" s="47" customFormat="1" ht="51" customHeight="1">
      <c r="A5" s="44">
        <v>2</v>
      </c>
      <c r="B5" s="53">
        <v>0.81</v>
      </c>
      <c r="C5" s="44" t="s">
        <v>80</v>
      </c>
      <c r="D5" s="45">
        <v>44736</v>
      </c>
      <c r="E5" s="46" t="s">
        <v>85</v>
      </c>
      <c r="F5" s="44" t="s">
        <v>80</v>
      </c>
    </row>
    <row r="6" spans="1:6" s="47" customFormat="1" ht="26.25" customHeight="1">
      <c r="A6" s="44">
        <v>3</v>
      </c>
      <c r="B6" s="44">
        <v>0.82</v>
      </c>
      <c r="C6" s="44" t="s">
        <v>80</v>
      </c>
      <c r="D6" s="45">
        <v>44741</v>
      </c>
      <c r="E6" s="46" t="s">
        <v>87</v>
      </c>
      <c r="F6" s="44" t="s">
        <v>80</v>
      </c>
    </row>
    <row r="7" spans="1:6" s="47" customFormat="1" ht="21" customHeight="1">
      <c r="A7" s="44"/>
      <c r="B7" s="44"/>
      <c r="C7" s="44"/>
      <c r="D7" s="48"/>
      <c r="E7" s="49"/>
      <c r="F7" s="44"/>
    </row>
    <row r="8" spans="1:6" s="47" customFormat="1" ht="21" customHeight="1">
      <c r="A8" s="44"/>
      <c r="B8" s="44"/>
      <c r="C8" s="44"/>
      <c r="D8" s="48"/>
      <c r="E8" s="49"/>
      <c r="F8" s="44"/>
    </row>
    <row r="9" spans="1:6" s="47" customFormat="1" ht="21" customHeight="1">
      <c r="A9" s="44"/>
      <c r="B9" s="44"/>
      <c r="C9" s="44"/>
      <c r="D9" s="48"/>
      <c r="E9" s="49"/>
      <c r="F9" s="44"/>
    </row>
    <row r="10" spans="1:6" s="47" customFormat="1" ht="21" customHeight="1">
      <c r="A10" s="44"/>
      <c r="B10" s="44"/>
      <c r="C10" s="44"/>
      <c r="D10" s="48"/>
      <c r="E10" s="49"/>
      <c r="F10" s="44"/>
    </row>
    <row r="11" spans="1:6" s="47" customFormat="1" ht="21" customHeight="1">
      <c r="A11" s="44"/>
      <c r="B11" s="44"/>
      <c r="C11" s="44"/>
      <c r="D11" s="48"/>
      <c r="E11" s="49"/>
      <c r="F11" s="44"/>
    </row>
    <row r="12" spans="1:6" s="47" customFormat="1" ht="21" customHeight="1">
      <c r="A12" s="44"/>
      <c r="B12" s="44"/>
      <c r="C12" s="44"/>
      <c r="D12" s="48"/>
      <c r="E12" s="49"/>
      <c r="F12" s="44"/>
    </row>
    <row r="13" spans="1:6" s="47" customFormat="1" ht="21" customHeight="1">
      <c r="A13" s="44"/>
      <c r="B13" s="44"/>
      <c r="C13" s="44"/>
      <c r="D13" s="48"/>
      <c r="E13" s="49"/>
      <c r="F13" s="44"/>
    </row>
    <row r="14" spans="1:6" s="47" customFormat="1" ht="21" customHeight="1">
      <c r="A14" s="44"/>
      <c r="B14" s="44"/>
      <c r="C14" s="44"/>
      <c r="D14" s="48"/>
      <c r="E14" s="49"/>
      <c r="F14" s="44"/>
    </row>
    <row r="15" spans="1:6" s="47" customFormat="1" ht="21" customHeight="1">
      <c r="A15" s="44"/>
      <c r="B15" s="44"/>
      <c r="C15" s="44"/>
      <c r="D15" s="48"/>
      <c r="E15" s="49"/>
      <c r="F15" s="44"/>
    </row>
    <row r="16" spans="1:6" s="47" customFormat="1" ht="21" customHeight="1">
      <c r="A16" s="44"/>
      <c r="B16" s="44"/>
      <c r="C16" s="44"/>
      <c r="D16" s="48"/>
      <c r="E16" s="49"/>
      <c r="F16" s="44"/>
    </row>
    <row r="17" spans="1:6" s="47" customFormat="1" ht="21" customHeight="1">
      <c r="A17" s="44"/>
      <c r="B17" s="44"/>
      <c r="C17" s="44"/>
      <c r="D17" s="48"/>
      <c r="E17" s="49"/>
      <c r="F17" s="44"/>
    </row>
    <row r="18" spans="1:6" s="47" customFormat="1" ht="21" customHeight="1">
      <c r="A18" s="44"/>
      <c r="B18" s="44"/>
      <c r="C18" s="44"/>
      <c r="D18" s="48"/>
      <c r="E18" s="49"/>
      <c r="F18" s="44"/>
    </row>
    <row r="19" spans="1:6" s="47" customFormat="1" ht="21" customHeight="1">
      <c r="A19" s="44"/>
      <c r="B19" s="44"/>
      <c r="C19" s="44"/>
      <c r="D19" s="48"/>
      <c r="E19" s="49"/>
      <c r="F19" s="44"/>
    </row>
    <row r="20" spans="1:6" s="47" customFormat="1" ht="21" customHeight="1">
      <c r="A20" s="44"/>
      <c r="B20" s="44"/>
      <c r="C20" s="44"/>
      <c r="D20" s="48"/>
      <c r="E20" s="49"/>
      <c r="F20" s="44"/>
    </row>
    <row r="21" spans="1:6" s="47" customFormat="1" ht="21" customHeight="1">
      <c r="A21" s="44"/>
      <c r="B21" s="44"/>
      <c r="C21" s="44"/>
      <c r="D21" s="48"/>
      <c r="E21" s="49"/>
      <c r="F21" s="44"/>
    </row>
    <row r="22" spans="1:6" ht="21" customHeight="1"/>
    <row r="23" spans="1:6" ht="21" customHeight="1"/>
    <row r="24" spans="1:6" ht="21" customHeight="1"/>
    <row r="25" spans="1:6" ht="21" customHeight="1"/>
    <row r="26" spans="1:6" ht="21" customHeight="1"/>
    <row r="27" spans="1:6" ht="21" customHeight="1"/>
    <row r="28" spans="1:6" ht="21" customHeight="1"/>
    <row r="29" spans="1:6" ht="21" customHeight="1"/>
    <row r="30" spans="1:6" ht="21" customHeight="1"/>
    <row r="31" spans="1:6" ht="21" customHeight="1"/>
    <row r="32" spans="1:6" ht="21" customHeight="1"/>
    <row r="33" s="50" customFormat="1" ht="21" customHeight="1"/>
    <row r="34" s="50" customFormat="1" ht="21" customHeight="1"/>
    <row r="35" s="50" customFormat="1" ht="21" customHeight="1"/>
    <row r="36" s="50" customFormat="1" ht="21" customHeight="1"/>
    <row r="37" s="50" customFormat="1" ht="21" customHeight="1"/>
    <row r="38" s="50" customFormat="1" ht="21" customHeight="1"/>
    <row r="39" s="50" customFormat="1" ht="21" customHeight="1"/>
    <row r="40" s="50" customFormat="1" ht="21" customHeight="1"/>
    <row r="41" s="50" customFormat="1" ht="21" customHeight="1"/>
    <row r="42" s="50" customFormat="1" ht="21" customHeight="1"/>
    <row r="43" s="50" customFormat="1" ht="21" customHeight="1"/>
    <row r="44" s="50" customFormat="1" ht="21" customHeight="1"/>
    <row r="45" s="50" customFormat="1" ht="21" customHeight="1"/>
    <row r="46" s="50" customFormat="1" ht="21" customHeight="1"/>
    <row r="47" s="50" customFormat="1" ht="21" customHeight="1"/>
    <row r="48" s="50" customFormat="1" ht="21" customHeight="1"/>
    <row r="49" s="50" customFormat="1" ht="21" customHeight="1"/>
    <row r="50" s="50" customFormat="1" ht="21" customHeight="1"/>
    <row r="51" s="50" customFormat="1" ht="21" customHeight="1"/>
    <row r="52" s="50" customFormat="1" ht="21" customHeight="1"/>
    <row r="53" s="50" customFormat="1" ht="21" customHeight="1"/>
    <row r="54" s="50" customFormat="1" ht="21" customHeight="1"/>
    <row r="55" s="50" customFormat="1" ht="21" customHeight="1"/>
    <row r="56" s="50" customFormat="1" ht="21" customHeight="1"/>
    <row r="57" s="50" customFormat="1" ht="21" customHeight="1"/>
    <row r="58" s="50" customFormat="1" ht="21" customHeight="1"/>
    <row r="59" s="50" customFormat="1" ht="21" customHeight="1"/>
    <row r="60" s="50" customFormat="1" ht="21" customHeight="1"/>
    <row r="61" s="50" customFormat="1" ht="21" customHeight="1"/>
    <row r="62" s="50" customFormat="1" ht="21" customHeight="1"/>
    <row r="63" s="50" customFormat="1" ht="21" customHeight="1"/>
    <row r="64" s="50" customFormat="1" ht="21" customHeight="1"/>
    <row r="65" s="50" customFormat="1" ht="21" customHeight="1"/>
    <row r="66" s="50" customFormat="1" ht="21" customHeight="1"/>
    <row r="67" s="50" customFormat="1" ht="21" customHeight="1"/>
    <row r="68" s="50" customFormat="1" ht="21" customHeight="1"/>
    <row r="69" s="50" customFormat="1" ht="21" customHeight="1"/>
    <row r="70" s="50" customFormat="1" ht="21" customHeight="1"/>
    <row r="71" s="50" customFormat="1" ht="21" customHeight="1"/>
    <row r="72" s="50" customFormat="1" ht="21" customHeight="1"/>
    <row r="73" s="50" customFormat="1" ht="21" customHeight="1"/>
    <row r="74" s="50" customFormat="1" ht="21" customHeight="1"/>
    <row r="75" s="50" customFormat="1" ht="21" customHeight="1"/>
    <row r="76" s="50" customFormat="1" ht="21" customHeight="1"/>
    <row r="77" s="50" customFormat="1" ht="21" customHeight="1"/>
    <row r="78" s="50" customFormat="1" ht="21" customHeight="1"/>
    <row r="79" s="50" customFormat="1" ht="21" customHeight="1"/>
    <row r="80" s="50" customFormat="1" ht="21" customHeight="1"/>
    <row r="81" s="50" customFormat="1" ht="21" customHeight="1"/>
    <row r="82" s="50" customFormat="1" ht="21" customHeight="1"/>
    <row r="83" s="50" customFormat="1" ht="21" customHeight="1"/>
  </sheetData>
  <phoneticPr fontId="1" type="noConversion"/>
  <printOptions verticalCentered="1"/>
  <pageMargins left="0.82677165354330717" right="0.59055118110236227" top="0.78740157480314965" bottom="0.78740157480314965" header="0.47244094488188981" footer="0.31496062992125984"/>
  <pageSetup paperSize="9" fitToHeight="0" orientation="landscape" horizontalDpi="300" verticalDpi="300" r:id="rId1"/>
  <headerFooter alignWithMargins="0">
    <oddHeader>&amp;L&amp;G&amp;R&amp;10[API 설계서]</oddHeader>
    <oddFooter>&amp;L&amp;10디지털 트윈국토 시범사업 및 서비스모델 개발&amp;R&amp;10에이에스티컨소시엄</oddFooter>
  </headerFooter>
  <drawing r:id="rId2"/>
  <legacyDrawingHF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11A7-16C3-4251-A4D3-DD033384D3B9}">
  <dimension ref="A1:I32"/>
  <sheetViews>
    <sheetView tabSelected="1" zoomScale="85" zoomScaleNormal="85" workbookViewId="0">
      <selection activeCell="N18" sqref="N18"/>
    </sheetView>
  </sheetViews>
  <sheetFormatPr defaultRowHeight="16.5"/>
  <cols>
    <col min="1" max="1" width="8.625" bestFit="1" customWidth="1"/>
    <col min="2" max="2" width="12.75" bestFit="1" customWidth="1"/>
    <col min="3" max="3" width="7.875" customWidth="1"/>
    <col min="4" max="4" width="21.875" customWidth="1"/>
    <col min="5" max="5" width="8" bestFit="1" customWidth="1"/>
    <col min="6" max="6" width="8.875" customWidth="1"/>
    <col min="7" max="7" width="43.375" customWidth="1"/>
    <col min="8" max="8" width="3" customWidth="1"/>
  </cols>
  <sheetData>
    <row r="1" spans="1:9" ht="20.100000000000001" customHeight="1">
      <c r="A1" s="9" t="s">
        <v>25</v>
      </c>
      <c r="B1" s="82" t="str">
        <f>VLOOKUP($I$1, 목록!$A$2:$I$66, 3, FALSE)</f>
        <v>link/soap/soi201</v>
      </c>
      <c r="C1" s="82"/>
      <c r="D1" s="82"/>
      <c r="E1" s="82"/>
      <c r="F1" s="2" t="s">
        <v>26</v>
      </c>
      <c r="G1" s="13" t="s">
        <v>94</v>
      </c>
      <c r="I1">
        <v>16</v>
      </c>
    </row>
    <row r="2" spans="1:9">
      <c r="A2" s="10" t="s">
        <v>28</v>
      </c>
      <c r="B2" s="83" t="str">
        <f>VLOOKUP($I$1, 목록!$A$2:$I$66, 4, FALSE)</f>
        <v>농지전용대장 정보</v>
      </c>
      <c r="C2" s="83"/>
      <c r="D2" s="83"/>
      <c r="E2" s="83"/>
      <c r="F2" s="54" t="s">
        <v>1</v>
      </c>
      <c r="G2" s="55" t="str">
        <f>VLOOKUP($I$1, 목록!$A$2:$I$66, 6, FALSE)</f>
        <v>POST</v>
      </c>
    </row>
    <row r="3" spans="1:9" ht="20.100000000000001" customHeight="1">
      <c r="A3" s="11" t="s">
        <v>8</v>
      </c>
      <c r="B3" s="84" t="str">
        <f>"{real_ip}:{real_port}/"&amp;MID(B4, 19, 100)</f>
        <v>{real_ip}:{real_port}/services/cbjc/link/soap/soi201</v>
      </c>
      <c r="C3" s="85"/>
      <c r="D3" s="85"/>
      <c r="E3" s="85"/>
      <c r="F3" s="85"/>
      <c r="G3" s="86"/>
    </row>
    <row r="4" spans="1:9" ht="20.100000000000001" customHeight="1">
      <c r="A4" s="11" t="s">
        <v>9</v>
      </c>
      <c r="B4" s="87" t="str">
        <f>VLOOKUP($I$1, 목록!$A$2:$I$46, 9, FALSE)</f>
        <v>10.10.20.10:12323/services/cbjc/link/soap/soi201</v>
      </c>
      <c r="C4" s="88"/>
      <c r="D4" s="88"/>
      <c r="E4" s="88"/>
      <c r="F4" s="88"/>
      <c r="G4" s="89"/>
    </row>
    <row r="5" spans="1:9" ht="20.100000000000001" customHeight="1">
      <c r="A5" s="11" t="s">
        <v>27</v>
      </c>
      <c r="B5" s="87" t="str">
        <f>VLOOKUP($I$1, 목록!$A$2:$I$46, 7, FALSE)</f>
        <v>1. 새올행정 시스템 연계
 - 농지전용대장 정보</v>
      </c>
      <c r="C5" s="88"/>
      <c r="D5" s="88"/>
      <c r="E5" s="88"/>
      <c r="F5" s="88"/>
      <c r="G5" s="89"/>
    </row>
    <row r="6" spans="1:9" ht="5.0999999999999996" customHeight="1">
      <c r="A6" s="7"/>
      <c r="B6" s="8"/>
      <c r="C6" s="8"/>
      <c r="D6" s="8"/>
      <c r="E6" s="8"/>
      <c r="F6" s="8"/>
      <c r="G6" s="8"/>
    </row>
    <row r="7" spans="1:9">
      <c r="A7" s="81" t="s">
        <v>2</v>
      </c>
      <c r="B7" s="81"/>
      <c r="C7" s="81"/>
      <c r="D7" s="81"/>
      <c r="E7" s="81"/>
      <c r="F7" s="81"/>
      <c r="G7" s="81"/>
    </row>
    <row r="8" spans="1:9">
      <c r="A8" s="71" t="s">
        <v>5</v>
      </c>
      <c r="B8" s="24" t="s">
        <v>19</v>
      </c>
      <c r="C8" s="92" t="s">
        <v>18</v>
      </c>
      <c r="D8" s="93"/>
      <c r="E8" s="92" t="s">
        <v>10</v>
      </c>
      <c r="F8" s="94"/>
      <c r="G8" s="93"/>
    </row>
    <row r="9" spans="1:9" ht="15" customHeight="1">
      <c r="A9" s="70">
        <v>1</v>
      </c>
      <c r="B9" s="68" t="s">
        <v>6</v>
      </c>
      <c r="C9" s="90" t="s">
        <v>4</v>
      </c>
      <c r="D9" s="91"/>
      <c r="E9" s="95"/>
      <c r="F9" s="95"/>
      <c r="G9" s="95"/>
      <c r="H9" t="s">
        <v>89</v>
      </c>
    </row>
    <row r="10" spans="1:9" ht="15" customHeight="1">
      <c r="A10" s="70">
        <v>2</v>
      </c>
      <c r="B10" s="68" t="s">
        <v>7</v>
      </c>
      <c r="C10" s="90" t="s">
        <v>3</v>
      </c>
      <c r="D10" s="91"/>
      <c r="E10" s="95"/>
      <c r="F10" s="95"/>
      <c r="G10" s="95"/>
    </row>
    <row r="11" spans="1:9">
      <c r="A11" s="81" t="s">
        <v>92</v>
      </c>
      <c r="B11" s="81"/>
      <c r="C11" s="81"/>
      <c r="D11" s="81"/>
      <c r="E11" s="81"/>
      <c r="F11" s="81"/>
      <c r="G11" s="81"/>
    </row>
    <row r="12" spans="1:9">
      <c r="A12" s="4" t="s">
        <v>5</v>
      </c>
      <c r="B12" s="24" t="s">
        <v>14</v>
      </c>
      <c r="C12" s="92" t="s">
        <v>15</v>
      </c>
      <c r="D12" s="93"/>
      <c r="E12" s="4" t="s">
        <v>21</v>
      </c>
      <c r="F12" s="4" t="s">
        <v>22</v>
      </c>
      <c r="G12" s="4" t="s">
        <v>10</v>
      </c>
    </row>
    <row r="13" spans="1:9" ht="15" customHeight="1">
      <c r="A13" s="70">
        <v>1</v>
      </c>
      <c r="B13" s="68"/>
      <c r="C13" s="96"/>
      <c r="D13" s="96"/>
      <c r="E13" s="70"/>
      <c r="F13" s="1"/>
      <c r="G13" s="25"/>
    </row>
    <row r="14" spans="1:9" ht="15" customHeight="1">
      <c r="A14" s="70">
        <v>2</v>
      </c>
      <c r="B14" s="68"/>
      <c r="C14" s="90"/>
      <c r="D14" s="91"/>
      <c r="E14" s="70"/>
      <c r="F14" s="1"/>
      <c r="G14" s="25"/>
    </row>
    <row r="15" spans="1:9">
      <c r="A15" s="81" t="s">
        <v>91</v>
      </c>
      <c r="B15" s="81"/>
      <c r="C15" s="81"/>
      <c r="D15" s="81"/>
      <c r="E15" s="81"/>
      <c r="F15" s="81"/>
      <c r="G15" s="81"/>
    </row>
    <row r="16" spans="1:9">
      <c r="A16" s="4" t="s">
        <v>5</v>
      </c>
      <c r="B16" s="24" t="s">
        <v>14</v>
      </c>
      <c r="C16" s="92" t="s">
        <v>15</v>
      </c>
      <c r="D16" s="93"/>
      <c r="E16" s="4" t="s">
        <v>21</v>
      </c>
      <c r="F16" s="4" t="s">
        <v>22</v>
      </c>
      <c r="G16" s="4" t="s">
        <v>10</v>
      </c>
    </row>
    <row r="17" spans="1:7" ht="15" customHeight="1">
      <c r="A17" s="70">
        <v>1</v>
      </c>
      <c r="B17" s="68" t="s">
        <v>67</v>
      </c>
      <c r="C17" s="90" t="s">
        <v>68</v>
      </c>
      <c r="D17" s="91"/>
      <c r="E17" s="70"/>
      <c r="F17" s="1" t="s">
        <v>23</v>
      </c>
      <c r="G17" s="25"/>
    </row>
    <row r="18" spans="1:7" ht="15" customHeight="1">
      <c r="A18" s="70">
        <v>2</v>
      </c>
      <c r="B18" s="68" t="s">
        <v>255</v>
      </c>
      <c r="C18" s="90" t="s">
        <v>256</v>
      </c>
      <c r="D18" s="91"/>
      <c r="E18" s="70"/>
      <c r="F18" s="1" t="s">
        <v>23</v>
      </c>
      <c r="G18" s="25"/>
    </row>
    <row r="19" spans="1:7" ht="15" customHeight="1">
      <c r="A19" s="70">
        <v>3</v>
      </c>
      <c r="B19" s="68"/>
      <c r="C19" s="90"/>
      <c r="D19" s="91"/>
      <c r="E19" s="70"/>
      <c r="F19" s="1"/>
      <c r="G19" s="25"/>
    </row>
    <row r="20" spans="1:7" ht="15" customHeight="1">
      <c r="A20" s="70">
        <v>4</v>
      </c>
      <c r="B20" s="68"/>
      <c r="C20" s="90"/>
      <c r="D20" s="91"/>
      <c r="E20" s="70"/>
      <c r="F20" s="1"/>
      <c r="G20" s="25"/>
    </row>
    <row r="21" spans="1:7" ht="15" customHeight="1">
      <c r="A21" s="70">
        <v>5</v>
      </c>
      <c r="B21" s="68"/>
      <c r="C21" s="90"/>
      <c r="D21" s="91"/>
      <c r="E21" s="70"/>
      <c r="F21" s="1"/>
      <c r="G21" s="25"/>
    </row>
    <row r="22" spans="1:7">
      <c r="A22" s="81" t="s">
        <v>20</v>
      </c>
      <c r="B22" s="81"/>
      <c r="C22" s="81"/>
      <c r="D22" s="81"/>
      <c r="E22" s="81"/>
      <c r="F22" s="81"/>
      <c r="G22" s="81"/>
    </row>
    <row r="23" spans="1:7">
      <c r="A23" s="4" t="s">
        <v>5</v>
      </c>
      <c r="B23" s="67" t="s">
        <v>14</v>
      </c>
      <c r="C23" s="92" t="s">
        <v>15</v>
      </c>
      <c r="D23" s="93"/>
      <c r="E23" s="4" t="s">
        <v>21</v>
      </c>
      <c r="F23" s="4" t="s">
        <v>22</v>
      </c>
      <c r="G23" s="4" t="s">
        <v>10</v>
      </c>
    </row>
    <row r="24" spans="1:7">
      <c r="A24" s="70">
        <v>1</v>
      </c>
      <c r="B24" s="68" t="s">
        <v>11</v>
      </c>
      <c r="C24" s="90" t="s">
        <v>16</v>
      </c>
      <c r="D24" s="91"/>
      <c r="E24" s="15"/>
      <c r="F24" s="6" t="s">
        <v>23</v>
      </c>
      <c r="G24" s="12" t="s">
        <v>65</v>
      </c>
    </row>
    <row r="25" spans="1:7" ht="15" customHeight="1">
      <c r="A25" s="70">
        <v>2</v>
      </c>
      <c r="B25" s="68" t="s">
        <v>12</v>
      </c>
      <c r="C25" s="90" t="s">
        <v>17</v>
      </c>
      <c r="D25" s="91"/>
      <c r="E25" s="15"/>
      <c r="F25" s="6" t="s">
        <v>23</v>
      </c>
      <c r="G25" s="3" t="s">
        <v>13</v>
      </c>
    </row>
    <row r="26" spans="1:7" ht="15" customHeight="1">
      <c r="A26" s="20"/>
      <c r="B26" s="69" t="s">
        <v>69</v>
      </c>
      <c r="C26" s="100" t="s">
        <v>66</v>
      </c>
      <c r="D26" s="101"/>
      <c r="E26" s="21"/>
      <c r="F26" s="22"/>
      <c r="G26" s="23"/>
    </row>
    <row r="27" spans="1:7" ht="15" customHeight="1">
      <c r="A27" s="70"/>
      <c r="B27" s="18"/>
      <c r="C27" s="96"/>
      <c r="D27" s="96"/>
      <c r="E27" s="15"/>
      <c r="F27" s="6"/>
      <c r="G27" s="25" t="str">
        <f>CONCATENATE("연계항목.hwp ",B2," 참조")</f>
        <v>연계항목.hwp 농지전용대장 정보 참조</v>
      </c>
    </row>
    <row r="28" spans="1:7" ht="15" customHeight="1">
      <c r="A28" s="70"/>
      <c r="B28" s="18"/>
      <c r="C28" s="90"/>
      <c r="D28" s="91"/>
      <c r="E28" s="15"/>
      <c r="F28" s="6"/>
      <c r="G28" s="25"/>
    </row>
    <row r="29" spans="1:7" ht="29.25" customHeight="1">
      <c r="A29" s="102" t="s">
        <v>30</v>
      </c>
      <c r="B29" s="102"/>
      <c r="C29" s="102"/>
      <c r="D29" s="102"/>
      <c r="E29" s="102"/>
      <c r="F29" s="102"/>
      <c r="G29" s="102"/>
    </row>
    <row r="30" spans="1:7" ht="17.25">
      <c r="A30" s="97" t="s">
        <v>31</v>
      </c>
      <c r="B30" s="97"/>
      <c r="C30" s="103" t="s">
        <v>253</v>
      </c>
      <c r="D30" s="103" t="str">
        <f>UPPER($G$2)&amp; " http://{ip}:{port}"&amp;MID($B$4, FIND("/", $B$4), 100)</f>
        <v>POST http://{ip}:{port}/services/cbjc/link/soap/soi201</v>
      </c>
      <c r="E30" s="103" t="str">
        <f>UPPER($G$2)&amp; " http://{ip}:{port}"&amp;MID($B$4, FIND("/", $B$4), 100)</f>
        <v>POST http://{ip}:{port}/services/cbjc/link/soap/soi201</v>
      </c>
      <c r="F30" s="103" t="str">
        <f>UPPER($G$2)&amp; " http://{ip}:{port}"&amp;MID($B$4, FIND("/", $B$4), 100)</f>
        <v>POST http://{ip}:{port}/services/cbjc/link/soap/soi201</v>
      </c>
      <c r="G30" s="103" t="str">
        <f>UPPER($G$2)&amp; " http://{ip}:{port}"&amp;MID($B$4, FIND("/", $B$4), 100)</f>
        <v>POST http://{ip}:{port}/services/cbjc/link/soap/soi201</v>
      </c>
    </row>
    <row r="31" spans="1:7" ht="72" customHeight="1">
      <c r="A31" s="97" t="s">
        <v>90</v>
      </c>
      <c r="B31" s="97"/>
      <c r="C31" s="98" t="s">
        <v>257</v>
      </c>
      <c r="D31" s="99"/>
      <c r="E31" s="99"/>
      <c r="F31" s="99"/>
      <c r="G31" s="99"/>
    </row>
    <row r="32" spans="1:7" ht="243.75" customHeight="1">
      <c r="A32" s="97" t="s">
        <v>32</v>
      </c>
      <c r="B32" s="97"/>
      <c r="C32" s="98"/>
      <c r="D32" s="99"/>
      <c r="E32" s="99"/>
      <c r="F32" s="99"/>
      <c r="G32" s="99"/>
    </row>
  </sheetData>
  <mergeCells count="37">
    <mergeCell ref="A7:G7"/>
    <mergeCell ref="B1:E1"/>
    <mergeCell ref="B2:E2"/>
    <mergeCell ref="B3:G3"/>
    <mergeCell ref="B4:G4"/>
    <mergeCell ref="B5:G5"/>
    <mergeCell ref="C8:D8"/>
    <mergeCell ref="E8:G8"/>
    <mergeCell ref="C9:D9"/>
    <mergeCell ref="E9:G9"/>
    <mergeCell ref="C10:D10"/>
    <mergeCell ref="E10:G10"/>
    <mergeCell ref="A22:G22"/>
    <mergeCell ref="A11:G11"/>
    <mergeCell ref="C12:D12"/>
    <mergeCell ref="C13:D13"/>
    <mergeCell ref="C14:D14"/>
    <mergeCell ref="A15:G15"/>
    <mergeCell ref="C16:D16"/>
    <mergeCell ref="C17:D17"/>
    <mergeCell ref="C18:D18"/>
    <mergeCell ref="C19:D19"/>
    <mergeCell ref="C20:D20"/>
    <mergeCell ref="C21:D21"/>
    <mergeCell ref="A32:B32"/>
    <mergeCell ref="C32:G32"/>
    <mergeCell ref="C23:D23"/>
    <mergeCell ref="C24:D24"/>
    <mergeCell ref="C25:D25"/>
    <mergeCell ref="C26:D26"/>
    <mergeCell ref="C27:D27"/>
    <mergeCell ref="C28:D28"/>
    <mergeCell ref="A29:G29"/>
    <mergeCell ref="A30:B30"/>
    <mergeCell ref="C30:G30"/>
    <mergeCell ref="A31:B31"/>
    <mergeCell ref="C31:G31"/>
  </mergeCells>
  <phoneticPr fontId="1" type="noConversion"/>
  <hyperlinks>
    <hyperlink ref="A1" location="목록!A1" display="API ID" xr:uid="{AA8FFD07-F1E7-48CC-B3F8-8E5E84008076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A3B82-62A3-4286-8446-85A0EF8D2503}">
  <dimension ref="A1:I32"/>
  <sheetViews>
    <sheetView tabSelected="1" zoomScale="85" zoomScaleNormal="85" workbookViewId="0">
      <selection activeCell="N18" sqref="N18"/>
    </sheetView>
  </sheetViews>
  <sheetFormatPr defaultRowHeight="16.5"/>
  <cols>
    <col min="1" max="1" width="8.625" bestFit="1" customWidth="1"/>
    <col min="2" max="2" width="12.75" bestFit="1" customWidth="1"/>
    <col min="3" max="3" width="7.875" customWidth="1"/>
    <col min="4" max="4" width="21.875" customWidth="1"/>
    <col min="5" max="5" width="8" bestFit="1" customWidth="1"/>
    <col min="6" max="6" width="8.875" customWidth="1"/>
    <col min="7" max="7" width="43.375" customWidth="1"/>
    <col min="8" max="8" width="3" customWidth="1"/>
  </cols>
  <sheetData>
    <row r="1" spans="1:9" ht="20.100000000000001" customHeight="1">
      <c r="A1" s="9" t="s">
        <v>25</v>
      </c>
      <c r="B1" s="82" t="str">
        <f>VLOOKUP($I$1, 목록!$A$2:$I$66, 3, FALSE)</f>
        <v>link/soap/soi202</v>
      </c>
      <c r="C1" s="82"/>
      <c r="D1" s="82"/>
      <c r="E1" s="82"/>
      <c r="F1" s="2" t="s">
        <v>26</v>
      </c>
      <c r="G1" s="13" t="s">
        <v>94</v>
      </c>
      <c r="I1">
        <v>17</v>
      </c>
    </row>
    <row r="2" spans="1:9">
      <c r="A2" s="10" t="s">
        <v>28</v>
      </c>
      <c r="B2" s="83" t="str">
        <f>VLOOKUP($I$1, 목록!$A$2:$I$66, 4, FALSE)</f>
        <v>산지전용대장 정보</v>
      </c>
      <c r="C2" s="83"/>
      <c r="D2" s="83"/>
      <c r="E2" s="83"/>
      <c r="F2" s="54" t="s">
        <v>1</v>
      </c>
      <c r="G2" s="55" t="str">
        <f>VLOOKUP($I$1, 목록!$A$2:$I$66, 6, FALSE)</f>
        <v>POST</v>
      </c>
    </row>
    <row r="3" spans="1:9" ht="20.100000000000001" customHeight="1">
      <c r="A3" s="11" t="s">
        <v>8</v>
      </c>
      <c r="B3" s="84" t="str">
        <f>"{real_ip}:{real_port}/"&amp;MID(B4, 19, 100)</f>
        <v>{real_ip}:{real_port}/services/cbjc/link/soap/soi202</v>
      </c>
      <c r="C3" s="85"/>
      <c r="D3" s="85"/>
      <c r="E3" s="85"/>
      <c r="F3" s="85"/>
      <c r="G3" s="86"/>
    </row>
    <row r="4" spans="1:9" ht="20.100000000000001" customHeight="1">
      <c r="A4" s="11" t="s">
        <v>9</v>
      </c>
      <c r="B4" s="87" t="str">
        <f>VLOOKUP($I$1, 목록!$A$2:$I$46, 9, FALSE)</f>
        <v>10.10.20.10:12323/services/cbjc/link/soap/soi202</v>
      </c>
      <c r="C4" s="88"/>
      <c r="D4" s="88"/>
      <c r="E4" s="88"/>
      <c r="F4" s="88"/>
      <c r="G4" s="89"/>
    </row>
    <row r="5" spans="1:9" ht="20.100000000000001" customHeight="1">
      <c r="A5" s="11" t="s">
        <v>27</v>
      </c>
      <c r="B5" s="87" t="str">
        <f>VLOOKUP($I$1, 목록!$A$2:$I$46, 7, FALSE)</f>
        <v>1. 새올행정 시스템 연계
 - 산지전용대장 정보</v>
      </c>
      <c r="C5" s="88"/>
      <c r="D5" s="88"/>
      <c r="E5" s="88"/>
      <c r="F5" s="88"/>
      <c r="G5" s="89"/>
    </row>
    <row r="6" spans="1:9" ht="5.0999999999999996" customHeight="1">
      <c r="A6" s="7"/>
      <c r="B6" s="8"/>
      <c r="C6" s="8"/>
      <c r="D6" s="8"/>
      <c r="E6" s="8"/>
      <c r="F6" s="8"/>
      <c r="G6" s="8"/>
    </row>
    <row r="7" spans="1:9">
      <c r="A7" s="81" t="s">
        <v>2</v>
      </c>
      <c r="B7" s="81"/>
      <c r="C7" s="81"/>
      <c r="D7" s="81"/>
      <c r="E7" s="81"/>
      <c r="F7" s="81"/>
      <c r="G7" s="81"/>
    </row>
    <row r="8" spans="1:9">
      <c r="A8" s="76" t="s">
        <v>5</v>
      </c>
      <c r="B8" s="24" t="s">
        <v>19</v>
      </c>
      <c r="C8" s="92" t="s">
        <v>18</v>
      </c>
      <c r="D8" s="93"/>
      <c r="E8" s="92" t="s">
        <v>10</v>
      </c>
      <c r="F8" s="94"/>
      <c r="G8" s="93"/>
    </row>
    <row r="9" spans="1:9" ht="15" customHeight="1">
      <c r="A9" s="75">
        <v>1</v>
      </c>
      <c r="B9" s="72" t="s">
        <v>6</v>
      </c>
      <c r="C9" s="90" t="s">
        <v>4</v>
      </c>
      <c r="D9" s="91"/>
      <c r="E9" s="95"/>
      <c r="F9" s="95"/>
      <c r="G9" s="95"/>
      <c r="H9" t="s">
        <v>89</v>
      </c>
    </row>
    <row r="10" spans="1:9" ht="15" customHeight="1">
      <c r="A10" s="75">
        <v>2</v>
      </c>
      <c r="B10" s="72" t="s">
        <v>7</v>
      </c>
      <c r="C10" s="90" t="s">
        <v>3</v>
      </c>
      <c r="D10" s="91"/>
      <c r="E10" s="95"/>
      <c r="F10" s="95"/>
      <c r="G10" s="95"/>
    </row>
    <row r="11" spans="1:9">
      <c r="A11" s="81" t="s">
        <v>92</v>
      </c>
      <c r="B11" s="81"/>
      <c r="C11" s="81"/>
      <c r="D11" s="81"/>
      <c r="E11" s="81"/>
      <c r="F11" s="81"/>
      <c r="G11" s="81"/>
    </row>
    <row r="12" spans="1:9">
      <c r="A12" s="4" t="s">
        <v>5</v>
      </c>
      <c r="B12" s="24" t="s">
        <v>14</v>
      </c>
      <c r="C12" s="92" t="s">
        <v>15</v>
      </c>
      <c r="D12" s="93"/>
      <c r="E12" s="4" t="s">
        <v>21</v>
      </c>
      <c r="F12" s="4" t="s">
        <v>22</v>
      </c>
      <c r="G12" s="4" t="s">
        <v>10</v>
      </c>
    </row>
    <row r="13" spans="1:9" ht="15" customHeight="1">
      <c r="A13" s="75">
        <v>1</v>
      </c>
      <c r="B13" s="72"/>
      <c r="C13" s="96"/>
      <c r="D13" s="96"/>
      <c r="E13" s="75"/>
      <c r="F13" s="1"/>
      <c r="G13" s="25"/>
    </row>
    <row r="14" spans="1:9" ht="15" customHeight="1">
      <c r="A14" s="75">
        <v>2</v>
      </c>
      <c r="B14" s="72"/>
      <c r="C14" s="90"/>
      <c r="D14" s="91"/>
      <c r="E14" s="75"/>
      <c r="F14" s="1"/>
      <c r="G14" s="25"/>
    </row>
    <row r="15" spans="1:9">
      <c r="A15" s="81" t="s">
        <v>91</v>
      </c>
      <c r="B15" s="81"/>
      <c r="C15" s="81"/>
      <c r="D15" s="81"/>
      <c r="E15" s="81"/>
      <c r="F15" s="81"/>
      <c r="G15" s="81"/>
    </row>
    <row r="16" spans="1:9">
      <c r="A16" s="4" t="s">
        <v>5</v>
      </c>
      <c r="B16" s="24" t="s">
        <v>14</v>
      </c>
      <c r="C16" s="92" t="s">
        <v>15</v>
      </c>
      <c r="D16" s="93"/>
      <c r="E16" s="4" t="s">
        <v>21</v>
      </c>
      <c r="F16" s="4" t="s">
        <v>22</v>
      </c>
      <c r="G16" s="4" t="s">
        <v>10</v>
      </c>
    </row>
    <row r="17" spans="1:7" ht="15" customHeight="1">
      <c r="A17" s="75">
        <v>1</v>
      </c>
      <c r="B17" s="72" t="s">
        <v>67</v>
      </c>
      <c r="C17" s="90" t="s">
        <v>68</v>
      </c>
      <c r="D17" s="91"/>
      <c r="E17" s="75"/>
      <c r="F17" s="1" t="s">
        <v>23</v>
      </c>
      <c r="G17" s="25"/>
    </row>
    <row r="18" spans="1:7" ht="15" customHeight="1">
      <c r="A18" s="75">
        <v>2</v>
      </c>
      <c r="B18" s="72" t="s">
        <v>262</v>
      </c>
      <c r="C18" s="90" t="s">
        <v>137</v>
      </c>
      <c r="D18" s="91"/>
      <c r="E18" s="75"/>
      <c r="F18" s="1" t="s">
        <v>23</v>
      </c>
      <c r="G18" s="25" t="s">
        <v>137</v>
      </c>
    </row>
    <row r="19" spans="1:7" ht="15" customHeight="1">
      <c r="A19" s="75">
        <v>3</v>
      </c>
      <c r="B19" s="72" t="s">
        <v>263</v>
      </c>
      <c r="C19" s="90" t="s">
        <v>258</v>
      </c>
      <c r="D19" s="91"/>
      <c r="E19" s="75"/>
      <c r="F19" s="1" t="s">
        <v>23</v>
      </c>
      <c r="G19" s="25" t="s">
        <v>136</v>
      </c>
    </row>
    <row r="20" spans="1:7" ht="15" customHeight="1">
      <c r="A20" s="75">
        <v>4</v>
      </c>
      <c r="B20" s="72" t="s">
        <v>264</v>
      </c>
      <c r="C20" s="90" t="s">
        <v>102</v>
      </c>
      <c r="D20" s="91"/>
      <c r="E20" s="75"/>
      <c r="F20" s="1" t="s">
        <v>23</v>
      </c>
      <c r="G20" s="25"/>
    </row>
    <row r="21" spans="1:7" ht="15" customHeight="1">
      <c r="A21" s="75">
        <v>5</v>
      </c>
      <c r="B21" s="72" t="s">
        <v>265</v>
      </c>
      <c r="C21" s="90" t="s">
        <v>103</v>
      </c>
      <c r="D21" s="91"/>
      <c r="E21" s="75"/>
      <c r="F21" s="1" t="s">
        <v>23</v>
      </c>
      <c r="G21" s="25"/>
    </row>
    <row r="22" spans="1:7">
      <c r="A22" s="81" t="s">
        <v>20</v>
      </c>
      <c r="B22" s="81"/>
      <c r="C22" s="81"/>
      <c r="D22" s="81"/>
      <c r="E22" s="81"/>
      <c r="F22" s="81"/>
      <c r="G22" s="81"/>
    </row>
    <row r="23" spans="1:7">
      <c r="A23" s="4" t="s">
        <v>5</v>
      </c>
      <c r="B23" s="74" t="s">
        <v>14</v>
      </c>
      <c r="C23" s="92" t="s">
        <v>15</v>
      </c>
      <c r="D23" s="93"/>
      <c r="E23" s="4" t="s">
        <v>21</v>
      </c>
      <c r="F23" s="4" t="s">
        <v>22</v>
      </c>
      <c r="G23" s="4" t="s">
        <v>10</v>
      </c>
    </row>
    <row r="24" spans="1:7">
      <c r="A24" s="75">
        <v>1</v>
      </c>
      <c r="B24" s="72" t="s">
        <v>11</v>
      </c>
      <c r="C24" s="90" t="s">
        <v>16</v>
      </c>
      <c r="D24" s="91"/>
      <c r="E24" s="15"/>
      <c r="F24" s="6" t="s">
        <v>23</v>
      </c>
      <c r="G24" s="12" t="s">
        <v>65</v>
      </c>
    </row>
    <row r="25" spans="1:7" ht="15" customHeight="1">
      <c r="A25" s="75">
        <v>2</v>
      </c>
      <c r="B25" s="72" t="s">
        <v>12</v>
      </c>
      <c r="C25" s="90" t="s">
        <v>17</v>
      </c>
      <c r="D25" s="91"/>
      <c r="E25" s="15"/>
      <c r="F25" s="6" t="s">
        <v>23</v>
      </c>
      <c r="G25" s="3" t="s">
        <v>13</v>
      </c>
    </row>
    <row r="26" spans="1:7" ht="15" customHeight="1">
      <c r="A26" s="20"/>
      <c r="B26" s="73" t="s">
        <v>69</v>
      </c>
      <c r="C26" s="100" t="s">
        <v>66</v>
      </c>
      <c r="D26" s="101"/>
      <c r="E26" s="21"/>
      <c r="F26" s="22"/>
      <c r="G26" s="23"/>
    </row>
    <row r="27" spans="1:7" ht="15" customHeight="1">
      <c r="A27" s="75"/>
      <c r="B27" s="18"/>
      <c r="C27" s="96"/>
      <c r="D27" s="96"/>
      <c r="E27" s="15"/>
      <c r="F27" s="6"/>
      <c r="G27" s="25" t="str">
        <f>CONCATENATE("연계항목.hwp ",B2," 참조")</f>
        <v>연계항목.hwp 산지전용대장 정보 참조</v>
      </c>
    </row>
    <row r="28" spans="1:7" ht="15" customHeight="1">
      <c r="A28" s="75"/>
      <c r="B28" s="18"/>
      <c r="C28" s="90"/>
      <c r="D28" s="91"/>
      <c r="E28" s="15"/>
      <c r="F28" s="6"/>
      <c r="G28" s="25"/>
    </row>
    <row r="29" spans="1:7" ht="29.25" customHeight="1">
      <c r="A29" s="102" t="s">
        <v>30</v>
      </c>
      <c r="B29" s="102"/>
      <c r="C29" s="102"/>
      <c r="D29" s="102"/>
      <c r="E29" s="102"/>
      <c r="F29" s="102"/>
      <c r="G29" s="102"/>
    </row>
    <row r="30" spans="1:7" ht="17.25">
      <c r="A30" s="97" t="s">
        <v>31</v>
      </c>
      <c r="B30" s="97"/>
      <c r="C30" s="103" t="s">
        <v>254</v>
      </c>
      <c r="D30" s="103" t="str">
        <f>UPPER($G$2)&amp; " http://{ip}:{port}"&amp;MID($B$4, FIND("/", $B$4), 100)</f>
        <v>POST http://{ip}:{port}/services/cbjc/link/soap/soi202</v>
      </c>
      <c r="E30" s="103" t="str">
        <f>UPPER($G$2)&amp; " http://{ip}:{port}"&amp;MID($B$4, FIND("/", $B$4), 100)</f>
        <v>POST http://{ip}:{port}/services/cbjc/link/soap/soi202</v>
      </c>
      <c r="F30" s="103" t="str">
        <f>UPPER($G$2)&amp; " http://{ip}:{port}"&amp;MID($B$4, FIND("/", $B$4), 100)</f>
        <v>POST http://{ip}:{port}/services/cbjc/link/soap/soi202</v>
      </c>
      <c r="G30" s="103" t="str">
        <f>UPPER($G$2)&amp; " http://{ip}:{port}"&amp;MID($B$4, FIND("/", $B$4), 100)</f>
        <v>POST http://{ip}:{port}/services/cbjc/link/soap/soi202</v>
      </c>
    </row>
    <row r="31" spans="1:7" ht="72" customHeight="1">
      <c r="A31" s="97" t="s">
        <v>90</v>
      </c>
      <c r="B31" s="97"/>
      <c r="C31" s="98" t="s">
        <v>259</v>
      </c>
      <c r="D31" s="99"/>
      <c r="E31" s="99"/>
      <c r="F31" s="99"/>
      <c r="G31" s="99"/>
    </row>
    <row r="32" spans="1:7" ht="243.75" customHeight="1">
      <c r="A32" s="97" t="s">
        <v>32</v>
      </c>
      <c r="B32" s="97"/>
      <c r="C32" s="98"/>
      <c r="D32" s="99"/>
      <c r="E32" s="99"/>
      <c r="F32" s="99"/>
      <c r="G32" s="99"/>
    </row>
  </sheetData>
  <mergeCells count="37">
    <mergeCell ref="A29:G29"/>
    <mergeCell ref="A30:B30"/>
    <mergeCell ref="C30:G30"/>
    <mergeCell ref="A31:B31"/>
    <mergeCell ref="C31:G31"/>
    <mergeCell ref="A32:B32"/>
    <mergeCell ref="C32:G32"/>
    <mergeCell ref="C23:D23"/>
    <mergeCell ref="C24:D24"/>
    <mergeCell ref="C25:D25"/>
    <mergeCell ref="C26:D26"/>
    <mergeCell ref="C27:D27"/>
    <mergeCell ref="C28:D28"/>
    <mergeCell ref="C17:D17"/>
    <mergeCell ref="C18:D18"/>
    <mergeCell ref="C19:D19"/>
    <mergeCell ref="C20:D20"/>
    <mergeCell ref="C21:D21"/>
    <mergeCell ref="A22:G22"/>
    <mergeCell ref="A11:G11"/>
    <mergeCell ref="C12:D12"/>
    <mergeCell ref="C13:D13"/>
    <mergeCell ref="C14:D14"/>
    <mergeCell ref="A15:G15"/>
    <mergeCell ref="C16:D16"/>
    <mergeCell ref="C8:D8"/>
    <mergeCell ref="E8:G8"/>
    <mergeCell ref="C9:D9"/>
    <mergeCell ref="E9:G9"/>
    <mergeCell ref="C10:D10"/>
    <mergeCell ref="E10:G10"/>
    <mergeCell ref="B1:E1"/>
    <mergeCell ref="B2:E2"/>
    <mergeCell ref="B3:G3"/>
    <mergeCell ref="B4:G4"/>
    <mergeCell ref="B5:G5"/>
    <mergeCell ref="A7:G7"/>
  </mergeCells>
  <phoneticPr fontId="1" type="noConversion"/>
  <hyperlinks>
    <hyperlink ref="A1" location="목록!A1" display="API ID" xr:uid="{6B7704F1-3F56-4529-A63A-C4F24E79D2D1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C4" sqref="C4"/>
    </sheetView>
  </sheetViews>
  <sheetFormatPr defaultRowHeight="16.5"/>
  <cols>
    <col min="1" max="1" width="14.125" customWidth="1"/>
    <col min="2" max="2" width="28.5" customWidth="1"/>
    <col min="3" max="3" width="61.125" customWidth="1"/>
    <col min="4" max="4" width="1.625" customWidth="1"/>
    <col min="5" max="5" width="21.875" customWidth="1"/>
    <col min="6" max="6" width="8" bestFit="1" customWidth="1"/>
    <col min="7" max="7" width="8.875" customWidth="1"/>
    <col min="8" max="8" width="43.375" customWidth="1"/>
    <col min="9" max="9" width="1.625" customWidth="1"/>
    <col min="10" max="10" width="1.5" customWidth="1"/>
  </cols>
  <sheetData>
    <row r="1" spans="1:3" ht="24.95" customHeight="1">
      <c r="A1" s="80" t="s">
        <v>52</v>
      </c>
      <c r="B1" s="80"/>
      <c r="C1" s="80"/>
    </row>
    <row r="2" spans="1:3" ht="16.5" customHeight="1">
      <c r="A2" s="78" t="s">
        <v>33</v>
      </c>
      <c r="B2" s="14" t="s">
        <v>34</v>
      </c>
      <c r="C2" s="13" t="s">
        <v>62</v>
      </c>
    </row>
    <row r="3" spans="1:3" ht="16.5" customHeight="1">
      <c r="A3" s="78"/>
      <c r="B3" s="14" t="s">
        <v>35</v>
      </c>
      <c r="C3" s="13" t="s">
        <v>88</v>
      </c>
    </row>
    <row r="4" spans="1:3" ht="16.5" customHeight="1">
      <c r="A4" s="78"/>
      <c r="B4" s="14" t="s">
        <v>36</v>
      </c>
      <c r="C4" s="13" t="s">
        <v>83</v>
      </c>
    </row>
    <row r="5" spans="1:3" ht="16.5" customHeight="1">
      <c r="A5" s="79" t="s">
        <v>37</v>
      </c>
      <c r="B5" s="14" t="s">
        <v>38</v>
      </c>
      <c r="C5" s="5" t="s">
        <v>58</v>
      </c>
    </row>
    <row r="6" spans="1:3" ht="16.5" customHeight="1">
      <c r="A6" s="79"/>
      <c r="B6" s="14" t="s">
        <v>39</v>
      </c>
      <c r="C6" s="13" t="s">
        <v>57</v>
      </c>
    </row>
    <row r="7" spans="1:3" ht="16.5" customHeight="1">
      <c r="A7" s="79"/>
      <c r="B7" s="14" t="s">
        <v>40</v>
      </c>
      <c r="C7" s="13" t="s">
        <v>59</v>
      </c>
    </row>
    <row r="8" spans="1:3" ht="27">
      <c r="A8" s="79"/>
      <c r="B8" s="14" t="s">
        <v>41</v>
      </c>
      <c r="C8" s="5" t="s">
        <v>55</v>
      </c>
    </row>
    <row r="9" spans="1:3" ht="16.5" customHeight="1">
      <c r="A9" s="79"/>
      <c r="B9" s="14" t="s">
        <v>42</v>
      </c>
      <c r="C9" s="13" t="s">
        <v>56</v>
      </c>
    </row>
    <row r="10" spans="1:3" ht="16.5" customHeight="1">
      <c r="A10" s="78" t="s">
        <v>43</v>
      </c>
      <c r="B10" s="14" t="s">
        <v>44</v>
      </c>
      <c r="C10" s="13" t="s">
        <v>84</v>
      </c>
    </row>
    <row r="11" spans="1:3" ht="16.5" customHeight="1">
      <c r="A11" s="78"/>
      <c r="B11" s="14" t="s">
        <v>45</v>
      </c>
      <c r="C11" s="13" t="s">
        <v>53</v>
      </c>
    </row>
    <row r="12" spans="1:3" ht="16.5" customHeight="1">
      <c r="A12" s="78"/>
      <c r="B12" s="14" t="s">
        <v>46</v>
      </c>
      <c r="C12" s="13">
        <v>1</v>
      </c>
    </row>
    <row r="13" spans="1:3" ht="16.5" customHeight="1">
      <c r="A13" s="78"/>
      <c r="B13" s="14" t="s">
        <v>47</v>
      </c>
      <c r="C13" s="13"/>
    </row>
    <row r="14" spans="1:3" ht="16.5" customHeight="1">
      <c r="A14" s="78"/>
      <c r="B14" s="14" t="s">
        <v>48</v>
      </c>
      <c r="C14" s="13"/>
    </row>
    <row r="15" spans="1:3" ht="16.5" customHeight="1">
      <c r="A15" s="78"/>
      <c r="B15" s="14" t="s">
        <v>49</v>
      </c>
      <c r="C15" s="13"/>
    </row>
    <row r="16" spans="1:3" ht="16.5" customHeight="1">
      <c r="A16" s="78"/>
      <c r="B16" s="14" t="s">
        <v>50</v>
      </c>
      <c r="C16" s="5" t="s">
        <v>60</v>
      </c>
    </row>
    <row r="17" spans="1:3" ht="16.5" customHeight="1">
      <c r="A17" s="78"/>
      <c r="B17" s="14" t="s">
        <v>51</v>
      </c>
      <c r="C17" s="13" t="s">
        <v>54</v>
      </c>
    </row>
  </sheetData>
  <mergeCells count="4">
    <mergeCell ref="A10:A17"/>
    <mergeCell ref="A2:A4"/>
    <mergeCell ref="A5:A9"/>
    <mergeCell ref="A1:C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8"/>
  <sheetViews>
    <sheetView topLeftCell="A10" zoomScale="85" zoomScaleNormal="85" workbookViewId="0">
      <selection activeCell="C18" sqref="C18"/>
    </sheetView>
  </sheetViews>
  <sheetFormatPr defaultColWidth="9" defaultRowHeight="52.15" customHeight="1"/>
  <cols>
    <col min="1" max="1" width="3.875" style="16" bestFit="1" customWidth="1"/>
    <col min="2" max="2" width="11.875" style="16" customWidth="1"/>
    <col min="3" max="3" width="33.5" style="16" bestFit="1" customWidth="1"/>
    <col min="4" max="4" width="55.25" style="16" bestFit="1" customWidth="1"/>
    <col min="5" max="5" width="56" style="16" bestFit="1" customWidth="1"/>
    <col min="6" max="6" width="7.75" style="17" bestFit="1" customWidth="1"/>
    <col min="7" max="7" width="70.875" style="52" bestFit="1" customWidth="1"/>
    <col min="8" max="8" width="9" style="16"/>
    <col min="9" max="9" width="70" style="16" bestFit="1" customWidth="1"/>
    <col min="10" max="16384" width="9" style="16"/>
  </cols>
  <sheetData>
    <row r="1" spans="1:9" ht="52.15" customHeight="1">
      <c r="A1" s="19" t="s">
        <v>64</v>
      </c>
      <c r="B1" s="51" t="s">
        <v>95</v>
      </c>
      <c r="C1" s="19" t="s">
        <v>29</v>
      </c>
      <c r="D1" s="19" t="s">
        <v>0</v>
      </c>
      <c r="E1" s="19" t="s">
        <v>63</v>
      </c>
      <c r="F1" s="19" t="s">
        <v>1</v>
      </c>
      <c r="G1" s="51" t="s">
        <v>61</v>
      </c>
    </row>
    <row r="2" spans="1:9" s="60" customFormat="1" ht="52.15" customHeight="1">
      <c r="A2" s="61">
        <v>1</v>
      </c>
      <c r="B2" s="77"/>
      <c r="C2" s="61" t="s">
        <v>105</v>
      </c>
      <c r="D2" s="61" t="s">
        <v>104</v>
      </c>
      <c r="E2" s="61" t="str">
        <f>"{real_ip}:{real_port}/services/cbjc/"&amp;SUBSTITUTE(C2, "_", "/")</f>
        <v>{real_ip}:{real_port}/services/cbjc/link/kras/000002</v>
      </c>
      <c r="F2" s="63" t="s">
        <v>93</v>
      </c>
      <c r="G2" s="62" t="s">
        <v>220</v>
      </c>
      <c r="I2" s="60" t="str">
        <f>"10.10.20.10:12323/services/cbjc/"&amp;SUBSTITUTE(C2, "_", "/")</f>
        <v>10.10.20.10:12323/services/cbjc/link/kras/000002</v>
      </c>
    </row>
    <row r="3" spans="1:9" s="60" customFormat="1" ht="52.15" customHeight="1">
      <c r="A3" s="61">
        <v>2</v>
      </c>
      <c r="B3" s="77"/>
      <c r="C3" s="61" t="s">
        <v>106</v>
      </c>
      <c r="D3" s="61" t="s">
        <v>120</v>
      </c>
      <c r="E3" s="61" t="str">
        <f t="shared" ref="E3:E18" si="0">"{real_ip}:{real_port}/services/cbjc/"&amp;SUBSTITUTE(C3, "_", "/")</f>
        <v>{real_ip}:{real_port}/services/cbjc/link/kras/000003</v>
      </c>
      <c r="F3" s="63" t="s">
        <v>93</v>
      </c>
      <c r="G3" s="62" t="s">
        <v>221</v>
      </c>
      <c r="I3" s="60" t="str">
        <f>"10.10.20.10:12323/services/cbjc/"&amp;SUBSTITUTE(C3, "_", "/")</f>
        <v>10.10.20.10:12323/services/cbjc/link/kras/000003</v>
      </c>
    </row>
    <row r="4" spans="1:9" s="60" customFormat="1" ht="52.15" customHeight="1">
      <c r="A4" s="61">
        <v>3</v>
      </c>
      <c r="B4" s="77"/>
      <c r="C4" s="61" t="s">
        <v>107</v>
      </c>
      <c r="D4" s="61" t="s">
        <v>121</v>
      </c>
      <c r="E4" s="61" t="str">
        <f t="shared" si="0"/>
        <v>{real_ip}:{real_port}/services/cbjc/link/kras/000004</v>
      </c>
      <c r="F4" s="63" t="s">
        <v>93</v>
      </c>
      <c r="G4" s="62" t="s">
        <v>222</v>
      </c>
      <c r="I4" s="60" t="str">
        <f>"10.10.20.10:12323/services/cbjc/"&amp;SUBSTITUTE(C4, "_", "/")</f>
        <v>10.10.20.10:12323/services/cbjc/link/kras/000004</v>
      </c>
    </row>
    <row r="5" spans="1:9" s="60" customFormat="1" ht="52.15" customHeight="1">
      <c r="A5" s="61">
        <v>4</v>
      </c>
      <c r="B5" s="77"/>
      <c r="C5" s="61" t="s">
        <v>108</v>
      </c>
      <c r="D5" s="61" t="s">
        <v>122</v>
      </c>
      <c r="E5" s="61" t="str">
        <f t="shared" si="0"/>
        <v>{real_ip}:{real_port}/services/cbjc/link/kras/000005</v>
      </c>
      <c r="F5" s="63" t="s">
        <v>93</v>
      </c>
      <c r="G5" s="62" t="s">
        <v>223</v>
      </c>
      <c r="I5" s="60" t="str">
        <f>"10.10.20.10:12323/services/cbjc/"&amp;SUBSTITUTE(C5, "_", "/")</f>
        <v>10.10.20.10:12323/services/cbjc/link/kras/000005</v>
      </c>
    </row>
    <row r="6" spans="1:9" s="60" customFormat="1" ht="52.15" customHeight="1">
      <c r="A6" s="61">
        <v>5</v>
      </c>
      <c r="B6" s="77"/>
      <c r="C6" s="61" t="s">
        <v>109</v>
      </c>
      <c r="D6" s="61" t="s">
        <v>123</v>
      </c>
      <c r="E6" s="61" t="str">
        <f t="shared" si="0"/>
        <v>{real_ip}:{real_port}/services/cbjc/link/kras/000006</v>
      </c>
      <c r="F6" s="63" t="s">
        <v>93</v>
      </c>
      <c r="G6" s="62" t="s">
        <v>224</v>
      </c>
      <c r="I6" s="60" t="str">
        <f t="shared" ref="I6:I18" si="1">"10.10.20.10:12323/services/cbjc/"&amp;SUBSTITUTE(C6, "_", "/")</f>
        <v>10.10.20.10:12323/services/cbjc/link/kras/000006</v>
      </c>
    </row>
    <row r="7" spans="1:9" s="60" customFormat="1" ht="52.15" customHeight="1">
      <c r="A7" s="61">
        <v>6</v>
      </c>
      <c r="B7" s="77"/>
      <c r="C7" s="61" t="s">
        <v>110</v>
      </c>
      <c r="D7" s="61" t="s">
        <v>124</v>
      </c>
      <c r="E7" s="61" t="str">
        <f t="shared" si="0"/>
        <v>{real_ip}:{real_port}/services/cbjc/link/kras/000007</v>
      </c>
      <c r="F7" s="63" t="s">
        <v>93</v>
      </c>
      <c r="G7" s="62" t="s">
        <v>225</v>
      </c>
      <c r="I7" s="60" t="str">
        <f t="shared" si="1"/>
        <v>10.10.20.10:12323/services/cbjc/link/kras/000007</v>
      </c>
    </row>
    <row r="8" spans="1:9" s="60" customFormat="1" ht="52.15" customHeight="1">
      <c r="A8" s="61">
        <v>7</v>
      </c>
      <c r="B8" s="77"/>
      <c r="C8" s="61" t="s">
        <v>111</v>
      </c>
      <c r="D8" s="61" t="s">
        <v>125</v>
      </c>
      <c r="E8" s="61" t="str">
        <f t="shared" si="0"/>
        <v>{real_ip}:{real_port}/services/cbjc/link/kras/000011</v>
      </c>
      <c r="F8" s="63" t="s">
        <v>93</v>
      </c>
      <c r="G8" s="62" t="s">
        <v>226</v>
      </c>
      <c r="I8" s="60" t="str">
        <f t="shared" si="1"/>
        <v>10.10.20.10:12323/services/cbjc/link/kras/000011</v>
      </c>
    </row>
    <row r="9" spans="1:9" s="60" customFormat="1" ht="52.15" customHeight="1">
      <c r="A9" s="61">
        <v>8</v>
      </c>
      <c r="B9" s="77"/>
      <c r="C9" s="61" t="s">
        <v>112</v>
      </c>
      <c r="D9" s="61" t="s">
        <v>126</v>
      </c>
      <c r="E9" s="61" t="str">
        <f t="shared" si="0"/>
        <v>{real_ip}:{real_port}/services/cbjc/link/kras/000020</v>
      </c>
      <c r="F9" s="63" t="s">
        <v>93</v>
      </c>
      <c r="G9" s="62" t="s">
        <v>227</v>
      </c>
      <c r="I9" s="60" t="str">
        <f t="shared" si="1"/>
        <v>10.10.20.10:12323/services/cbjc/link/kras/000020</v>
      </c>
    </row>
    <row r="10" spans="1:9" s="60" customFormat="1" ht="52.15" customHeight="1">
      <c r="A10" s="61">
        <v>9</v>
      </c>
      <c r="B10" s="77"/>
      <c r="C10" s="61" t="s">
        <v>113</v>
      </c>
      <c r="D10" s="61" t="s">
        <v>127</v>
      </c>
      <c r="E10" s="61" t="str">
        <f t="shared" si="0"/>
        <v>{real_ip}:{real_port}/services/cbjc/link/kras/000025</v>
      </c>
      <c r="F10" s="63" t="s">
        <v>93</v>
      </c>
      <c r="G10" s="62" t="s">
        <v>228</v>
      </c>
      <c r="I10" s="60" t="str">
        <f t="shared" si="1"/>
        <v>10.10.20.10:12323/services/cbjc/link/kras/000025</v>
      </c>
    </row>
    <row r="11" spans="1:9" s="60" customFormat="1" ht="52.15" customHeight="1">
      <c r="A11" s="61">
        <v>10</v>
      </c>
      <c r="B11" s="77"/>
      <c r="C11" s="61" t="s">
        <v>114</v>
      </c>
      <c r="D11" s="61" t="s">
        <v>128</v>
      </c>
      <c r="E11" s="61" t="str">
        <f t="shared" si="0"/>
        <v>{real_ip}:{real_port}/services/cbjc/link/kras/000026</v>
      </c>
      <c r="F11" s="63" t="s">
        <v>93</v>
      </c>
      <c r="G11" s="62" t="s">
        <v>229</v>
      </c>
      <c r="I11" s="60" t="str">
        <f t="shared" si="1"/>
        <v>10.10.20.10:12323/services/cbjc/link/kras/000026</v>
      </c>
    </row>
    <row r="12" spans="1:9" s="60" customFormat="1" ht="52.15" customHeight="1">
      <c r="A12" s="61">
        <v>11</v>
      </c>
      <c r="B12" s="77"/>
      <c r="C12" s="61" t="s">
        <v>115</v>
      </c>
      <c r="D12" s="61" t="s">
        <v>129</v>
      </c>
      <c r="E12" s="61" t="str">
        <f t="shared" si="0"/>
        <v>{real_ip}:{real_port}/services/cbjc/link/kras/000027</v>
      </c>
      <c r="F12" s="63" t="s">
        <v>93</v>
      </c>
      <c r="G12" s="62" t="s">
        <v>230</v>
      </c>
      <c r="I12" s="60" t="str">
        <f t="shared" si="1"/>
        <v>10.10.20.10:12323/services/cbjc/link/kras/000027</v>
      </c>
    </row>
    <row r="13" spans="1:9" s="60" customFormat="1" ht="52.15" customHeight="1">
      <c r="A13" s="61">
        <v>12</v>
      </c>
      <c r="B13" s="77"/>
      <c r="C13" s="61" t="s">
        <v>116</v>
      </c>
      <c r="D13" s="61" t="s">
        <v>130</v>
      </c>
      <c r="E13" s="61" t="str">
        <f t="shared" si="0"/>
        <v>{real_ip}:{real_port}/services/cbjc/link/kras/000032</v>
      </c>
      <c r="F13" s="63" t="s">
        <v>93</v>
      </c>
      <c r="G13" s="62" t="s">
        <v>231</v>
      </c>
      <c r="I13" s="60" t="str">
        <f t="shared" si="1"/>
        <v>10.10.20.10:12323/services/cbjc/link/kras/000032</v>
      </c>
    </row>
    <row r="14" spans="1:9" s="60" customFormat="1" ht="52.15" customHeight="1">
      <c r="A14" s="61">
        <v>13</v>
      </c>
      <c r="B14" s="77"/>
      <c r="C14" s="61" t="s">
        <v>117</v>
      </c>
      <c r="D14" s="61" t="s">
        <v>131</v>
      </c>
      <c r="E14" s="61" t="str">
        <f t="shared" si="0"/>
        <v>{real_ip}:{real_port}/services/cbjc/link/kras/000033</v>
      </c>
      <c r="F14" s="63" t="s">
        <v>93</v>
      </c>
      <c r="G14" s="62" t="s">
        <v>232</v>
      </c>
      <c r="I14" s="60" t="str">
        <f t="shared" si="1"/>
        <v>10.10.20.10:12323/services/cbjc/link/kras/000033</v>
      </c>
    </row>
    <row r="15" spans="1:9" s="60" customFormat="1" ht="52.15" customHeight="1">
      <c r="A15" s="61">
        <v>14</v>
      </c>
      <c r="B15" s="77"/>
      <c r="C15" s="61" t="s">
        <v>118</v>
      </c>
      <c r="D15" s="61" t="s">
        <v>132</v>
      </c>
      <c r="E15" s="61" t="str">
        <f t="shared" si="0"/>
        <v>{real_ip}:{real_port}/services/cbjc/link/kras/000037</v>
      </c>
      <c r="F15" s="63" t="s">
        <v>93</v>
      </c>
      <c r="G15" s="62" t="s">
        <v>233</v>
      </c>
      <c r="I15" s="60" t="str">
        <f t="shared" si="1"/>
        <v>10.10.20.10:12323/services/cbjc/link/kras/000037</v>
      </c>
    </row>
    <row r="16" spans="1:9" s="60" customFormat="1" ht="52.15" customHeight="1">
      <c r="A16" s="61">
        <v>15</v>
      </c>
      <c r="B16" s="77"/>
      <c r="C16" s="61" t="s">
        <v>119</v>
      </c>
      <c r="D16" s="61" t="s">
        <v>133</v>
      </c>
      <c r="E16" s="61" t="str">
        <f t="shared" si="0"/>
        <v>{real_ip}:{real_port}/services/cbjc/link/kras/000038</v>
      </c>
      <c r="F16" s="63" t="s">
        <v>93</v>
      </c>
      <c r="G16" s="62" t="s">
        <v>234</v>
      </c>
      <c r="I16" s="60" t="str">
        <f t="shared" si="1"/>
        <v>10.10.20.10:12323/services/cbjc/link/kras/000038</v>
      </c>
    </row>
    <row r="17" spans="1:9" s="60" customFormat="1" ht="52.15" customHeight="1">
      <c r="A17" s="61">
        <v>16</v>
      </c>
      <c r="B17" s="77"/>
      <c r="C17" s="61" t="s">
        <v>260</v>
      </c>
      <c r="D17" s="61" t="s">
        <v>237</v>
      </c>
      <c r="E17" s="61" t="str">
        <f t="shared" si="0"/>
        <v>{real_ip}:{real_port}/services/cbjc/link/soap/soi201</v>
      </c>
      <c r="F17" s="63" t="s">
        <v>93</v>
      </c>
      <c r="G17" s="62" t="s">
        <v>235</v>
      </c>
      <c r="I17" s="60" t="str">
        <f t="shared" si="1"/>
        <v>10.10.20.10:12323/services/cbjc/link/soap/soi201</v>
      </c>
    </row>
    <row r="18" spans="1:9" s="60" customFormat="1" ht="52.15" customHeight="1">
      <c r="A18" s="61">
        <v>17</v>
      </c>
      <c r="B18" s="77"/>
      <c r="C18" s="61" t="s">
        <v>261</v>
      </c>
      <c r="D18" s="61" t="s">
        <v>238</v>
      </c>
      <c r="E18" s="61" t="str">
        <f t="shared" si="0"/>
        <v>{real_ip}:{real_port}/services/cbjc/link/soap/soi202</v>
      </c>
      <c r="F18" s="63" t="s">
        <v>93</v>
      </c>
      <c r="G18" s="62" t="s">
        <v>236</v>
      </c>
      <c r="I18" s="60" t="str">
        <f t="shared" si="1"/>
        <v>10.10.20.10:12323/services/cbjc/link/soap/soi202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9F923-2450-4564-AF6D-8012DF1A096E}">
  <dimension ref="A1:I32"/>
  <sheetViews>
    <sheetView zoomScale="85" zoomScaleNormal="85" workbookViewId="0">
      <selection activeCell="C32" sqref="C32:G32"/>
    </sheetView>
  </sheetViews>
  <sheetFormatPr defaultRowHeight="16.5"/>
  <cols>
    <col min="1" max="1" width="8.625" bestFit="1" customWidth="1"/>
    <col min="2" max="2" width="12.75" bestFit="1" customWidth="1"/>
    <col min="3" max="3" width="7.875" customWidth="1"/>
    <col min="4" max="4" width="21.875" customWidth="1"/>
    <col min="5" max="5" width="8" bestFit="1" customWidth="1"/>
    <col min="6" max="6" width="8.875" customWidth="1"/>
    <col min="7" max="7" width="43.375" customWidth="1"/>
    <col min="8" max="8" width="3" customWidth="1"/>
  </cols>
  <sheetData>
    <row r="1" spans="1:9" ht="20.100000000000001" customHeight="1">
      <c r="A1" s="9" t="s">
        <v>25</v>
      </c>
      <c r="B1" s="82" t="str">
        <f>VLOOKUP($I$1, 목록!$A$2:$I$66, 3, FALSE)</f>
        <v>link/kras/000002</v>
      </c>
      <c r="C1" s="82"/>
      <c r="D1" s="82"/>
      <c r="E1" s="82"/>
      <c r="F1" s="2" t="s">
        <v>26</v>
      </c>
      <c r="G1" s="13" t="s">
        <v>94</v>
      </c>
      <c r="I1">
        <v>1</v>
      </c>
    </row>
    <row r="2" spans="1:9">
      <c r="A2" s="10" t="s">
        <v>28</v>
      </c>
      <c r="B2" s="83" t="str">
        <f>VLOOKUP($I$1, 목록!$A$2:$I$66, 4, FALSE)</f>
        <v>토지(임야) 대장</v>
      </c>
      <c r="C2" s="83"/>
      <c r="D2" s="83"/>
      <c r="E2" s="83"/>
      <c r="F2" s="54" t="s">
        <v>1</v>
      </c>
      <c r="G2" s="55" t="str">
        <f>VLOOKUP($I$1, 목록!$A$2:$I$66, 6, FALSE)</f>
        <v>POST</v>
      </c>
    </row>
    <row r="3" spans="1:9" ht="20.100000000000001" customHeight="1">
      <c r="A3" s="11" t="s">
        <v>8</v>
      </c>
      <c r="B3" s="84" t="str">
        <f>"{real_ip}:{real_port}/"&amp;MID(B4, 19, 100)</f>
        <v>{real_ip}:{real_port}/services/cbjc/link/kras/000002</v>
      </c>
      <c r="C3" s="85"/>
      <c r="D3" s="85"/>
      <c r="E3" s="85"/>
      <c r="F3" s="85"/>
      <c r="G3" s="86"/>
    </row>
    <row r="4" spans="1:9" ht="20.100000000000001" customHeight="1">
      <c r="A4" s="11" t="s">
        <v>9</v>
      </c>
      <c r="B4" s="87" t="str">
        <f>VLOOKUP($I$1, 목록!$A$2:$I$46, 9, FALSE)</f>
        <v>10.10.20.10:12323/services/cbjc/link/kras/000002</v>
      </c>
      <c r="C4" s="88"/>
      <c r="D4" s="88"/>
      <c r="E4" s="88"/>
      <c r="F4" s="88"/>
      <c r="G4" s="89"/>
    </row>
    <row r="5" spans="1:9" ht="20.100000000000001" customHeight="1">
      <c r="A5" s="11" t="s">
        <v>27</v>
      </c>
      <c r="B5" s="87" t="str">
        <f>VLOOKUP($I$1, 목록!$A$2:$I$46, 7, FALSE)</f>
        <v>1. 부동산종합정보시스템 연계
 - 토지(임야)대장</v>
      </c>
      <c r="C5" s="88"/>
      <c r="D5" s="88"/>
      <c r="E5" s="88"/>
      <c r="F5" s="88"/>
      <c r="G5" s="89"/>
    </row>
    <row r="6" spans="1:9" ht="5.0999999999999996" customHeight="1">
      <c r="A6" s="7"/>
      <c r="B6" s="8"/>
      <c r="C6" s="8"/>
      <c r="D6" s="8"/>
      <c r="E6" s="8"/>
      <c r="F6" s="8"/>
      <c r="G6" s="8"/>
    </row>
    <row r="7" spans="1:9">
      <c r="A7" s="81" t="s">
        <v>2</v>
      </c>
      <c r="B7" s="81"/>
      <c r="C7" s="81"/>
      <c r="D7" s="81"/>
      <c r="E7" s="81"/>
      <c r="F7" s="81"/>
      <c r="G7" s="81"/>
    </row>
    <row r="8" spans="1:9">
      <c r="A8" s="59" t="s">
        <v>5</v>
      </c>
      <c r="B8" s="24" t="s">
        <v>19</v>
      </c>
      <c r="C8" s="92" t="s">
        <v>18</v>
      </c>
      <c r="D8" s="93"/>
      <c r="E8" s="92" t="s">
        <v>10</v>
      </c>
      <c r="F8" s="94"/>
      <c r="G8" s="93"/>
    </row>
    <row r="9" spans="1:9" ht="15" customHeight="1">
      <c r="A9" s="58">
        <v>1</v>
      </c>
      <c r="B9" s="56" t="s">
        <v>6</v>
      </c>
      <c r="C9" s="90" t="s">
        <v>4</v>
      </c>
      <c r="D9" s="91"/>
      <c r="E9" s="95"/>
      <c r="F9" s="95"/>
      <c r="G9" s="95"/>
      <c r="H9" t="s">
        <v>89</v>
      </c>
    </row>
    <row r="10" spans="1:9" ht="15" customHeight="1">
      <c r="A10" s="58">
        <v>2</v>
      </c>
      <c r="B10" s="56" t="s">
        <v>7</v>
      </c>
      <c r="C10" s="90" t="s">
        <v>3</v>
      </c>
      <c r="D10" s="91"/>
      <c r="E10" s="95"/>
      <c r="F10" s="95"/>
      <c r="G10" s="95"/>
    </row>
    <row r="11" spans="1:9">
      <c r="A11" s="81" t="s">
        <v>92</v>
      </c>
      <c r="B11" s="81"/>
      <c r="C11" s="81"/>
      <c r="D11" s="81"/>
      <c r="E11" s="81"/>
      <c r="F11" s="81"/>
      <c r="G11" s="81"/>
    </row>
    <row r="12" spans="1:9">
      <c r="A12" s="4" t="s">
        <v>5</v>
      </c>
      <c r="B12" s="24" t="s">
        <v>14</v>
      </c>
      <c r="C12" s="92" t="s">
        <v>15</v>
      </c>
      <c r="D12" s="93"/>
      <c r="E12" s="4" t="s">
        <v>21</v>
      </c>
      <c r="F12" s="4" t="s">
        <v>22</v>
      </c>
      <c r="G12" s="4" t="s">
        <v>10</v>
      </c>
    </row>
    <row r="13" spans="1:9" ht="15" customHeight="1">
      <c r="A13" s="66">
        <v>1</v>
      </c>
      <c r="B13" s="64"/>
      <c r="C13" s="96"/>
      <c r="D13" s="96"/>
      <c r="E13" s="66"/>
      <c r="F13" s="1"/>
      <c r="G13" s="25"/>
    </row>
    <row r="14" spans="1:9" ht="15" customHeight="1">
      <c r="A14" s="66">
        <v>2</v>
      </c>
      <c r="B14" s="64"/>
      <c r="C14" s="90"/>
      <c r="D14" s="91"/>
      <c r="E14" s="66"/>
      <c r="F14" s="1"/>
      <c r="G14" s="25"/>
    </row>
    <row r="15" spans="1:9">
      <c r="A15" s="81" t="s">
        <v>91</v>
      </c>
      <c r="B15" s="81"/>
      <c r="C15" s="81"/>
      <c r="D15" s="81"/>
      <c r="E15" s="81"/>
      <c r="F15" s="81"/>
      <c r="G15" s="81"/>
    </row>
    <row r="16" spans="1:9">
      <c r="A16" s="4" t="s">
        <v>5</v>
      </c>
      <c r="B16" s="24" t="s">
        <v>14</v>
      </c>
      <c r="C16" s="92" t="s">
        <v>15</v>
      </c>
      <c r="D16" s="93"/>
      <c r="E16" s="4" t="s">
        <v>21</v>
      </c>
      <c r="F16" s="4" t="s">
        <v>22</v>
      </c>
      <c r="G16" s="4" t="s">
        <v>10</v>
      </c>
    </row>
    <row r="17" spans="1:7" ht="15" customHeight="1">
      <c r="A17" s="70">
        <v>1</v>
      </c>
      <c r="B17" s="68" t="s">
        <v>67</v>
      </c>
      <c r="C17" s="90" t="s">
        <v>68</v>
      </c>
      <c r="D17" s="91"/>
      <c r="E17" s="66"/>
      <c r="F17" s="1" t="s">
        <v>23</v>
      </c>
      <c r="G17" s="25"/>
    </row>
    <row r="18" spans="1:7" ht="15" customHeight="1">
      <c r="A18" s="66">
        <v>2</v>
      </c>
      <c r="B18" s="64" t="s">
        <v>96</v>
      </c>
      <c r="C18" s="90" t="s">
        <v>100</v>
      </c>
      <c r="D18" s="91"/>
      <c r="E18" s="66"/>
      <c r="F18" s="1" t="s">
        <v>23</v>
      </c>
      <c r="G18" s="25" t="s">
        <v>137</v>
      </c>
    </row>
    <row r="19" spans="1:7" ht="15" customHeight="1">
      <c r="A19" s="66">
        <v>3</v>
      </c>
      <c r="B19" s="64" t="s">
        <v>97</v>
      </c>
      <c r="C19" s="90" t="s">
        <v>101</v>
      </c>
      <c r="D19" s="91"/>
      <c r="E19" s="66"/>
      <c r="F19" s="1" t="s">
        <v>23</v>
      </c>
      <c r="G19" s="25" t="s">
        <v>136</v>
      </c>
    </row>
    <row r="20" spans="1:7" ht="15" customHeight="1">
      <c r="A20" s="70">
        <v>4</v>
      </c>
      <c r="B20" s="68" t="s">
        <v>98</v>
      </c>
      <c r="C20" s="90" t="s">
        <v>102</v>
      </c>
      <c r="D20" s="91"/>
      <c r="E20" s="70"/>
      <c r="F20" s="1" t="s">
        <v>23</v>
      </c>
      <c r="G20" s="25"/>
    </row>
    <row r="21" spans="1:7" ht="15" customHeight="1">
      <c r="A21" s="66">
        <v>5</v>
      </c>
      <c r="B21" s="64" t="s">
        <v>99</v>
      </c>
      <c r="C21" s="90" t="s">
        <v>103</v>
      </c>
      <c r="D21" s="91"/>
      <c r="E21" s="66"/>
      <c r="F21" s="1" t="s">
        <v>23</v>
      </c>
      <c r="G21" s="25"/>
    </row>
    <row r="22" spans="1:7">
      <c r="A22" s="81" t="s">
        <v>20</v>
      </c>
      <c r="B22" s="81"/>
      <c r="C22" s="81"/>
      <c r="D22" s="81"/>
      <c r="E22" s="81"/>
      <c r="F22" s="81"/>
      <c r="G22" s="81"/>
    </row>
    <row r="23" spans="1:7">
      <c r="A23" s="4" t="s">
        <v>5</v>
      </c>
      <c r="B23" s="65" t="s">
        <v>14</v>
      </c>
      <c r="C23" s="92" t="s">
        <v>15</v>
      </c>
      <c r="D23" s="93"/>
      <c r="E23" s="4" t="s">
        <v>21</v>
      </c>
      <c r="F23" s="4" t="s">
        <v>22</v>
      </c>
      <c r="G23" s="4" t="s">
        <v>10</v>
      </c>
    </row>
    <row r="24" spans="1:7">
      <c r="A24" s="66">
        <v>1</v>
      </c>
      <c r="B24" s="64" t="s">
        <v>11</v>
      </c>
      <c r="C24" s="90" t="s">
        <v>16</v>
      </c>
      <c r="D24" s="91"/>
      <c r="E24" s="15"/>
      <c r="F24" s="6" t="s">
        <v>23</v>
      </c>
      <c r="G24" s="12" t="s">
        <v>65</v>
      </c>
    </row>
    <row r="25" spans="1:7" ht="15" customHeight="1">
      <c r="A25" s="66">
        <v>2</v>
      </c>
      <c r="B25" s="64" t="s">
        <v>12</v>
      </c>
      <c r="C25" s="90" t="s">
        <v>17</v>
      </c>
      <c r="D25" s="91"/>
      <c r="E25" s="15"/>
      <c r="F25" s="6" t="s">
        <v>23</v>
      </c>
      <c r="G25" s="3" t="s">
        <v>13</v>
      </c>
    </row>
    <row r="26" spans="1:7" ht="15" customHeight="1">
      <c r="A26" s="20"/>
      <c r="B26" s="57" t="s">
        <v>69</v>
      </c>
      <c r="C26" s="100" t="s">
        <v>66</v>
      </c>
      <c r="D26" s="101"/>
      <c r="E26" s="21"/>
      <c r="F26" s="22"/>
      <c r="G26" s="23"/>
    </row>
    <row r="27" spans="1:7" ht="15" customHeight="1">
      <c r="A27" s="66"/>
      <c r="B27" s="18"/>
      <c r="C27" s="96"/>
      <c r="D27" s="96"/>
      <c r="E27" s="15"/>
      <c r="F27" s="6"/>
      <c r="G27" s="25" t="str">
        <f>CONCATENATE("연계항목.hwp ",B2," 참조")</f>
        <v>연계항목.hwp 토지(임야) 대장 참조</v>
      </c>
    </row>
    <row r="28" spans="1:7" ht="15" customHeight="1">
      <c r="A28" s="66"/>
      <c r="B28" s="18"/>
      <c r="C28" s="90"/>
      <c r="D28" s="91"/>
      <c r="E28" s="15"/>
      <c r="F28" s="6"/>
      <c r="G28" s="25"/>
    </row>
    <row r="29" spans="1:7" ht="29.25" customHeight="1">
      <c r="A29" s="102" t="s">
        <v>30</v>
      </c>
      <c r="B29" s="102"/>
      <c r="C29" s="102"/>
      <c r="D29" s="102"/>
      <c r="E29" s="102"/>
      <c r="F29" s="102"/>
      <c r="G29" s="102"/>
    </row>
    <row r="30" spans="1:7" ht="17.25">
      <c r="A30" s="97" t="s">
        <v>31</v>
      </c>
      <c r="B30" s="97"/>
      <c r="C30" s="103" t="s">
        <v>135</v>
      </c>
      <c r="D30" s="103" t="str">
        <f>UPPER($G$2)&amp; " http://{ip}:{port}"&amp;MID($B$4, FIND("/", $B$4), 100)</f>
        <v>POST http://{ip}:{port}/services/cbjc/link/kras/000002</v>
      </c>
      <c r="E30" s="103" t="str">
        <f>UPPER($G$2)&amp; " http://{ip}:{port}"&amp;MID($B$4, FIND("/", $B$4), 100)</f>
        <v>POST http://{ip}:{port}/services/cbjc/link/kras/000002</v>
      </c>
      <c r="F30" s="103" t="str">
        <f>UPPER($G$2)&amp; " http://{ip}:{port}"&amp;MID($B$4, FIND("/", $B$4), 100)</f>
        <v>POST http://{ip}:{port}/services/cbjc/link/kras/000002</v>
      </c>
      <c r="G30" s="103" t="str">
        <f>UPPER($G$2)&amp; " http://{ip}:{port}"&amp;MID($B$4, FIND("/", $B$4), 100)</f>
        <v>POST http://{ip}:{port}/services/cbjc/link/kras/000002</v>
      </c>
    </row>
    <row r="31" spans="1:7" ht="72" customHeight="1">
      <c r="A31" s="97" t="s">
        <v>90</v>
      </c>
      <c r="B31" s="97"/>
      <c r="C31" s="98" t="s">
        <v>134</v>
      </c>
      <c r="D31" s="99"/>
      <c r="E31" s="99"/>
      <c r="F31" s="99"/>
      <c r="G31" s="99"/>
    </row>
    <row r="32" spans="1:7" ht="243.75" customHeight="1">
      <c r="A32" s="97" t="s">
        <v>32</v>
      </c>
      <c r="B32" s="97"/>
      <c r="C32" s="98"/>
      <c r="D32" s="99"/>
      <c r="E32" s="99"/>
      <c r="F32" s="99"/>
      <c r="G32" s="99"/>
    </row>
  </sheetData>
  <mergeCells count="37">
    <mergeCell ref="C19:D19"/>
    <mergeCell ref="C21:D21"/>
    <mergeCell ref="A22:G22"/>
    <mergeCell ref="C23:D23"/>
    <mergeCell ref="C24:D24"/>
    <mergeCell ref="A32:B32"/>
    <mergeCell ref="C32:G32"/>
    <mergeCell ref="C27:D27"/>
    <mergeCell ref="C28:D28"/>
    <mergeCell ref="C26:D26"/>
    <mergeCell ref="A29:G29"/>
    <mergeCell ref="A30:B30"/>
    <mergeCell ref="C30:G30"/>
    <mergeCell ref="A31:B31"/>
    <mergeCell ref="C31:G31"/>
    <mergeCell ref="C25:D25"/>
    <mergeCell ref="C8:D8"/>
    <mergeCell ref="E8:G8"/>
    <mergeCell ref="C9:D9"/>
    <mergeCell ref="E9:G9"/>
    <mergeCell ref="C10:D10"/>
    <mergeCell ref="E10:G10"/>
    <mergeCell ref="C20:D20"/>
    <mergeCell ref="A11:G11"/>
    <mergeCell ref="C12:D12"/>
    <mergeCell ref="C13:D13"/>
    <mergeCell ref="A15:G15"/>
    <mergeCell ref="C16:D16"/>
    <mergeCell ref="C14:D14"/>
    <mergeCell ref="C17:D17"/>
    <mergeCell ref="C18:D18"/>
    <mergeCell ref="A7:G7"/>
    <mergeCell ref="B1:E1"/>
    <mergeCell ref="B2:E2"/>
    <mergeCell ref="B3:G3"/>
    <mergeCell ref="B4:G4"/>
    <mergeCell ref="B5:G5"/>
  </mergeCells>
  <phoneticPr fontId="1" type="noConversion"/>
  <hyperlinks>
    <hyperlink ref="A1" location="목록!A1" display="API ID" xr:uid="{76504D18-E9A1-4248-9040-3AD7C4E8E1D7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90961-C9B3-4432-84AE-9168848E7945}">
  <dimension ref="A1:I33"/>
  <sheetViews>
    <sheetView zoomScale="85" zoomScaleNormal="85" workbookViewId="0">
      <selection activeCell="B4" sqref="B4:G4"/>
    </sheetView>
  </sheetViews>
  <sheetFormatPr defaultRowHeight="16.5"/>
  <cols>
    <col min="1" max="1" width="8.625" bestFit="1" customWidth="1"/>
    <col min="2" max="2" width="12.75" bestFit="1" customWidth="1"/>
    <col min="3" max="3" width="7.875" customWidth="1"/>
    <col min="4" max="4" width="21.875" customWidth="1"/>
    <col min="5" max="5" width="8" bestFit="1" customWidth="1"/>
    <col min="6" max="6" width="8.875" customWidth="1"/>
    <col min="7" max="7" width="43.375" customWidth="1"/>
    <col min="8" max="8" width="3" customWidth="1"/>
  </cols>
  <sheetData>
    <row r="1" spans="1:9" ht="20.100000000000001" customHeight="1">
      <c r="A1" s="9" t="s">
        <v>25</v>
      </c>
      <c r="B1" s="82" t="str">
        <f>VLOOKUP($I$1, 목록!$A$2:$I$66, 3, FALSE)</f>
        <v>link/kras/000003</v>
      </c>
      <c r="C1" s="82"/>
      <c r="D1" s="82"/>
      <c r="E1" s="82"/>
      <c r="F1" s="2" t="s">
        <v>26</v>
      </c>
      <c r="G1" s="13" t="s">
        <v>94</v>
      </c>
      <c r="I1">
        <v>2</v>
      </c>
    </row>
    <row r="2" spans="1:9">
      <c r="A2" s="10" t="s">
        <v>28</v>
      </c>
      <c r="B2" s="83" t="str">
        <f>VLOOKUP($I$1, 목록!$A$2:$I$66, 4, FALSE)</f>
        <v>공유지연명부</v>
      </c>
      <c r="C2" s="83"/>
      <c r="D2" s="83"/>
      <c r="E2" s="83"/>
      <c r="F2" s="54" t="s">
        <v>1</v>
      </c>
      <c r="G2" s="55" t="str">
        <f>VLOOKUP($I$1, 목록!$A$2:$I$66, 6, FALSE)</f>
        <v>POST</v>
      </c>
    </row>
    <row r="3" spans="1:9" ht="20.100000000000001" customHeight="1">
      <c r="A3" s="11" t="s">
        <v>8</v>
      </c>
      <c r="B3" s="84" t="str">
        <f>"{real_ip}:{real_port}/"&amp;MID(B4, 19, 100)</f>
        <v>{real_ip}:{real_port}/services/cbjc/link/kras/000003</v>
      </c>
      <c r="C3" s="85"/>
      <c r="D3" s="85"/>
      <c r="E3" s="85"/>
      <c r="F3" s="85"/>
      <c r="G3" s="86"/>
    </row>
    <row r="4" spans="1:9" ht="20.100000000000001" customHeight="1">
      <c r="A4" s="11" t="s">
        <v>9</v>
      </c>
      <c r="B4" s="87" t="str">
        <f>VLOOKUP($I$1, 목록!$A$2:$I$46, 9, FALSE)</f>
        <v>10.10.20.10:12323/services/cbjc/link/kras/000003</v>
      </c>
      <c r="C4" s="88"/>
      <c r="D4" s="88"/>
      <c r="E4" s="88"/>
      <c r="F4" s="88"/>
      <c r="G4" s="89"/>
    </row>
    <row r="5" spans="1:9" ht="20.100000000000001" customHeight="1">
      <c r="A5" s="11" t="s">
        <v>27</v>
      </c>
      <c r="B5" s="87" t="str">
        <f>VLOOKUP($I$1, 목록!$A$2:$I$46, 7, FALSE)</f>
        <v>1. 부동산종합정보시스템 연계
 - 공유지연명부</v>
      </c>
      <c r="C5" s="88"/>
      <c r="D5" s="88"/>
      <c r="E5" s="88"/>
      <c r="F5" s="88"/>
      <c r="G5" s="89"/>
    </row>
    <row r="6" spans="1:9" ht="5.0999999999999996" customHeight="1">
      <c r="A6" s="7"/>
      <c r="B6" s="8"/>
      <c r="C6" s="8"/>
      <c r="D6" s="8"/>
      <c r="E6" s="8"/>
      <c r="F6" s="8"/>
      <c r="G6" s="8"/>
    </row>
    <row r="7" spans="1:9">
      <c r="A7" s="81" t="s">
        <v>2</v>
      </c>
      <c r="B7" s="81"/>
      <c r="C7" s="81"/>
      <c r="D7" s="81"/>
      <c r="E7" s="81"/>
      <c r="F7" s="81"/>
      <c r="G7" s="81"/>
    </row>
    <row r="8" spans="1:9">
      <c r="A8" s="71" t="s">
        <v>5</v>
      </c>
      <c r="B8" s="24" t="s">
        <v>19</v>
      </c>
      <c r="C8" s="92" t="s">
        <v>18</v>
      </c>
      <c r="D8" s="93"/>
      <c r="E8" s="92" t="s">
        <v>10</v>
      </c>
      <c r="F8" s="94"/>
      <c r="G8" s="93"/>
    </row>
    <row r="9" spans="1:9" ht="15" customHeight="1">
      <c r="A9" s="70">
        <v>1</v>
      </c>
      <c r="B9" s="68" t="s">
        <v>6</v>
      </c>
      <c r="C9" s="90" t="s">
        <v>4</v>
      </c>
      <c r="D9" s="91"/>
      <c r="E9" s="95"/>
      <c r="F9" s="95"/>
      <c r="G9" s="95"/>
      <c r="H9" t="s">
        <v>89</v>
      </c>
    </row>
    <row r="10" spans="1:9" ht="15" customHeight="1">
      <c r="A10" s="70">
        <v>2</v>
      </c>
      <c r="B10" s="68" t="s">
        <v>7</v>
      </c>
      <c r="C10" s="90" t="s">
        <v>3</v>
      </c>
      <c r="D10" s="91"/>
      <c r="E10" s="95"/>
      <c r="F10" s="95"/>
      <c r="G10" s="95"/>
    </row>
    <row r="11" spans="1:9">
      <c r="A11" s="81" t="s">
        <v>92</v>
      </c>
      <c r="B11" s="81"/>
      <c r="C11" s="81"/>
      <c r="D11" s="81"/>
      <c r="E11" s="81"/>
      <c r="F11" s="81"/>
      <c r="G11" s="81"/>
    </row>
    <row r="12" spans="1:9">
      <c r="A12" s="4" t="s">
        <v>5</v>
      </c>
      <c r="B12" s="24" t="s">
        <v>14</v>
      </c>
      <c r="C12" s="92" t="s">
        <v>15</v>
      </c>
      <c r="D12" s="93"/>
      <c r="E12" s="4" t="s">
        <v>21</v>
      </c>
      <c r="F12" s="4" t="s">
        <v>22</v>
      </c>
      <c r="G12" s="4" t="s">
        <v>10</v>
      </c>
    </row>
    <row r="13" spans="1:9" ht="15" customHeight="1">
      <c r="A13" s="70">
        <v>1</v>
      </c>
      <c r="B13" s="68"/>
      <c r="C13" s="96"/>
      <c r="D13" s="96"/>
      <c r="E13" s="70"/>
      <c r="F13" s="1"/>
      <c r="G13" s="25"/>
    </row>
    <row r="14" spans="1:9" ht="15" customHeight="1">
      <c r="A14" s="70">
        <v>2</v>
      </c>
      <c r="B14" s="68"/>
      <c r="C14" s="90"/>
      <c r="D14" s="91"/>
      <c r="E14" s="70"/>
      <c r="F14" s="1"/>
      <c r="G14" s="25"/>
    </row>
    <row r="15" spans="1:9">
      <c r="A15" s="81" t="s">
        <v>91</v>
      </c>
      <c r="B15" s="81"/>
      <c r="C15" s="81"/>
      <c r="D15" s="81"/>
      <c r="E15" s="81"/>
      <c r="F15" s="81"/>
      <c r="G15" s="81"/>
    </row>
    <row r="16" spans="1:9">
      <c r="A16" s="4" t="s">
        <v>5</v>
      </c>
      <c r="B16" s="24" t="s">
        <v>14</v>
      </c>
      <c r="C16" s="92" t="s">
        <v>15</v>
      </c>
      <c r="D16" s="93"/>
      <c r="E16" s="4" t="s">
        <v>21</v>
      </c>
      <c r="F16" s="4" t="s">
        <v>22</v>
      </c>
      <c r="G16" s="4" t="s">
        <v>10</v>
      </c>
    </row>
    <row r="17" spans="1:7" ht="15" customHeight="1">
      <c r="A17" s="70">
        <v>1</v>
      </c>
      <c r="B17" s="68" t="s">
        <v>67</v>
      </c>
      <c r="C17" s="90" t="s">
        <v>68</v>
      </c>
      <c r="D17" s="91"/>
      <c r="E17" s="70"/>
      <c r="F17" s="1" t="s">
        <v>23</v>
      </c>
      <c r="G17" s="25"/>
    </row>
    <row r="18" spans="1:7" ht="15" customHeight="1">
      <c r="A18" s="70">
        <v>2</v>
      </c>
      <c r="B18" s="68" t="s">
        <v>96</v>
      </c>
      <c r="C18" s="90" t="s">
        <v>100</v>
      </c>
      <c r="D18" s="91"/>
      <c r="E18" s="70"/>
      <c r="F18" s="1" t="s">
        <v>23</v>
      </c>
      <c r="G18" s="25" t="s">
        <v>137</v>
      </c>
    </row>
    <row r="19" spans="1:7" ht="15" customHeight="1">
      <c r="A19" s="70">
        <v>3</v>
      </c>
      <c r="B19" s="68" t="s">
        <v>97</v>
      </c>
      <c r="C19" s="90" t="s">
        <v>101</v>
      </c>
      <c r="D19" s="91"/>
      <c r="E19" s="70"/>
      <c r="F19" s="1" t="s">
        <v>23</v>
      </c>
      <c r="G19" s="25" t="s">
        <v>136</v>
      </c>
    </row>
    <row r="20" spans="1:7" ht="15" customHeight="1">
      <c r="A20" s="70">
        <v>4</v>
      </c>
      <c r="B20" s="68" t="s">
        <v>98</v>
      </c>
      <c r="C20" s="90" t="s">
        <v>102</v>
      </c>
      <c r="D20" s="91"/>
      <c r="E20" s="70"/>
      <c r="F20" s="1" t="s">
        <v>23</v>
      </c>
      <c r="G20" s="25"/>
    </row>
    <row r="21" spans="1:7" ht="15" customHeight="1">
      <c r="A21" s="75">
        <v>5</v>
      </c>
      <c r="B21" s="72" t="s">
        <v>99</v>
      </c>
      <c r="C21" s="90" t="s">
        <v>103</v>
      </c>
      <c r="D21" s="91"/>
      <c r="E21" s="75"/>
      <c r="F21" s="1" t="s">
        <v>23</v>
      </c>
      <c r="G21" s="25"/>
    </row>
    <row r="22" spans="1:7" ht="15" customHeight="1">
      <c r="A22" s="70">
        <v>6</v>
      </c>
      <c r="B22" s="68" t="s">
        <v>139</v>
      </c>
      <c r="C22" s="90" t="s">
        <v>140</v>
      </c>
      <c r="D22" s="91"/>
      <c r="E22" s="70"/>
      <c r="F22" s="1" t="s">
        <v>23</v>
      </c>
      <c r="G22" s="25" t="s">
        <v>141</v>
      </c>
    </row>
    <row r="23" spans="1:7">
      <c r="A23" s="81" t="s">
        <v>20</v>
      </c>
      <c r="B23" s="81"/>
      <c r="C23" s="81"/>
      <c r="D23" s="81"/>
      <c r="E23" s="81"/>
      <c r="F23" s="81"/>
      <c r="G23" s="81"/>
    </row>
    <row r="24" spans="1:7">
      <c r="A24" s="4" t="s">
        <v>5</v>
      </c>
      <c r="B24" s="67" t="s">
        <v>14</v>
      </c>
      <c r="C24" s="92" t="s">
        <v>15</v>
      </c>
      <c r="D24" s="93"/>
      <c r="E24" s="4" t="s">
        <v>21</v>
      </c>
      <c r="F24" s="4" t="s">
        <v>22</v>
      </c>
      <c r="G24" s="4" t="s">
        <v>10</v>
      </c>
    </row>
    <row r="25" spans="1:7">
      <c r="A25" s="70">
        <v>1</v>
      </c>
      <c r="B25" s="68" t="s">
        <v>11</v>
      </c>
      <c r="C25" s="90" t="s">
        <v>16</v>
      </c>
      <c r="D25" s="91"/>
      <c r="E25" s="15"/>
      <c r="F25" s="6" t="s">
        <v>23</v>
      </c>
      <c r="G25" s="12" t="s">
        <v>65</v>
      </c>
    </row>
    <row r="26" spans="1:7" ht="15" customHeight="1">
      <c r="A26" s="70">
        <v>2</v>
      </c>
      <c r="B26" s="68" t="s">
        <v>12</v>
      </c>
      <c r="C26" s="90" t="s">
        <v>17</v>
      </c>
      <c r="D26" s="91"/>
      <c r="E26" s="15"/>
      <c r="F26" s="6" t="s">
        <v>23</v>
      </c>
      <c r="G26" s="3" t="s">
        <v>13</v>
      </c>
    </row>
    <row r="27" spans="1:7" ht="15" customHeight="1">
      <c r="A27" s="20"/>
      <c r="B27" s="69" t="s">
        <v>69</v>
      </c>
      <c r="C27" s="100" t="s">
        <v>66</v>
      </c>
      <c r="D27" s="101"/>
      <c r="E27" s="21"/>
      <c r="F27" s="22"/>
      <c r="G27" s="23"/>
    </row>
    <row r="28" spans="1:7" ht="15" customHeight="1">
      <c r="A28" s="70"/>
      <c r="B28" s="18"/>
      <c r="C28" s="96"/>
      <c r="D28" s="96"/>
      <c r="E28" s="15"/>
      <c r="F28" s="6"/>
      <c r="G28" s="25" t="str">
        <f>CONCATENATE("연계항목.hwp ",B2," 참조")</f>
        <v>연계항목.hwp 공유지연명부 참조</v>
      </c>
    </row>
    <row r="29" spans="1:7" ht="15" customHeight="1">
      <c r="A29" s="70"/>
      <c r="B29" s="18"/>
      <c r="C29" s="90"/>
      <c r="D29" s="91"/>
      <c r="E29" s="15"/>
      <c r="F29" s="6"/>
      <c r="G29" s="25"/>
    </row>
    <row r="30" spans="1:7" ht="29.25" customHeight="1">
      <c r="A30" s="102" t="s">
        <v>30</v>
      </c>
      <c r="B30" s="102"/>
      <c r="C30" s="102"/>
      <c r="D30" s="102"/>
      <c r="E30" s="102"/>
      <c r="F30" s="102"/>
      <c r="G30" s="102"/>
    </row>
    <row r="31" spans="1:7" ht="17.25">
      <c r="A31" s="97" t="s">
        <v>31</v>
      </c>
      <c r="B31" s="97"/>
      <c r="C31" s="103" t="s">
        <v>138</v>
      </c>
      <c r="D31" s="103" t="str">
        <f>UPPER($G$2)&amp; " http://{ip}:{port}"&amp;MID($B$4, FIND("/", $B$4), 100)</f>
        <v>POST http://{ip}:{port}/services/cbjc/link/kras/000003</v>
      </c>
      <c r="E31" s="103" t="str">
        <f>UPPER($G$2)&amp; " http://{ip}:{port}"&amp;MID($B$4, FIND("/", $B$4), 100)</f>
        <v>POST http://{ip}:{port}/services/cbjc/link/kras/000003</v>
      </c>
      <c r="F31" s="103" t="str">
        <f>UPPER($G$2)&amp; " http://{ip}:{port}"&amp;MID($B$4, FIND("/", $B$4), 100)</f>
        <v>POST http://{ip}:{port}/services/cbjc/link/kras/000003</v>
      </c>
      <c r="G31" s="103" t="str">
        <f>UPPER($G$2)&amp; " http://{ip}:{port}"&amp;MID($B$4, FIND("/", $B$4), 100)</f>
        <v>POST http://{ip}:{port}/services/cbjc/link/kras/000003</v>
      </c>
    </row>
    <row r="32" spans="1:7" ht="72" customHeight="1">
      <c r="A32" s="97" t="s">
        <v>90</v>
      </c>
      <c r="B32" s="97"/>
      <c r="C32" s="98" t="s">
        <v>134</v>
      </c>
      <c r="D32" s="99"/>
      <c r="E32" s="99"/>
      <c r="F32" s="99"/>
      <c r="G32" s="99"/>
    </row>
    <row r="33" spans="1:7" ht="243.75" customHeight="1">
      <c r="A33" s="97" t="s">
        <v>32</v>
      </c>
      <c r="B33" s="97"/>
      <c r="C33" s="98"/>
      <c r="D33" s="99"/>
      <c r="E33" s="99"/>
      <c r="F33" s="99"/>
      <c r="G33" s="99"/>
    </row>
  </sheetData>
  <mergeCells count="38">
    <mergeCell ref="A7:G7"/>
    <mergeCell ref="C21:D21"/>
    <mergeCell ref="B1:E1"/>
    <mergeCell ref="B2:E2"/>
    <mergeCell ref="B3:G3"/>
    <mergeCell ref="B4:G4"/>
    <mergeCell ref="B5:G5"/>
    <mergeCell ref="C8:D8"/>
    <mergeCell ref="E8:G8"/>
    <mergeCell ref="C9:D9"/>
    <mergeCell ref="E9:G9"/>
    <mergeCell ref="C10:D10"/>
    <mergeCell ref="E10:G10"/>
    <mergeCell ref="A23:G23"/>
    <mergeCell ref="A11:G11"/>
    <mergeCell ref="C12:D12"/>
    <mergeCell ref="C13:D13"/>
    <mergeCell ref="C14:D14"/>
    <mergeCell ref="A15:G15"/>
    <mergeCell ref="C16:D16"/>
    <mergeCell ref="C17:D17"/>
    <mergeCell ref="C18:D18"/>
    <mergeCell ref="C19:D19"/>
    <mergeCell ref="C20:D20"/>
    <mergeCell ref="C22:D22"/>
    <mergeCell ref="A33:B33"/>
    <mergeCell ref="C33:G33"/>
    <mergeCell ref="C24:D24"/>
    <mergeCell ref="C25:D25"/>
    <mergeCell ref="C26:D26"/>
    <mergeCell ref="C27:D27"/>
    <mergeCell ref="C28:D28"/>
    <mergeCell ref="C29:D29"/>
    <mergeCell ref="A30:G30"/>
    <mergeCell ref="A31:B31"/>
    <mergeCell ref="C31:G31"/>
    <mergeCell ref="A32:B32"/>
    <mergeCell ref="C32:G32"/>
  </mergeCells>
  <phoneticPr fontId="1" type="noConversion"/>
  <hyperlinks>
    <hyperlink ref="A1" location="목록!A1" display="API ID" xr:uid="{8CDA300B-2324-4C7B-9A9A-8096857B8A54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4834-FE23-4F26-9E51-4F5DCA022219}">
  <dimension ref="A1:I33"/>
  <sheetViews>
    <sheetView zoomScale="85" zoomScaleNormal="85" workbookViewId="0">
      <selection activeCell="A23" sqref="A23:G23"/>
    </sheetView>
  </sheetViews>
  <sheetFormatPr defaultRowHeight="16.5"/>
  <cols>
    <col min="1" max="1" width="8.625" bestFit="1" customWidth="1"/>
    <col min="2" max="2" width="12.75" bestFit="1" customWidth="1"/>
    <col min="3" max="3" width="7.875" customWidth="1"/>
    <col min="4" max="4" width="21.875" customWidth="1"/>
    <col min="5" max="5" width="8" bestFit="1" customWidth="1"/>
    <col min="6" max="6" width="8.875" customWidth="1"/>
    <col min="7" max="7" width="43.375" customWidth="1"/>
    <col min="8" max="8" width="3" customWidth="1"/>
  </cols>
  <sheetData>
    <row r="1" spans="1:9" ht="20.100000000000001" customHeight="1">
      <c r="A1" s="9" t="s">
        <v>25</v>
      </c>
      <c r="B1" s="82" t="str">
        <f>VLOOKUP($I$1, 목록!$A$2:$I$66, 3, FALSE)</f>
        <v>link/kras/000004</v>
      </c>
      <c r="C1" s="82"/>
      <c r="D1" s="82"/>
      <c r="E1" s="82"/>
      <c r="F1" s="2" t="s">
        <v>26</v>
      </c>
      <c r="G1" s="13" t="s">
        <v>94</v>
      </c>
      <c r="I1">
        <v>3</v>
      </c>
    </row>
    <row r="2" spans="1:9">
      <c r="A2" s="10" t="s">
        <v>28</v>
      </c>
      <c r="B2" s="83" t="str">
        <f>VLOOKUP($I$1, 목록!$A$2:$I$66, 4, FALSE)</f>
        <v>대지권등록부(전유부)</v>
      </c>
      <c r="C2" s="83"/>
      <c r="D2" s="83"/>
      <c r="E2" s="83"/>
      <c r="F2" s="54" t="s">
        <v>1</v>
      </c>
      <c r="G2" s="55" t="str">
        <f>VLOOKUP($I$1, 목록!$A$2:$I$66, 6, FALSE)</f>
        <v>POST</v>
      </c>
    </row>
    <row r="3" spans="1:9" ht="20.100000000000001" customHeight="1">
      <c r="A3" s="11" t="s">
        <v>8</v>
      </c>
      <c r="B3" s="84" t="str">
        <f>"{real_ip}:{real_port}/"&amp;MID(B4, 19, 100)</f>
        <v>{real_ip}:{real_port}/services/cbjc/link/kras/000004</v>
      </c>
      <c r="C3" s="85"/>
      <c r="D3" s="85"/>
      <c r="E3" s="85"/>
      <c r="F3" s="85"/>
      <c r="G3" s="86"/>
    </row>
    <row r="4" spans="1:9" ht="20.100000000000001" customHeight="1">
      <c r="A4" s="11" t="s">
        <v>9</v>
      </c>
      <c r="B4" s="87" t="str">
        <f>VLOOKUP($I$1, 목록!$A$2:$I$46, 9, FALSE)</f>
        <v>10.10.20.10:12323/services/cbjc/link/kras/000004</v>
      </c>
      <c r="C4" s="88"/>
      <c r="D4" s="88"/>
      <c r="E4" s="88"/>
      <c r="F4" s="88"/>
      <c r="G4" s="89"/>
    </row>
    <row r="5" spans="1:9" ht="20.100000000000001" customHeight="1">
      <c r="A5" s="11" t="s">
        <v>27</v>
      </c>
      <c r="B5" s="87" t="str">
        <f>VLOOKUP($I$1, 목록!$A$2:$I$46, 7, FALSE)</f>
        <v>1. 부동산종합정보시스템 연계
 - 대지권등록부(전유부)</v>
      </c>
      <c r="C5" s="88"/>
      <c r="D5" s="88"/>
      <c r="E5" s="88"/>
      <c r="F5" s="88"/>
      <c r="G5" s="89"/>
    </row>
    <row r="6" spans="1:9" ht="5.0999999999999996" customHeight="1">
      <c r="A6" s="7"/>
      <c r="B6" s="8"/>
      <c r="C6" s="8"/>
      <c r="D6" s="8"/>
      <c r="E6" s="8"/>
      <c r="F6" s="8"/>
      <c r="G6" s="8"/>
    </row>
    <row r="7" spans="1:9">
      <c r="A7" s="81" t="s">
        <v>2</v>
      </c>
      <c r="B7" s="81"/>
      <c r="C7" s="81"/>
      <c r="D7" s="81"/>
      <c r="E7" s="81"/>
      <c r="F7" s="81"/>
      <c r="G7" s="81"/>
    </row>
    <row r="8" spans="1:9">
      <c r="A8" s="71" t="s">
        <v>5</v>
      </c>
      <c r="B8" s="24" t="s">
        <v>19</v>
      </c>
      <c r="C8" s="92" t="s">
        <v>18</v>
      </c>
      <c r="D8" s="93"/>
      <c r="E8" s="92" t="s">
        <v>10</v>
      </c>
      <c r="F8" s="94"/>
      <c r="G8" s="93"/>
    </row>
    <row r="9" spans="1:9" ht="15" customHeight="1">
      <c r="A9" s="70">
        <v>1</v>
      </c>
      <c r="B9" s="68" t="s">
        <v>6</v>
      </c>
      <c r="C9" s="90" t="s">
        <v>4</v>
      </c>
      <c r="D9" s="91"/>
      <c r="E9" s="95"/>
      <c r="F9" s="95"/>
      <c r="G9" s="95"/>
      <c r="H9" t="s">
        <v>89</v>
      </c>
    </row>
    <row r="10" spans="1:9" ht="15" customHeight="1">
      <c r="A10" s="70">
        <v>2</v>
      </c>
      <c r="B10" s="68" t="s">
        <v>7</v>
      </c>
      <c r="C10" s="90" t="s">
        <v>3</v>
      </c>
      <c r="D10" s="91"/>
      <c r="E10" s="95"/>
      <c r="F10" s="95"/>
      <c r="G10" s="95"/>
    </row>
    <row r="11" spans="1:9">
      <c r="A11" s="81" t="s">
        <v>92</v>
      </c>
      <c r="B11" s="81"/>
      <c r="C11" s="81"/>
      <c r="D11" s="81"/>
      <c r="E11" s="81"/>
      <c r="F11" s="81"/>
      <c r="G11" s="81"/>
    </row>
    <row r="12" spans="1:9">
      <c r="A12" s="4" t="s">
        <v>5</v>
      </c>
      <c r="B12" s="24" t="s">
        <v>14</v>
      </c>
      <c r="C12" s="92" t="s">
        <v>15</v>
      </c>
      <c r="D12" s="93"/>
      <c r="E12" s="4" t="s">
        <v>21</v>
      </c>
      <c r="F12" s="4" t="s">
        <v>22</v>
      </c>
      <c r="G12" s="4" t="s">
        <v>10</v>
      </c>
    </row>
    <row r="13" spans="1:9" ht="15" customHeight="1">
      <c r="A13" s="70">
        <v>1</v>
      </c>
      <c r="B13" s="68"/>
      <c r="C13" s="96"/>
      <c r="D13" s="96"/>
      <c r="E13" s="70"/>
      <c r="F13" s="1"/>
      <c r="G13" s="25"/>
    </row>
    <row r="14" spans="1:9" ht="15" customHeight="1">
      <c r="A14" s="70">
        <v>2</v>
      </c>
      <c r="B14" s="68"/>
      <c r="C14" s="90"/>
      <c r="D14" s="91"/>
      <c r="E14" s="70"/>
      <c r="F14" s="1"/>
      <c r="G14" s="25"/>
    </row>
    <row r="15" spans="1:9">
      <c r="A15" s="81" t="s">
        <v>91</v>
      </c>
      <c r="B15" s="81"/>
      <c r="C15" s="81"/>
      <c r="D15" s="81"/>
      <c r="E15" s="81"/>
      <c r="F15" s="81"/>
      <c r="G15" s="81"/>
    </row>
    <row r="16" spans="1:9">
      <c r="A16" s="4" t="s">
        <v>5</v>
      </c>
      <c r="B16" s="24" t="s">
        <v>14</v>
      </c>
      <c r="C16" s="92" t="s">
        <v>15</v>
      </c>
      <c r="D16" s="93"/>
      <c r="E16" s="4" t="s">
        <v>21</v>
      </c>
      <c r="F16" s="4" t="s">
        <v>22</v>
      </c>
      <c r="G16" s="4" t="s">
        <v>10</v>
      </c>
    </row>
    <row r="17" spans="1:7" ht="15" customHeight="1">
      <c r="A17" s="70">
        <v>1</v>
      </c>
      <c r="B17" s="68" t="s">
        <v>67</v>
      </c>
      <c r="C17" s="90" t="s">
        <v>68</v>
      </c>
      <c r="D17" s="91"/>
      <c r="E17" s="70"/>
      <c r="F17" s="1" t="s">
        <v>23</v>
      </c>
      <c r="G17" s="25"/>
    </row>
    <row r="18" spans="1:7" ht="15" customHeight="1">
      <c r="A18" s="70">
        <v>2</v>
      </c>
      <c r="B18" s="68" t="s">
        <v>96</v>
      </c>
      <c r="C18" s="90" t="s">
        <v>100</v>
      </c>
      <c r="D18" s="91"/>
      <c r="E18" s="70"/>
      <c r="F18" s="1" t="s">
        <v>23</v>
      </c>
      <c r="G18" s="25" t="s">
        <v>137</v>
      </c>
    </row>
    <row r="19" spans="1:7" ht="15" customHeight="1">
      <c r="A19" s="70">
        <v>3</v>
      </c>
      <c r="B19" s="68" t="s">
        <v>97</v>
      </c>
      <c r="C19" s="90" t="s">
        <v>101</v>
      </c>
      <c r="D19" s="91"/>
      <c r="E19" s="70"/>
      <c r="F19" s="1" t="s">
        <v>23</v>
      </c>
      <c r="G19" s="25" t="s">
        <v>136</v>
      </c>
    </row>
    <row r="20" spans="1:7" ht="15" customHeight="1">
      <c r="A20" s="70">
        <v>4</v>
      </c>
      <c r="B20" s="68" t="s">
        <v>98</v>
      </c>
      <c r="C20" s="90" t="s">
        <v>102</v>
      </c>
      <c r="D20" s="91"/>
      <c r="E20" s="70"/>
      <c r="F20" s="1" t="s">
        <v>23</v>
      </c>
      <c r="G20" s="25"/>
    </row>
    <row r="21" spans="1:7" ht="15" customHeight="1">
      <c r="A21" s="75">
        <v>5</v>
      </c>
      <c r="B21" s="72" t="s">
        <v>99</v>
      </c>
      <c r="C21" s="90" t="s">
        <v>103</v>
      </c>
      <c r="D21" s="91"/>
      <c r="E21" s="75"/>
      <c r="F21" s="1" t="s">
        <v>23</v>
      </c>
      <c r="G21" s="25"/>
    </row>
    <row r="22" spans="1:7" ht="15" customHeight="1">
      <c r="A22" s="70">
        <v>6</v>
      </c>
      <c r="B22" s="68" t="s">
        <v>144</v>
      </c>
      <c r="C22" s="90" t="s">
        <v>145</v>
      </c>
      <c r="D22" s="91"/>
      <c r="E22" s="70"/>
      <c r="F22" s="1" t="s">
        <v>23</v>
      </c>
      <c r="G22" s="25"/>
    </row>
    <row r="23" spans="1:7">
      <c r="A23" s="81" t="s">
        <v>20</v>
      </c>
      <c r="B23" s="81"/>
      <c r="C23" s="81"/>
      <c r="D23" s="81"/>
      <c r="E23" s="81"/>
      <c r="F23" s="81"/>
      <c r="G23" s="81"/>
    </row>
    <row r="24" spans="1:7">
      <c r="A24" s="4" t="s">
        <v>5</v>
      </c>
      <c r="B24" s="67" t="s">
        <v>14</v>
      </c>
      <c r="C24" s="92" t="s">
        <v>15</v>
      </c>
      <c r="D24" s="93"/>
      <c r="E24" s="4" t="s">
        <v>21</v>
      </c>
      <c r="F24" s="4" t="s">
        <v>22</v>
      </c>
      <c r="G24" s="4" t="s">
        <v>10</v>
      </c>
    </row>
    <row r="25" spans="1:7">
      <c r="A25" s="70">
        <v>1</v>
      </c>
      <c r="B25" s="68" t="s">
        <v>11</v>
      </c>
      <c r="C25" s="90" t="s">
        <v>16</v>
      </c>
      <c r="D25" s="91"/>
      <c r="E25" s="15"/>
      <c r="F25" s="6" t="s">
        <v>23</v>
      </c>
      <c r="G25" s="12" t="s">
        <v>65</v>
      </c>
    </row>
    <row r="26" spans="1:7" ht="15" customHeight="1">
      <c r="A26" s="70">
        <v>2</v>
      </c>
      <c r="B26" s="68" t="s">
        <v>12</v>
      </c>
      <c r="C26" s="90" t="s">
        <v>17</v>
      </c>
      <c r="D26" s="91"/>
      <c r="E26" s="15"/>
      <c r="F26" s="6" t="s">
        <v>23</v>
      </c>
      <c r="G26" s="3" t="s">
        <v>13</v>
      </c>
    </row>
    <row r="27" spans="1:7" ht="15" customHeight="1">
      <c r="A27" s="20"/>
      <c r="B27" s="69" t="s">
        <v>69</v>
      </c>
      <c r="C27" s="100" t="s">
        <v>66</v>
      </c>
      <c r="D27" s="101"/>
      <c r="E27" s="21"/>
      <c r="F27" s="22"/>
      <c r="G27" s="23"/>
    </row>
    <row r="28" spans="1:7" ht="15" customHeight="1">
      <c r="A28" s="70"/>
      <c r="B28" s="18"/>
      <c r="C28" s="96"/>
      <c r="D28" s="96"/>
      <c r="E28" s="15"/>
      <c r="F28" s="6"/>
      <c r="G28" s="25" t="str">
        <f>CONCATENATE("연계항목.hwp ",B2," 참조")</f>
        <v>연계항목.hwp 대지권등록부(전유부) 참조</v>
      </c>
    </row>
    <row r="29" spans="1:7" ht="15" customHeight="1">
      <c r="A29" s="70"/>
      <c r="B29" s="18"/>
      <c r="C29" s="90"/>
      <c r="D29" s="91"/>
      <c r="E29" s="15"/>
      <c r="F29" s="6"/>
      <c r="G29" s="25"/>
    </row>
    <row r="30" spans="1:7" ht="29.25" customHeight="1">
      <c r="A30" s="102" t="s">
        <v>30</v>
      </c>
      <c r="B30" s="102"/>
      <c r="C30" s="102"/>
      <c r="D30" s="102"/>
      <c r="E30" s="102"/>
      <c r="F30" s="102"/>
      <c r="G30" s="102"/>
    </row>
    <row r="31" spans="1:7" ht="17.25">
      <c r="A31" s="97" t="s">
        <v>31</v>
      </c>
      <c r="B31" s="97"/>
      <c r="C31" s="103" t="s">
        <v>142</v>
      </c>
      <c r="D31" s="103" t="str">
        <f>UPPER($G$2)&amp; " http://{ip}:{port}"&amp;MID($B$4, FIND("/", $B$4), 100)</f>
        <v>POST http://{ip}:{port}/services/cbjc/link/kras/000004</v>
      </c>
      <c r="E31" s="103" t="str">
        <f>UPPER($G$2)&amp; " http://{ip}:{port}"&amp;MID($B$4, FIND("/", $B$4), 100)</f>
        <v>POST http://{ip}:{port}/services/cbjc/link/kras/000004</v>
      </c>
      <c r="F31" s="103" t="str">
        <f>UPPER($G$2)&amp; " http://{ip}:{port}"&amp;MID($B$4, FIND("/", $B$4), 100)</f>
        <v>POST http://{ip}:{port}/services/cbjc/link/kras/000004</v>
      </c>
      <c r="G31" s="103" t="str">
        <f>UPPER($G$2)&amp; " http://{ip}:{port}"&amp;MID($B$4, FIND("/", $B$4), 100)</f>
        <v>POST http://{ip}:{port}/services/cbjc/link/kras/000004</v>
      </c>
    </row>
    <row r="32" spans="1:7" ht="72" customHeight="1">
      <c r="A32" s="97" t="s">
        <v>90</v>
      </c>
      <c r="B32" s="97"/>
      <c r="C32" s="98" t="s">
        <v>143</v>
      </c>
      <c r="D32" s="99"/>
      <c r="E32" s="99"/>
      <c r="F32" s="99"/>
      <c r="G32" s="99"/>
    </row>
    <row r="33" spans="1:7" ht="243.75" customHeight="1">
      <c r="A33" s="97" t="s">
        <v>32</v>
      </c>
      <c r="B33" s="97"/>
      <c r="C33" s="98"/>
      <c r="D33" s="99"/>
      <c r="E33" s="99"/>
      <c r="F33" s="99"/>
      <c r="G33" s="99"/>
    </row>
  </sheetData>
  <mergeCells count="38">
    <mergeCell ref="A7:G7"/>
    <mergeCell ref="C21:D21"/>
    <mergeCell ref="B1:E1"/>
    <mergeCell ref="B2:E2"/>
    <mergeCell ref="B3:G3"/>
    <mergeCell ref="B4:G4"/>
    <mergeCell ref="B5:G5"/>
    <mergeCell ref="C8:D8"/>
    <mergeCell ref="E8:G8"/>
    <mergeCell ref="C9:D9"/>
    <mergeCell ref="E9:G9"/>
    <mergeCell ref="C10:D10"/>
    <mergeCell ref="E10:G10"/>
    <mergeCell ref="A23:G23"/>
    <mergeCell ref="A11:G11"/>
    <mergeCell ref="C12:D12"/>
    <mergeCell ref="C13:D13"/>
    <mergeCell ref="C14:D14"/>
    <mergeCell ref="A15:G15"/>
    <mergeCell ref="C16:D16"/>
    <mergeCell ref="C17:D17"/>
    <mergeCell ref="C18:D18"/>
    <mergeCell ref="C19:D19"/>
    <mergeCell ref="C20:D20"/>
    <mergeCell ref="C22:D22"/>
    <mergeCell ref="A33:B33"/>
    <mergeCell ref="C33:G33"/>
    <mergeCell ref="C24:D24"/>
    <mergeCell ref="C25:D25"/>
    <mergeCell ref="C26:D26"/>
    <mergeCell ref="C27:D27"/>
    <mergeCell ref="C28:D28"/>
    <mergeCell ref="C29:D29"/>
    <mergeCell ref="A30:G30"/>
    <mergeCell ref="A31:B31"/>
    <mergeCell ref="C31:G31"/>
    <mergeCell ref="A32:B32"/>
    <mergeCell ref="C32:G32"/>
  </mergeCells>
  <phoneticPr fontId="1" type="noConversion"/>
  <hyperlinks>
    <hyperlink ref="A1" location="목록!A1" display="API ID" xr:uid="{3A3BA251-0B33-4854-87F1-9987FABFE287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A83D5-0331-4429-AA2D-9DA37BEE4743}">
  <dimension ref="A1:I38"/>
  <sheetViews>
    <sheetView zoomScale="85" zoomScaleNormal="85" workbookViewId="0">
      <selection activeCell="G18" sqref="G18"/>
    </sheetView>
  </sheetViews>
  <sheetFormatPr defaultRowHeight="16.5"/>
  <cols>
    <col min="1" max="1" width="8.625" bestFit="1" customWidth="1"/>
    <col min="2" max="2" width="12.75" bestFit="1" customWidth="1"/>
    <col min="3" max="3" width="7.875" customWidth="1"/>
    <col min="4" max="4" width="21.875" customWidth="1"/>
    <col min="5" max="5" width="8" bestFit="1" customWidth="1"/>
    <col min="6" max="6" width="8.875" customWidth="1"/>
    <col min="7" max="7" width="43.375" customWidth="1"/>
    <col min="8" max="8" width="3" customWidth="1"/>
  </cols>
  <sheetData>
    <row r="1" spans="1:9" ht="20.100000000000001" customHeight="1">
      <c r="A1" s="9" t="s">
        <v>25</v>
      </c>
      <c r="B1" s="82" t="str">
        <f>VLOOKUP($I$1, 목록!$A$2:$I$66, 3, FALSE)</f>
        <v>link/kras/000005</v>
      </c>
      <c r="C1" s="82"/>
      <c r="D1" s="82"/>
      <c r="E1" s="82"/>
      <c r="F1" s="2" t="s">
        <v>26</v>
      </c>
      <c r="G1" s="13" t="s">
        <v>94</v>
      </c>
      <c r="I1">
        <v>4</v>
      </c>
    </row>
    <row r="2" spans="1:9">
      <c r="A2" s="10" t="s">
        <v>28</v>
      </c>
      <c r="B2" s="83" t="str">
        <f>VLOOKUP($I$1, 목록!$A$2:$I$66, 4, FALSE)</f>
        <v>대지권등록부</v>
      </c>
      <c r="C2" s="83"/>
      <c r="D2" s="83"/>
      <c r="E2" s="83"/>
      <c r="F2" s="54" t="s">
        <v>1</v>
      </c>
      <c r="G2" s="55" t="str">
        <f>VLOOKUP($I$1, 목록!$A$2:$I$66, 6, FALSE)</f>
        <v>POST</v>
      </c>
    </row>
    <row r="3" spans="1:9" ht="20.100000000000001" customHeight="1">
      <c r="A3" s="11" t="s">
        <v>8</v>
      </c>
      <c r="B3" s="84" t="str">
        <f>"{real_ip}:{real_port}/"&amp;MID(B4, 19, 100)</f>
        <v>{real_ip}:{real_port}/services/cbjc/link/kras/000005</v>
      </c>
      <c r="C3" s="85"/>
      <c r="D3" s="85"/>
      <c r="E3" s="85"/>
      <c r="F3" s="85"/>
      <c r="G3" s="86"/>
    </row>
    <row r="4" spans="1:9" ht="20.100000000000001" customHeight="1">
      <c r="A4" s="11" t="s">
        <v>9</v>
      </c>
      <c r="B4" s="87" t="str">
        <f>VLOOKUP($I$1, 목록!$A$2:$I$46, 9, FALSE)</f>
        <v>10.10.20.10:12323/services/cbjc/link/kras/000005</v>
      </c>
      <c r="C4" s="88"/>
      <c r="D4" s="88"/>
      <c r="E4" s="88"/>
      <c r="F4" s="88"/>
      <c r="G4" s="89"/>
    </row>
    <row r="5" spans="1:9" ht="20.100000000000001" customHeight="1">
      <c r="A5" s="11" t="s">
        <v>27</v>
      </c>
      <c r="B5" s="87" t="str">
        <f>VLOOKUP($I$1, 목록!$A$2:$I$46, 7, FALSE)</f>
        <v>1. 부동산종합정보시스템 연계
 - 대지권등록부</v>
      </c>
      <c r="C5" s="88"/>
      <c r="D5" s="88"/>
      <c r="E5" s="88"/>
      <c r="F5" s="88"/>
      <c r="G5" s="89"/>
    </row>
    <row r="6" spans="1:9" ht="5.0999999999999996" customHeight="1">
      <c r="A6" s="7"/>
      <c r="B6" s="8"/>
      <c r="C6" s="8"/>
      <c r="D6" s="8"/>
      <c r="E6" s="8"/>
      <c r="F6" s="8"/>
      <c r="G6" s="8"/>
    </row>
    <row r="7" spans="1:9">
      <c r="A7" s="81" t="s">
        <v>2</v>
      </c>
      <c r="B7" s="81"/>
      <c r="C7" s="81"/>
      <c r="D7" s="81"/>
      <c r="E7" s="81"/>
      <c r="F7" s="81"/>
      <c r="G7" s="81"/>
    </row>
    <row r="8" spans="1:9">
      <c r="A8" s="71" t="s">
        <v>5</v>
      </c>
      <c r="B8" s="24" t="s">
        <v>19</v>
      </c>
      <c r="C8" s="92" t="s">
        <v>18</v>
      </c>
      <c r="D8" s="93"/>
      <c r="E8" s="92" t="s">
        <v>10</v>
      </c>
      <c r="F8" s="94"/>
      <c r="G8" s="93"/>
    </row>
    <row r="9" spans="1:9" ht="15" customHeight="1">
      <c r="A9" s="70">
        <v>1</v>
      </c>
      <c r="B9" s="68" t="s">
        <v>6</v>
      </c>
      <c r="C9" s="90" t="s">
        <v>4</v>
      </c>
      <c r="D9" s="91"/>
      <c r="E9" s="95"/>
      <c r="F9" s="95"/>
      <c r="G9" s="95"/>
      <c r="H9" t="s">
        <v>89</v>
      </c>
    </row>
    <row r="10" spans="1:9" ht="15" customHeight="1">
      <c r="A10" s="70">
        <v>2</v>
      </c>
      <c r="B10" s="68" t="s">
        <v>7</v>
      </c>
      <c r="C10" s="90" t="s">
        <v>3</v>
      </c>
      <c r="D10" s="91"/>
      <c r="E10" s="95"/>
      <c r="F10" s="95"/>
      <c r="G10" s="95"/>
    </row>
    <row r="11" spans="1:9">
      <c r="A11" s="81" t="s">
        <v>92</v>
      </c>
      <c r="B11" s="81"/>
      <c r="C11" s="81"/>
      <c r="D11" s="81"/>
      <c r="E11" s="81"/>
      <c r="F11" s="81"/>
      <c r="G11" s="81"/>
    </row>
    <row r="12" spans="1:9">
      <c r="A12" s="4" t="s">
        <v>5</v>
      </c>
      <c r="B12" s="24" t="s">
        <v>14</v>
      </c>
      <c r="C12" s="92" t="s">
        <v>15</v>
      </c>
      <c r="D12" s="93"/>
      <c r="E12" s="4" t="s">
        <v>21</v>
      </c>
      <c r="F12" s="4" t="s">
        <v>22</v>
      </c>
      <c r="G12" s="4" t="s">
        <v>10</v>
      </c>
    </row>
    <row r="13" spans="1:9" ht="15" customHeight="1">
      <c r="A13" s="70">
        <v>1</v>
      </c>
      <c r="B13" s="68"/>
      <c r="C13" s="96"/>
      <c r="D13" s="96"/>
      <c r="E13" s="70"/>
      <c r="F13" s="1"/>
      <c r="G13" s="25"/>
    </row>
    <row r="14" spans="1:9" ht="15" customHeight="1">
      <c r="A14" s="70">
        <v>2</v>
      </c>
      <c r="B14" s="68"/>
      <c r="C14" s="90"/>
      <c r="D14" s="91"/>
      <c r="E14" s="70"/>
      <c r="F14" s="1"/>
      <c r="G14" s="25"/>
    </row>
    <row r="15" spans="1:9">
      <c r="A15" s="81" t="s">
        <v>91</v>
      </c>
      <c r="B15" s="81"/>
      <c r="C15" s="81"/>
      <c r="D15" s="81"/>
      <c r="E15" s="81"/>
      <c r="F15" s="81"/>
      <c r="G15" s="81"/>
    </row>
    <row r="16" spans="1:9">
      <c r="A16" s="4" t="s">
        <v>5</v>
      </c>
      <c r="B16" s="24" t="s">
        <v>14</v>
      </c>
      <c r="C16" s="92" t="s">
        <v>15</v>
      </c>
      <c r="D16" s="93"/>
      <c r="E16" s="4" t="s">
        <v>21</v>
      </c>
      <c r="F16" s="4" t="s">
        <v>22</v>
      </c>
      <c r="G16" s="4" t="s">
        <v>10</v>
      </c>
    </row>
    <row r="17" spans="1:7" ht="15" customHeight="1">
      <c r="A17" s="70">
        <v>1</v>
      </c>
      <c r="B17" s="68" t="s">
        <v>67</v>
      </c>
      <c r="C17" s="90" t="s">
        <v>68</v>
      </c>
      <c r="D17" s="91"/>
      <c r="E17" s="70"/>
      <c r="F17" s="1" t="s">
        <v>23</v>
      </c>
      <c r="G17" s="25"/>
    </row>
    <row r="18" spans="1:7" ht="15" customHeight="1">
      <c r="A18" s="70">
        <v>2</v>
      </c>
      <c r="B18" s="68" t="s">
        <v>96</v>
      </c>
      <c r="C18" s="90" t="s">
        <v>100</v>
      </c>
      <c r="D18" s="91"/>
      <c r="E18" s="70"/>
      <c r="F18" s="1" t="s">
        <v>23</v>
      </c>
      <c r="G18" s="25" t="s">
        <v>137</v>
      </c>
    </row>
    <row r="19" spans="1:7" ht="15" customHeight="1">
      <c r="A19" s="70">
        <v>3</v>
      </c>
      <c r="B19" s="68" t="s">
        <v>97</v>
      </c>
      <c r="C19" s="90" t="s">
        <v>101</v>
      </c>
      <c r="D19" s="91"/>
      <c r="E19" s="70"/>
      <c r="F19" s="1" t="s">
        <v>23</v>
      </c>
      <c r="G19" s="25" t="s">
        <v>136</v>
      </c>
    </row>
    <row r="20" spans="1:7" ht="15" customHeight="1">
      <c r="A20" s="70">
        <v>4</v>
      </c>
      <c r="B20" s="68" t="s">
        <v>98</v>
      </c>
      <c r="C20" s="90" t="s">
        <v>102</v>
      </c>
      <c r="D20" s="91"/>
      <c r="E20" s="70"/>
      <c r="F20" s="1" t="s">
        <v>23</v>
      </c>
      <c r="G20" s="25"/>
    </row>
    <row r="21" spans="1:7" ht="15" customHeight="1">
      <c r="A21" s="75">
        <v>5</v>
      </c>
      <c r="B21" s="72" t="s">
        <v>99</v>
      </c>
      <c r="C21" s="90" t="s">
        <v>103</v>
      </c>
      <c r="D21" s="91"/>
      <c r="E21" s="75"/>
      <c r="F21" s="1" t="s">
        <v>23</v>
      </c>
      <c r="G21" s="25"/>
    </row>
    <row r="22" spans="1:7" ht="15" customHeight="1">
      <c r="A22" s="75">
        <v>6</v>
      </c>
      <c r="B22" s="72" t="s">
        <v>148</v>
      </c>
      <c r="C22" s="90" t="s">
        <v>154</v>
      </c>
      <c r="D22" s="91"/>
      <c r="E22" s="75"/>
      <c r="F22" s="1" t="s">
        <v>160</v>
      </c>
      <c r="G22" s="25"/>
    </row>
    <row r="23" spans="1:7" ht="15" customHeight="1">
      <c r="A23" s="75">
        <v>7</v>
      </c>
      <c r="B23" s="72" t="s">
        <v>149</v>
      </c>
      <c r="C23" s="90" t="s">
        <v>155</v>
      </c>
      <c r="D23" s="91"/>
      <c r="E23" s="75"/>
      <c r="F23" s="1" t="s">
        <v>160</v>
      </c>
      <c r="G23" s="25"/>
    </row>
    <row r="24" spans="1:7" ht="15" customHeight="1">
      <c r="A24" s="75">
        <v>8</v>
      </c>
      <c r="B24" s="72" t="s">
        <v>150</v>
      </c>
      <c r="C24" s="90" t="s">
        <v>159</v>
      </c>
      <c r="D24" s="91"/>
      <c r="E24" s="75"/>
      <c r="F24" s="1" t="s">
        <v>160</v>
      </c>
      <c r="G24" s="25"/>
    </row>
    <row r="25" spans="1:7" ht="15" customHeight="1">
      <c r="A25" s="75">
        <v>9</v>
      </c>
      <c r="B25" s="72" t="s">
        <v>151</v>
      </c>
      <c r="C25" s="90" t="s">
        <v>156</v>
      </c>
      <c r="D25" s="91"/>
      <c r="E25" s="75"/>
      <c r="F25" s="1" t="s">
        <v>160</v>
      </c>
      <c r="G25" s="25"/>
    </row>
    <row r="26" spans="1:7" ht="15" customHeight="1">
      <c r="A26" s="75">
        <v>10</v>
      </c>
      <c r="B26" s="72" t="s">
        <v>152</v>
      </c>
      <c r="C26" s="90" t="s">
        <v>157</v>
      </c>
      <c r="D26" s="91"/>
      <c r="E26" s="75"/>
      <c r="F26" s="1" t="s">
        <v>161</v>
      </c>
      <c r="G26" s="25"/>
    </row>
    <row r="27" spans="1:7" ht="15" customHeight="1">
      <c r="A27" s="75">
        <v>11</v>
      </c>
      <c r="B27" s="72" t="s">
        <v>153</v>
      </c>
      <c r="C27" s="90" t="s">
        <v>158</v>
      </c>
      <c r="D27" s="91"/>
      <c r="E27" s="75"/>
      <c r="F27" s="1" t="s">
        <v>160</v>
      </c>
      <c r="G27" s="25" t="s">
        <v>162</v>
      </c>
    </row>
    <row r="28" spans="1:7">
      <c r="A28" s="81" t="s">
        <v>20</v>
      </c>
      <c r="B28" s="81"/>
      <c r="C28" s="81"/>
      <c r="D28" s="81"/>
      <c r="E28" s="81"/>
      <c r="F28" s="81"/>
      <c r="G28" s="81"/>
    </row>
    <row r="29" spans="1:7">
      <c r="A29" s="4" t="s">
        <v>5</v>
      </c>
      <c r="B29" s="67" t="s">
        <v>14</v>
      </c>
      <c r="C29" s="92" t="s">
        <v>15</v>
      </c>
      <c r="D29" s="93"/>
      <c r="E29" s="4" t="s">
        <v>21</v>
      </c>
      <c r="F29" s="4" t="s">
        <v>22</v>
      </c>
      <c r="G29" s="4" t="s">
        <v>10</v>
      </c>
    </row>
    <row r="30" spans="1:7">
      <c r="A30" s="70">
        <v>1</v>
      </c>
      <c r="B30" s="68" t="s">
        <v>11</v>
      </c>
      <c r="C30" s="90" t="s">
        <v>16</v>
      </c>
      <c r="D30" s="91"/>
      <c r="E30" s="15"/>
      <c r="F30" s="6" t="s">
        <v>23</v>
      </c>
      <c r="G30" s="12" t="s">
        <v>65</v>
      </c>
    </row>
    <row r="31" spans="1:7" ht="15" customHeight="1">
      <c r="A31" s="70">
        <v>2</v>
      </c>
      <c r="B31" s="68" t="s">
        <v>12</v>
      </c>
      <c r="C31" s="90" t="s">
        <v>17</v>
      </c>
      <c r="D31" s="91"/>
      <c r="E31" s="15"/>
      <c r="F31" s="6" t="s">
        <v>23</v>
      </c>
      <c r="G31" s="3" t="s">
        <v>13</v>
      </c>
    </row>
    <row r="32" spans="1:7" ht="15" customHeight="1">
      <c r="A32" s="20"/>
      <c r="B32" s="69" t="s">
        <v>69</v>
      </c>
      <c r="C32" s="100" t="s">
        <v>66</v>
      </c>
      <c r="D32" s="101"/>
      <c r="E32" s="21"/>
      <c r="F32" s="22"/>
      <c r="G32" s="23"/>
    </row>
    <row r="33" spans="1:7" ht="15" customHeight="1">
      <c r="A33" s="70"/>
      <c r="B33" s="18"/>
      <c r="C33" s="96"/>
      <c r="D33" s="96"/>
      <c r="E33" s="15"/>
      <c r="F33" s="6"/>
      <c r="G33" s="25" t="str">
        <f>CONCATENATE("연계항목.hwp ",B2," 참조")</f>
        <v>연계항목.hwp 대지권등록부 참조</v>
      </c>
    </row>
    <row r="34" spans="1:7" ht="15" customHeight="1">
      <c r="A34" s="70"/>
      <c r="B34" s="18"/>
      <c r="C34" s="90"/>
      <c r="D34" s="91"/>
      <c r="E34" s="15"/>
      <c r="F34" s="6"/>
      <c r="G34" s="25"/>
    </row>
    <row r="35" spans="1:7" ht="29.25" customHeight="1">
      <c r="A35" s="102" t="s">
        <v>30</v>
      </c>
      <c r="B35" s="102"/>
      <c r="C35" s="102"/>
      <c r="D35" s="102"/>
      <c r="E35" s="102"/>
      <c r="F35" s="102"/>
      <c r="G35" s="102"/>
    </row>
    <row r="36" spans="1:7" ht="17.25">
      <c r="A36" s="97" t="s">
        <v>31</v>
      </c>
      <c r="B36" s="97"/>
      <c r="C36" s="103" t="s">
        <v>146</v>
      </c>
      <c r="D36" s="103" t="str">
        <f>UPPER($G$2)&amp; " http://{ip}:{port}"&amp;MID($B$4, FIND("/", $B$4), 100)</f>
        <v>POST http://{ip}:{port}/services/cbjc/link/kras/000005</v>
      </c>
      <c r="E36" s="103" t="str">
        <f>UPPER($G$2)&amp; " http://{ip}:{port}"&amp;MID($B$4, FIND("/", $B$4), 100)</f>
        <v>POST http://{ip}:{port}/services/cbjc/link/kras/000005</v>
      </c>
      <c r="F36" s="103" t="str">
        <f>UPPER($G$2)&amp; " http://{ip}:{port}"&amp;MID($B$4, FIND("/", $B$4), 100)</f>
        <v>POST http://{ip}:{port}/services/cbjc/link/kras/000005</v>
      </c>
      <c r="G36" s="103" t="str">
        <f>UPPER($G$2)&amp; " http://{ip}:{port}"&amp;MID($B$4, FIND("/", $B$4), 100)</f>
        <v>POST http://{ip}:{port}/services/cbjc/link/kras/000005</v>
      </c>
    </row>
    <row r="37" spans="1:7" ht="72" customHeight="1">
      <c r="A37" s="97" t="s">
        <v>90</v>
      </c>
      <c r="B37" s="97"/>
      <c r="C37" s="98" t="s">
        <v>147</v>
      </c>
      <c r="D37" s="99"/>
      <c r="E37" s="99"/>
      <c r="F37" s="99"/>
      <c r="G37" s="99"/>
    </row>
    <row r="38" spans="1:7" ht="243.75" customHeight="1">
      <c r="A38" s="97" t="s">
        <v>32</v>
      </c>
      <c r="B38" s="97"/>
      <c r="C38" s="98"/>
      <c r="D38" s="99"/>
      <c r="E38" s="99"/>
      <c r="F38" s="99"/>
      <c r="G38" s="99"/>
    </row>
  </sheetData>
  <mergeCells count="43">
    <mergeCell ref="A7:G7"/>
    <mergeCell ref="C21:D21"/>
    <mergeCell ref="C26:D26"/>
    <mergeCell ref="C27:D27"/>
    <mergeCell ref="C22:D22"/>
    <mergeCell ref="C23:D23"/>
    <mergeCell ref="C24:D24"/>
    <mergeCell ref="C25:D25"/>
    <mergeCell ref="B1:E1"/>
    <mergeCell ref="B2:E2"/>
    <mergeCell ref="B3:G3"/>
    <mergeCell ref="B4:G4"/>
    <mergeCell ref="B5:G5"/>
    <mergeCell ref="C8:D8"/>
    <mergeCell ref="E8:G8"/>
    <mergeCell ref="C9:D9"/>
    <mergeCell ref="E9:G9"/>
    <mergeCell ref="C10:D10"/>
    <mergeCell ref="E10:G10"/>
    <mergeCell ref="A28:G28"/>
    <mergeCell ref="A11:G11"/>
    <mergeCell ref="C12:D12"/>
    <mergeCell ref="C13:D13"/>
    <mergeCell ref="C14:D14"/>
    <mergeCell ref="A15:G15"/>
    <mergeCell ref="C16:D16"/>
    <mergeCell ref="C17:D17"/>
    <mergeCell ref="C18:D18"/>
    <mergeCell ref="C19:D19"/>
    <mergeCell ref="C20:D20"/>
    <mergeCell ref="A38:B38"/>
    <mergeCell ref="C38:G38"/>
    <mergeCell ref="C29:D29"/>
    <mergeCell ref="C30:D30"/>
    <mergeCell ref="C31:D31"/>
    <mergeCell ref="C32:D32"/>
    <mergeCell ref="C33:D33"/>
    <mergeCell ref="C34:D34"/>
    <mergeCell ref="A35:G35"/>
    <mergeCell ref="A36:B36"/>
    <mergeCell ref="C36:G36"/>
    <mergeCell ref="A37:B37"/>
    <mergeCell ref="C37:G37"/>
  </mergeCells>
  <phoneticPr fontId="1" type="noConversion"/>
  <hyperlinks>
    <hyperlink ref="A1" location="목록!A1" display="API ID" xr:uid="{0F8DF8BD-0E5C-4E69-B1BF-F09A82CD24DB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2BBB-326D-44B7-9B2A-6DE0611F872E}">
  <dimension ref="A1:I32"/>
  <sheetViews>
    <sheetView zoomScale="85" zoomScaleNormal="85" workbookViewId="0">
      <selection activeCell="M30" sqref="M30"/>
    </sheetView>
  </sheetViews>
  <sheetFormatPr defaultRowHeight="16.5"/>
  <cols>
    <col min="1" max="1" width="8.625" bestFit="1" customWidth="1"/>
    <col min="2" max="2" width="12.75" bestFit="1" customWidth="1"/>
    <col min="3" max="3" width="7.875" customWidth="1"/>
    <col min="4" max="4" width="21.875" customWidth="1"/>
    <col min="5" max="5" width="8" bestFit="1" customWidth="1"/>
    <col min="6" max="6" width="8.875" customWidth="1"/>
    <col min="7" max="7" width="43.375" customWidth="1"/>
    <col min="8" max="8" width="3" customWidth="1"/>
  </cols>
  <sheetData>
    <row r="1" spans="1:9" ht="20.100000000000001" customHeight="1">
      <c r="A1" s="9" t="s">
        <v>25</v>
      </c>
      <c r="B1" s="82" t="str">
        <f>VLOOKUP($I$1, 목록!$A$2:$I$66, 3, FALSE)</f>
        <v>link/kras/000006</v>
      </c>
      <c r="C1" s="82"/>
      <c r="D1" s="82"/>
      <c r="E1" s="82"/>
      <c r="F1" s="2" t="s">
        <v>26</v>
      </c>
      <c r="G1" s="13" t="s">
        <v>94</v>
      </c>
      <c r="I1">
        <v>5</v>
      </c>
    </row>
    <row r="2" spans="1:9">
      <c r="A2" s="10" t="s">
        <v>28</v>
      </c>
      <c r="B2" s="83" t="str">
        <f>VLOOKUP($I$1, 목록!$A$2:$I$66, 4, FALSE)</f>
        <v>토지이동연혁 연계</v>
      </c>
      <c r="C2" s="83"/>
      <c r="D2" s="83"/>
      <c r="E2" s="83"/>
      <c r="F2" s="54" t="s">
        <v>1</v>
      </c>
      <c r="G2" s="55" t="str">
        <f>VLOOKUP($I$1, 목록!$A$2:$I$66, 6, FALSE)</f>
        <v>POST</v>
      </c>
    </row>
    <row r="3" spans="1:9" ht="20.100000000000001" customHeight="1">
      <c r="A3" s="11" t="s">
        <v>8</v>
      </c>
      <c r="B3" s="84" t="str">
        <f>"{real_ip}:{real_port}/"&amp;MID(B4, 19, 100)</f>
        <v>{real_ip}:{real_port}/services/cbjc/link/kras/000006</v>
      </c>
      <c r="C3" s="85"/>
      <c r="D3" s="85"/>
      <c r="E3" s="85"/>
      <c r="F3" s="85"/>
      <c r="G3" s="86"/>
    </row>
    <row r="4" spans="1:9" ht="20.100000000000001" customHeight="1">
      <c r="A4" s="11" t="s">
        <v>9</v>
      </c>
      <c r="B4" s="87" t="str">
        <f>VLOOKUP($I$1, 목록!$A$2:$I$46, 9, FALSE)</f>
        <v>10.10.20.10:12323/services/cbjc/link/kras/000006</v>
      </c>
      <c r="C4" s="88"/>
      <c r="D4" s="88"/>
      <c r="E4" s="88"/>
      <c r="F4" s="88"/>
      <c r="G4" s="89"/>
    </row>
    <row r="5" spans="1:9" ht="20.100000000000001" customHeight="1">
      <c r="A5" s="11" t="s">
        <v>27</v>
      </c>
      <c r="B5" s="87" t="str">
        <f>VLOOKUP($I$1, 목록!$A$2:$I$46, 7, FALSE)</f>
        <v>1. 부동산종합정보시스템 연계
 - 토지이동연혁 연계</v>
      </c>
      <c r="C5" s="88"/>
      <c r="D5" s="88"/>
      <c r="E5" s="88"/>
      <c r="F5" s="88"/>
      <c r="G5" s="89"/>
    </row>
    <row r="6" spans="1:9" ht="5.0999999999999996" customHeight="1">
      <c r="A6" s="7"/>
      <c r="B6" s="8"/>
      <c r="C6" s="8"/>
      <c r="D6" s="8"/>
      <c r="E6" s="8"/>
      <c r="F6" s="8"/>
      <c r="G6" s="8"/>
    </row>
    <row r="7" spans="1:9">
      <c r="A7" s="81" t="s">
        <v>2</v>
      </c>
      <c r="B7" s="81"/>
      <c r="C7" s="81"/>
      <c r="D7" s="81"/>
      <c r="E7" s="81"/>
      <c r="F7" s="81"/>
      <c r="G7" s="81"/>
    </row>
    <row r="8" spans="1:9">
      <c r="A8" s="71" t="s">
        <v>5</v>
      </c>
      <c r="B8" s="24" t="s">
        <v>19</v>
      </c>
      <c r="C8" s="92" t="s">
        <v>18</v>
      </c>
      <c r="D8" s="93"/>
      <c r="E8" s="92" t="s">
        <v>10</v>
      </c>
      <c r="F8" s="94"/>
      <c r="G8" s="93"/>
    </row>
    <row r="9" spans="1:9" ht="15" customHeight="1">
      <c r="A9" s="70">
        <v>1</v>
      </c>
      <c r="B9" s="68" t="s">
        <v>6</v>
      </c>
      <c r="C9" s="90" t="s">
        <v>4</v>
      </c>
      <c r="D9" s="91"/>
      <c r="E9" s="95"/>
      <c r="F9" s="95"/>
      <c r="G9" s="95"/>
      <c r="H9" t="s">
        <v>89</v>
      </c>
    </row>
    <row r="10" spans="1:9" ht="15" customHeight="1">
      <c r="A10" s="70">
        <v>2</v>
      </c>
      <c r="B10" s="68" t="s">
        <v>7</v>
      </c>
      <c r="C10" s="90" t="s">
        <v>3</v>
      </c>
      <c r="D10" s="91"/>
      <c r="E10" s="95"/>
      <c r="F10" s="95"/>
      <c r="G10" s="95"/>
    </row>
    <row r="11" spans="1:9">
      <c r="A11" s="81" t="s">
        <v>92</v>
      </c>
      <c r="B11" s="81"/>
      <c r="C11" s="81"/>
      <c r="D11" s="81"/>
      <c r="E11" s="81"/>
      <c r="F11" s="81"/>
      <c r="G11" s="81"/>
    </row>
    <row r="12" spans="1:9">
      <c r="A12" s="4" t="s">
        <v>5</v>
      </c>
      <c r="B12" s="24" t="s">
        <v>14</v>
      </c>
      <c r="C12" s="92" t="s">
        <v>15</v>
      </c>
      <c r="D12" s="93"/>
      <c r="E12" s="4" t="s">
        <v>21</v>
      </c>
      <c r="F12" s="4" t="s">
        <v>22</v>
      </c>
      <c r="G12" s="4" t="s">
        <v>10</v>
      </c>
    </row>
    <row r="13" spans="1:9" ht="15" customHeight="1">
      <c r="A13" s="70">
        <v>1</v>
      </c>
      <c r="B13" s="68"/>
      <c r="C13" s="96"/>
      <c r="D13" s="96"/>
      <c r="E13" s="70"/>
      <c r="F13" s="1"/>
      <c r="G13" s="25"/>
    </row>
    <row r="14" spans="1:9" ht="15" customHeight="1">
      <c r="A14" s="70">
        <v>2</v>
      </c>
      <c r="B14" s="68"/>
      <c r="C14" s="90"/>
      <c r="D14" s="91"/>
      <c r="E14" s="70"/>
      <c r="F14" s="1"/>
      <c r="G14" s="25"/>
    </row>
    <row r="15" spans="1:9">
      <c r="A15" s="81" t="s">
        <v>91</v>
      </c>
      <c r="B15" s="81"/>
      <c r="C15" s="81"/>
      <c r="D15" s="81"/>
      <c r="E15" s="81"/>
      <c r="F15" s="81"/>
      <c r="G15" s="81"/>
    </row>
    <row r="16" spans="1:9">
      <c r="A16" s="4" t="s">
        <v>5</v>
      </c>
      <c r="B16" s="24" t="s">
        <v>14</v>
      </c>
      <c r="C16" s="92" t="s">
        <v>15</v>
      </c>
      <c r="D16" s="93"/>
      <c r="E16" s="4" t="s">
        <v>21</v>
      </c>
      <c r="F16" s="4" t="s">
        <v>22</v>
      </c>
      <c r="G16" s="4" t="s">
        <v>10</v>
      </c>
    </row>
    <row r="17" spans="1:7" ht="15" customHeight="1">
      <c r="A17" s="70">
        <v>1</v>
      </c>
      <c r="B17" s="68" t="s">
        <v>67</v>
      </c>
      <c r="C17" s="90" t="s">
        <v>68</v>
      </c>
      <c r="D17" s="91"/>
      <c r="E17" s="70"/>
      <c r="F17" s="1" t="s">
        <v>23</v>
      </c>
      <c r="G17" s="25"/>
    </row>
    <row r="18" spans="1:7" ht="15" customHeight="1">
      <c r="A18" s="70">
        <v>2</v>
      </c>
      <c r="B18" s="68" t="s">
        <v>96</v>
      </c>
      <c r="C18" s="90" t="s">
        <v>100</v>
      </c>
      <c r="D18" s="91"/>
      <c r="E18" s="70"/>
      <c r="F18" s="1" t="s">
        <v>23</v>
      </c>
      <c r="G18" s="25" t="s">
        <v>137</v>
      </c>
    </row>
    <row r="19" spans="1:7" ht="15" customHeight="1">
      <c r="A19" s="70">
        <v>3</v>
      </c>
      <c r="B19" s="68" t="s">
        <v>97</v>
      </c>
      <c r="C19" s="90" t="s">
        <v>101</v>
      </c>
      <c r="D19" s="91"/>
      <c r="E19" s="70"/>
      <c r="F19" s="1" t="s">
        <v>23</v>
      </c>
      <c r="G19" s="25" t="s">
        <v>136</v>
      </c>
    </row>
    <row r="20" spans="1:7" ht="15" customHeight="1">
      <c r="A20" s="70">
        <v>4</v>
      </c>
      <c r="B20" s="68" t="s">
        <v>98</v>
      </c>
      <c r="C20" s="90" t="s">
        <v>102</v>
      </c>
      <c r="D20" s="91"/>
      <c r="E20" s="70"/>
      <c r="F20" s="1" t="s">
        <v>23</v>
      </c>
      <c r="G20" s="25"/>
    </row>
    <row r="21" spans="1:7" ht="15" customHeight="1">
      <c r="A21" s="70">
        <v>5</v>
      </c>
      <c r="B21" s="68" t="s">
        <v>99</v>
      </c>
      <c r="C21" s="90" t="s">
        <v>103</v>
      </c>
      <c r="D21" s="91"/>
      <c r="E21" s="70"/>
      <c r="F21" s="1" t="s">
        <v>23</v>
      </c>
      <c r="G21" s="25"/>
    </row>
    <row r="22" spans="1:7">
      <c r="A22" s="81" t="s">
        <v>20</v>
      </c>
      <c r="B22" s="81"/>
      <c r="C22" s="81"/>
      <c r="D22" s="81"/>
      <c r="E22" s="81"/>
      <c r="F22" s="81"/>
      <c r="G22" s="81"/>
    </row>
    <row r="23" spans="1:7">
      <c r="A23" s="4" t="s">
        <v>5</v>
      </c>
      <c r="B23" s="67" t="s">
        <v>14</v>
      </c>
      <c r="C23" s="92" t="s">
        <v>15</v>
      </c>
      <c r="D23" s="93"/>
      <c r="E23" s="4" t="s">
        <v>21</v>
      </c>
      <c r="F23" s="4" t="s">
        <v>22</v>
      </c>
      <c r="G23" s="4" t="s">
        <v>10</v>
      </c>
    </row>
    <row r="24" spans="1:7">
      <c r="A24" s="70">
        <v>1</v>
      </c>
      <c r="B24" s="68" t="s">
        <v>11</v>
      </c>
      <c r="C24" s="90" t="s">
        <v>16</v>
      </c>
      <c r="D24" s="91"/>
      <c r="E24" s="15"/>
      <c r="F24" s="6" t="s">
        <v>23</v>
      </c>
      <c r="G24" s="12" t="s">
        <v>65</v>
      </c>
    </row>
    <row r="25" spans="1:7" ht="15" customHeight="1">
      <c r="A25" s="70">
        <v>2</v>
      </c>
      <c r="B25" s="68" t="s">
        <v>12</v>
      </c>
      <c r="C25" s="90" t="s">
        <v>17</v>
      </c>
      <c r="D25" s="91"/>
      <c r="E25" s="15"/>
      <c r="F25" s="6" t="s">
        <v>23</v>
      </c>
      <c r="G25" s="3" t="s">
        <v>13</v>
      </c>
    </row>
    <row r="26" spans="1:7" ht="15" customHeight="1">
      <c r="A26" s="20"/>
      <c r="B26" s="69" t="s">
        <v>69</v>
      </c>
      <c r="C26" s="100" t="s">
        <v>66</v>
      </c>
      <c r="D26" s="101"/>
      <c r="E26" s="21"/>
      <c r="F26" s="22"/>
      <c r="G26" s="23"/>
    </row>
    <row r="27" spans="1:7" ht="15" customHeight="1">
      <c r="A27" s="70"/>
      <c r="B27" s="18"/>
      <c r="C27" s="96"/>
      <c r="D27" s="96"/>
      <c r="E27" s="15"/>
      <c r="F27" s="6"/>
      <c r="G27" s="25" t="str">
        <f>CONCATENATE("연계항목.hwp ",B2," 참조")</f>
        <v>연계항목.hwp 토지이동연혁 연계 참조</v>
      </c>
    </row>
    <row r="28" spans="1:7" ht="15" customHeight="1">
      <c r="A28" s="70"/>
      <c r="B28" s="18"/>
      <c r="C28" s="90"/>
      <c r="D28" s="91"/>
      <c r="E28" s="15"/>
      <c r="F28" s="6"/>
      <c r="G28" s="25"/>
    </row>
    <row r="29" spans="1:7" ht="29.25" customHeight="1">
      <c r="A29" s="102" t="s">
        <v>30</v>
      </c>
      <c r="B29" s="102"/>
      <c r="C29" s="102"/>
      <c r="D29" s="102"/>
      <c r="E29" s="102"/>
      <c r="F29" s="102"/>
      <c r="G29" s="102"/>
    </row>
    <row r="30" spans="1:7" ht="17.25">
      <c r="A30" s="97" t="s">
        <v>31</v>
      </c>
      <c r="B30" s="97"/>
      <c r="C30" s="103" t="s">
        <v>163</v>
      </c>
      <c r="D30" s="103" t="str">
        <f>UPPER($G$2)&amp; " http://{ip}:{port}"&amp;MID($B$4, FIND("/", $B$4), 100)</f>
        <v>POST http://{ip}:{port}/services/cbjc/link/kras/000006</v>
      </c>
      <c r="E30" s="103" t="str">
        <f>UPPER($G$2)&amp; " http://{ip}:{port}"&amp;MID($B$4, FIND("/", $B$4), 100)</f>
        <v>POST http://{ip}:{port}/services/cbjc/link/kras/000006</v>
      </c>
      <c r="F30" s="103" t="str">
        <f>UPPER($G$2)&amp; " http://{ip}:{port}"&amp;MID($B$4, FIND("/", $B$4), 100)</f>
        <v>POST http://{ip}:{port}/services/cbjc/link/kras/000006</v>
      </c>
      <c r="G30" s="103" t="str">
        <f>UPPER($G$2)&amp; " http://{ip}:{port}"&amp;MID($B$4, FIND("/", $B$4), 100)</f>
        <v>POST http://{ip}:{port}/services/cbjc/link/kras/000006</v>
      </c>
    </row>
    <row r="31" spans="1:7" ht="72" customHeight="1">
      <c r="A31" s="97" t="s">
        <v>90</v>
      </c>
      <c r="B31" s="97"/>
      <c r="C31" s="98" t="s">
        <v>164</v>
      </c>
      <c r="D31" s="99"/>
      <c r="E31" s="99"/>
      <c r="F31" s="99"/>
      <c r="G31" s="99"/>
    </row>
    <row r="32" spans="1:7" ht="243.75" customHeight="1">
      <c r="A32" s="97" t="s">
        <v>32</v>
      </c>
      <c r="B32" s="97"/>
      <c r="C32" s="98"/>
      <c r="D32" s="99"/>
      <c r="E32" s="99"/>
      <c r="F32" s="99"/>
      <c r="G32" s="99"/>
    </row>
  </sheetData>
  <mergeCells count="37">
    <mergeCell ref="A7:G7"/>
    <mergeCell ref="B1:E1"/>
    <mergeCell ref="B2:E2"/>
    <mergeCell ref="B3:G3"/>
    <mergeCell ref="B4:G4"/>
    <mergeCell ref="B5:G5"/>
    <mergeCell ref="C8:D8"/>
    <mergeCell ref="E8:G8"/>
    <mergeCell ref="C9:D9"/>
    <mergeCell ref="E9:G9"/>
    <mergeCell ref="C10:D10"/>
    <mergeCell ref="E10:G10"/>
    <mergeCell ref="A22:G22"/>
    <mergeCell ref="A11:G11"/>
    <mergeCell ref="C12:D12"/>
    <mergeCell ref="C13:D13"/>
    <mergeCell ref="C14:D14"/>
    <mergeCell ref="A15:G15"/>
    <mergeCell ref="C16:D16"/>
    <mergeCell ref="C17:D17"/>
    <mergeCell ref="C18:D18"/>
    <mergeCell ref="C19:D19"/>
    <mergeCell ref="C20:D20"/>
    <mergeCell ref="C21:D21"/>
    <mergeCell ref="A32:B32"/>
    <mergeCell ref="C32:G32"/>
    <mergeCell ref="C23:D23"/>
    <mergeCell ref="C24:D24"/>
    <mergeCell ref="C25:D25"/>
    <mergeCell ref="C26:D26"/>
    <mergeCell ref="C27:D27"/>
    <mergeCell ref="C28:D28"/>
    <mergeCell ref="A29:G29"/>
    <mergeCell ref="A30:B30"/>
    <mergeCell ref="C30:G30"/>
    <mergeCell ref="A31:B31"/>
    <mergeCell ref="C31:G31"/>
  </mergeCells>
  <phoneticPr fontId="1" type="noConversion"/>
  <hyperlinks>
    <hyperlink ref="A1" location="목록!A1" display="API ID" xr:uid="{CCE7B553-2F68-42A9-875F-DAACE2B64AC6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표지</vt:lpstr>
      <vt:lpstr>개정이력</vt:lpstr>
      <vt:lpstr>서비스 개요</vt:lpstr>
      <vt:lpstr>목록</vt:lpstr>
      <vt:lpstr>토지(임야) 대장</vt:lpstr>
      <vt:lpstr>공유지연명부</vt:lpstr>
      <vt:lpstr>대지권등록부(전유부)</vt:lpstr>
      <vt:lpstr>대지권등록부</vt:lpstr>
      <vt:lpstr>토지이동연혁 연계</vt:lpstr>
      <vt:lpstr>소유권변동연혁 연계</vt:lpstr>
      <vt:lpstr>개별공시지가 연계</vt:lpstr>
      <vt:lpstr>건물통합도면 연계</vt:lpstr>
      <vt:lpstr>토지이용계획 속성 연계</vt:lpstr>
      <vt:lpstr>토지이용계획확인서 연계</vt:lpstr>
      <vt:lpstr>필지별 용도지역지구</vt:lpstr>
      <vt:lpstr>대지권등록부(전유부_건축물정보)</vt:lpstr>
      <vt:lpstr>개별주택공시가격 조회</vt:lpstr>
      <vt:lpstr>레이어 목록 조회</vt:lpstr>
      <vt:lpstr>SHAPE 다운로드</vt:lpstr>
      <vt:lpstr>농지전용대장 정보</vt:lpstr>
      <vt:lpstr>산지전용대장 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flowf</dc:creator>
  <cp:lastModifiedBy>yhade</cp:lastModifiedBy>
  <cp:lastPrinted>2022-06-14T04:11:35Z</cp:lastPrinted>
  <dcterms:created xsi:type="dcterms:W3CDTF">2020-11-30T16:35:29Z</dcterms:created>
  <dcterms:modified xsi:type="dcterms:W3CDTF">2023-01-12T07:30:57Z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a168fce1-e9ce-44ff-a8de-72c18e892ad2</vt:lpwstr>
  </property>
</Properties>
</file>