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tm/Work/onpoom/2024.04.24.이병은부장/20240520/"/>
    </mc:Choice>
  </mc:AlternateContent>
  <xr:revisionPtr revIDLastSave="0" documentId="13_ncr:1_{B45E4360-AA7D-8D42-BA31-7EF5F3D3E161}" xr6:coauthVersionLast="47" xr6:coauthVersionMax="47" xr10:uidLastSave="{00000000-0000-0000-0000-000000000000}"/>
  <bookViews>
    <workbookView xWindow="19200" yWindow="500" windowWidth="19200" windowHeight="21100" activeTab="1" xr2:uid="{6F7D21D4-3418-D14C-A90D-DC28276FDD30}"/>
  </bookViews>
  <sheets>
    <sheet name="공공시설 방문 현황 관리" sheetId="6" r:id="rId1"/>
    <sheet name="공공시설 방문 현황 관리_원본" sheetId="3" r:id="rId2"/>
    <sheet name="holiday" sheetId="4" r:id="rId3"/>
    <sheet name="holiday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H3" i="3"/>
  <c r="I3" i="3" l="1"/>
  <c r="H4" i="3" l="1"/>
  <c r="I4" i="3" s="1"/>
  <c r="H5" i="3" s="1"/>
  <c r="I5" i="3" s="1"/>
  <c r="H6" i="3" s="1"/>
  <c r="I6" i="3" s="1"/>
  <c r="H7" i="3" s="1"/>
  <c r="I7" i="3" s="1"/>
  <c r="H8" i="3" l="1"/>
  <c r="I8" i="3" s="1"/>
  <c r="H9" i="3" s="1"/>
  <c r="I9" i="3" s="1"/>
  <c r="H10" i="3" s="1"/>
  <c r="I10" i="3" s="1"/>
  <c r="H11" i="3" s="1"/>
  <c r="I11" i="3" s="1"/>
  <c r="H12" i="3" s="1"/>
  <c r="I12" i="3" s="1"/>
  <c r="H13" i="3" s="1"/>
  <c r="I13" i="3" s="1"/>
  <c r="H14" i="3" s="1"/>
  <c r="I14" i="3" s="1"/>
  <c r="H15" i="3" s="1"/>
  <c r="I15" i="3" s="1"/>
  <c r="H16" i="3" s="1"/>
  <c r="I16" i="3" s="1"/>
  <c r="H17" i="3" s="1"/>
  <c r="I17" i="3" s="1"/>
  <c r="H18" i="3" s="1"/>
  <c r="I18" i="3" s="1"/>
  <c r="H19" i="3" s="1"/>
  <c r="I19" i="3" s="1"/>
  <c r="H20" i="3" s="1"/>
  <c r="I20" i="3" s="1"/>
  <c r="H21" i="3" s="1"/>
  <c r="I21" i="3" s="1"/>
  <c r="H22" i="3" s="1"/>
  <c r="I22" i="3" s="1"/>
  <c r="H23" i="3" s="1"/>
  <c r="I23" i="3" s="1"/>
  <c r="H24" i="3" s="1"/>
  <c r="I24" i="3" s="1"/>
  <c r="H25" i="3" s="1"/>
  <c r="I25" i="3" s="1"/>
  <c r="H26" i="3" s="1"/>
  <c r="I26" i="3" s="1"/>
  <c r="H27" i="3" s="1"/>
  <c r="I27" i="3" s="1"/>
  <c r="H28" i="3" s="1"/>
  <c r="I28" i="3" s="1"/>
  <c r="H29" i="3" s="1"/>
  <c r="I29" i="3" s="1"/>
  <c r="H30" i="3" s="1"/>
  <c r="I30" i="3" s="1"/>
  <c r="H31" i="3" s="1"/>
  <c r="I31" i="3" l="1"/>
  <c r="H32" i="3" s="1"/>
  <c r="I32" i="3" s="1"/>
  <c r="H33" i="3" s="1"/>
  <c r="I33" i="3" s="1"/>
  <c r="H34" i="3" s="1"/>
  <c r="I34" i="3" s="1"/>
  <c r="H35" i="3" s="1"/>
  <c r="I35" i="3" s="1"/>
  <c r="H36" i="3" s="1"/>
  <c r="I36" i="3" s="1"/>
</calcChain>
</file>

<file path=xl/sharedStrings.xml><?xml version="1.0" encoding="utf-8"?>
<sst xmlns="http://schemas.openxmlformats.org/spreadsheetml/2006/main" count="128" uniqueCount="53">
  <si>
    <t>1Depth</t>
  </si>
  <si>
    <t>2Depth</t>
  </si>
  <si>
    <t>3Depth</t>
  </si>
  <si>
    <t>특화서비스</t>
    <phoneticPr fontId="1" type="noConversion"/>
  </si>
  <si>
    <t>주기능</t>
    <phoneticPr fontId="1" type="noConversion"/>
  </si>
  <si>
    <t>팝업 - 화면</t>
    <phoneticPr fontId="1" type="noConversion"/>
  </si>
  <si>
    <t>꺽은선 그래프 - 월별 방문자 표시</t>
    <phoneticPr fontId="1" type="noConversion"/>
  </si>
  <si>
    <t>꺽은선 그래프 - 요일별 방문자 표시</t>
    <phoneticPr fontId="1" type="noConversion"/>
  </si>
  <si>
    <t>메인메뉴</t>
    <phoneticPr fontId="1" type="noConversion"/>
  </si>
  <si>
    <t>새로고침</t>
    <phoneticPr fontId="1" type="noConversion"/>
  </si>
  <si>
    <t>조회기간 선택</t>
    <phoneticPr fontId="1" type="noConversion"/>
  </si>
  <si>
    <t>기능1</t>
    <phoneticPr fontId="1" type="noConversion"/>
  </si>
  <si>
    <t>기능2</t>
    <phoneticPr fontId="1" type="noConversion"/>
  </si>
  <si>
    <t>전북 완주군</t>
    <phoneticPr fontId="1" type="noConversion"/>
  </si>
  <si>
    <t>공공시설 방문 현황 관리</t>
    <phoneticPr fontId="1" type="noConversion"/>
  </si>
  <si>
    <t>방문자 통계</t>
    <phoneticPr fontId="1" type="noConversion"/>
  </si>
  <si>
    <t>층별 LOD4</t>
    <phoneticPr fontId="1" type="noConversion"/>
  </si>
  <si>
    <t>센서 POI</t>
    <phoneticPr fontId="1" type="noConversion"/>
  </si>
  <si>
    <t>3D Tile 텍스쳐 로드</t>
    <phoneticPr fontId="1" type="noConversion"/>
  </si>
  <si>
    <t>전체 LOD4</t>
    <phoneticPr fontId="1" type="noConversion"/>
  </si>
  <si>
    <t>조회기간 기준 통계</t>
    <phoneticPr fontId="1" type="noConversion"/>
  </si>
  <si>
    <t>누적 통계</t>
    <phoneticPr fontId="1" type="noConversion"/>
  </si>
  <si>
    <t>시간별 방문 현황(명)</t>
    <phoneticPr fontId="1" type="noConversion"/>
  </si>
  <si>
    <t>연도별 방문자수(명)</t>
    <phoneticPr fontId="1" type="noConversion"/>
  </si>
  <si>
    <t>요일별 방문자수(명)</t>
    <phoneticPr fontId="1" type="noConversion"/>
  </si>
  <si>
    <t>월별 방문자수(명)</t>
    <phoneticPr fontId="1" type="noConversion"/>
  </si>
  <si>
    <t>건물명 목록</t>
    <phoneticPr fontId="1" type="noConversion"/>
  </si>
  <si>
    <t>방문자 통계 - 시간별 방문 현황(명)</t>
    <phoneticPr fontId="1" type="noConversion"/>
  </si>
  <si>
    <t>방문자 통계 - 월별 방문자수(명)</t>
    <phoneticPr fontId="1" type="noConversion"/>
  </si>
  <si>
    <t>방문자 통계 - 요일별 방문자수(명)</t>
    <phoneticPr fontId="1" type="noConversion"/>
  </si>
  <si>
    <t>방문자 통계 - 연도별 방문자수(명)</t>
    <phoneticPr fontId="1" type="noConversion"/>
  </si>
  <si>
    <t>꺽은선 그래프 - 연도별 방문자 표시</t>
    <phoneticPr fontId="1" type="noConversion"/>
  </si>
  <si>
    <t>공공시설 스마트관리 서비스</t>
    <phoneticPr fontId="1" type="noConversion"/>
  </si>
  <si>
    <t>건물 방문자 목록 조회</t>
    <phoneticPr fontId="1" type="noConversion"/>
  </si>
  <si>
    <t>방문자 누적통계 - 시간별 방문 현황(명)</t>
    <phoneticPr fontId="1" type="noConversion"/>
  </si>
  <si>
    <t>방문자 누적통계 - 월별 방문자수(명)</t>
    <phoneticPr fontId="1" type="noConversion"/>
  </si>
  <si>
    <t>방문자 누적통계 - 요일별 방문자수(명)</t>
    <phoneticPr fontId="1" type="noConversion"/>
  </si>
  <si>
    <t>방문자 누적통계 - 연도별 방문자수(명)</t>
    <phoneticPr fontId="1" type="noConversion"/>
  </si>
  <si>
    <t>건물 방문자 정보 조회</t>
    <phoneticPr fontId="1" type="noConversion"/>
  </si>
  <si>
    <t>층별 방문자 목록 조회</t>
    <phoneticPr fontId="1" type="noConversion"/>
  </si>
  <si>
    <t>층별 방문자 정보 조회</t>
    <phoneticPr fontId="1" type="noConversion"/>
  </si>
  <si>
    <t>센서별 방문자 정보 조회</t>
    <phoneticPr fontId="1" type="noConversion"/>
  </si>
  <si>
    <t>센서 상세 정보</t>
    <phoneticPr fontId="1" type="noConversion"/>
  </si>
  <si>
    <t>그래프 R1~R10 시간대별</t>
    <phoneticPr fontId="1" type="noConversion"/>
  </si>
  <si>
    <t>시작일</t>
    <phoneticPr fontId="1" type="noConversion"/>
  </si>
  <si>
    <t>종료일</t>
    <phoneticPr fontId="1" type="noConversion"/>
  </si>
  <si>
    <t>연속</t>
    <phoneticPr fontId="1" type="noConversion"/>
  </si>
  <si>
    <t>일수</t>
    <phoneticPr fontId="1" type="noConversion"/>
  </si>
  <si>
    <t>분석 및 준비</t>
    <phoneticPr fontId="1" type="noConversion"/>
  </si>
  <si>
    <t>Y</t>
    <phoneticPr fontId="1" type="noConversion"/>
  </si>
  <si>
    <t>화면 퍼블리싱</t>
    <phoneticPr fontId="1" type="noConversion"/>
  </si>
  <si>
    <t>REST API</t>
    <phoneticPr fontId="1" type="noConversion"/>
  </si>
  <si>
    <t>센서 상세 정보 팝업 - 화면 퍼블리싱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</si>
</sst>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나눔명조"/>
      <family val="3"/>
      <charset val="129"/>
    </font>
    <font>
      <b/>
      <sz val="14"/>
      <color theme="1"/>
      <name val="나눔명조"/>
      <family val="3"/>
      <charset val="129"/>
    </font>
    <font>
      <sz val="14"/>
      <name val="나눔명조"/>
      <family val="3"/>
      <charset val="129"/>
    </font>
    <font>
      <sz val="12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top"/>
    </xf>
    <xf numFmtId="1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4" fillId="3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C8BF-549C-504C-A03C-B78651EA1569}">
  <dimension ref="A1:I36"/>
  <sheetViews>
    <sheetView topLeftCell="E1" zoomScale="90" workbookViewId="0">
      <selection activeCell="C42" sqref="C42"/>
    </sheetView>
  </sheetViews>
  <sheetFormatPr baseColWidth="10" defaultRowHeight="18"/>
  <cols>
    <col min="1" max="1" width="11.7109375" bestFit="1" customWidth="1"/>
    <col min="2" max="2" width="12.42578125" bestFit="1" customWidth="1"/>
    <col min="3" max="3" width="25.85546875" customWidth="1"/>
    <col min="4" max="4" width="22.85546875" customWidth="1"/>
    <col min="5" max="5" width="22.140625" style="1" customWidth="1"/>
    <col min="6" max="6" width="35.85546875" bestFit="1" customWidth="1"/>
    <col min="7" max="7" width="36.28515625" bestFit="1" customWidth="1"/>
    <col min="8" max="9" width="11" bestFit="1" customWidth="1"/>
  </cols>
  <sheetData>
    <row r="1" spans="1:9" ht="29" customHeight="1">
      <c r="A1" s="6"/>
      <c r="B1" s="6"/>
      <c r="C1" s="6"/>
      <c r="D1" s="6"/>
      <c r="E1" s="7"/>
      <c r="F1" s="6"/>
      <c r="G1" s="6"/>
      <c r="H1" s="6"/>
      <c r="I1" s="2"/>
    </row>
    <row r="2" spans="1:9" ht="43" customHeight="1" thickBot="1">
      <c r="A2" s="4" t="s">
        <v>8</v>
      </c>
      <c r="B2" s="4" t="s">
        <v>0</v>
      </c>
      <c r="C2" s="4" t="s">
        <v>1</v>
      </c>
      <c r="D2" s="4" t="s">
        <v>2</v>
      </c>
      <c r="E2" s="5" t="s">
        <v>4</v>
      </c>
      <c r="F2" s="4" t="s">
        <v>11</v>
      </c>
      <c r="G2" s="4" t="s">
        <v>12</v>
      </c>
      <c r="H2" s="10" t="s">
        <v>44</v>
      </c>
      <c r="I2" s="11" t="s">
        <v>45</v>
      </c>
    </row>
    <row r="3" spans="1:9" ht="23" customHeight="1">
      <c r="A3" s="24" t="s">
        <v>3</v>
      </c>
      <c r="B3" s="24" t="s">
        <v>13</v>
      </c>
      <c r="C3" s="24" t="s">
        <v>32</v>
      </c>
      <c r="D3" s="24" t="s">
        <v>14</v>
      </c>
      <c r="E3" s="27" t="s">
        <v>14</v>
      </c>
      <c r="F3" s="2" t="s">
        <v>48</v>
      </c>
      <c r="G3" s="2"/>
      <c r="H3" s="12">
        <v>45446</v>
      </c>
      <c r="I3" s="12">
        <v>45447</v>
      </c>
    </row>
    <row r="4" spans="1:9" ht="23" customHeight="1">
      <c r="A4" s="25"/>
      <c r="B4" s="25"/>
      <c r="C4" s="25"/>
      <c r="D4" s="25"/>
      <c r="E4" s="28"/>
      <c r="F4" s="2" t="s">
        <v>50</v>
      </c>
      <c r="G4" s="2"/>
      <c r="H4" s="15">
        <v>45448</v>
      </c>
      <c r="I4" s="15">
        <v>45450</v>
      </c>
    </row>
    <row r="5" spans="1:9" ht="26" customHeight="1">
      <c r="A5" s="25"/>
      <c r="B5" s="25"/>
      <c r="C5" s="25"/>
      <c r="D5" s="25"/>
      <c r="E5" s="28"/>
      <c r="F5" s="2" t="s">
        <v>9</v>
      </c>
      <c r="G5" s="2"/>
      <c r="H5" s="15">
        <v>45453</v>
      </c>
      <c r="I5" s="15">
        <v>45453</v>
      </c>
    </row>
    <row r="6" spans="1:9" ht="26" customHeight="1">
      <c r="A6" s="25"/>
      <c r="B6" s="25"/>
      <c r="C6" s="25"/>
      <c r="D6" s="25"/>
      <c r="E6" s="28"/>
      <c r="F6" s="2" t="s">
        <v>10</v>
      </c>
      <c r="G6" s="2"/>
      <c r="H6" s="15">
        <v>45454</v>
      </c>
      <c r="I6" s="15">
        <v>45454</v>
      </c>
    </row>
    <row r="7" spans="1:9" ht="26" customHeight="1">
      <c r="A7" s="25"/>
      <c r="B7" s="25"/>
      <c r="C7" s="25"/>
      <c r="D7" s="25"/>
      <c r="E7" s="28"/>
      <c r="F7" s="2" t="s">
        <v>26</v>
      </c>
      <c r="G7" s="2"/>
      <c r="H7" s="15">
        <v>45454</v>
      </c>
      <c r="I7" s="15">
        <v>45454</v>
      </c>
    </row>
    <row r="8" spans="1:9" ht="26" customHeight="1">
      <c r="A8" s="25"/>
      <c r="B8" s="25"/>
      <c r="C8" s="25"/>
      <c r="D8" s="25"/>
      <c r="E8" s="21" t="s">
        <v>51</v>
      </c>
      <c r="F8" s="2" t="s">
        <v>26</v>
      </c>
      <c r="G8" s="2"/>
      <c r="H8" s="15">
        <v>45455</v>
      </c>
      <c r="I8" s="15">
        <v>45455</v>
      </c>
    </row>
    <row r="9" spans="1:9" ht="26" customHeight="1">
      <c r="A9" s="25"/>
      <c r="B9" s="25"/>
      <c r="C9" s="25"/>
      <c r="D9" s="25"/>
      <c r="E9" s="22"/>
      <c r="F9" s="2" t="s">
        <v>38</v>
      </c>
      <c r="G9" s="2"/>
      <c r="H9" s="15">
        <v>45455</v>
      </c>
      <c r="I9" s="15">
        <v>45455</v>
      </c>
    </row>
    <row r="10" spans="1:9" ht="26" customHeight="1">
      <c r="A10" s="25"/>
      <c r="B10" s="25"/>
      <c r="C10" s="25"/>
      <c r="D10" s="25"/>
      <c r="E10" s="22"/>
      <c r="F10" s="2" t="s">
        <v>40</v>
      </c>
      <c r="G10" s="2"/>
      <c r="H10" s="15">
        <v>45455</v>
      </c>
      <c r="I10" s="15">
        <v>45455</v>
      </c>
    </row>
    <row r="11" spans="1:9" ht="26" customHeight="1">
      <c r="A11" s="25"/>
      <c r="B11" s="25"/>
      <c r="C11" s="25"/>
      <c r="D11" s="25"/>
      <c r="E11" s="22"/>
      <c r="F11" s="2" t="s">
        <v>41</v>
      </c>
      <c r="G11" s="2"/>
      <c r="H11" s="15">
        <v>45455</v>
      </c>
      <c r="I11" s="15">
        <v>45455</v>
      </c>
    </row>
    <row r="12" spans="1:9" ht="26" customHeight="1">
      <c r="A12" s="25"/>
      <c r="B12" s="25"/>
      <c r="C12" s="25"/>
      <c r="D12" s="25"/>
      <c r="E12" s="22"/>
      <c r="F12" s="2" t="s">
        <v>27</v>
      </c>
      <c r="G12" s="2"/>
      <c r="H12" s="15">
        <v>45455</v>
      </c>
      <c r="I12" s="15">
        <v>45455</v>
      </c>
    </row>
    <row r="13" spans="1:9" ht="26" customHeight="1">
      <c r="A13" s="25"/>
      <c r="B13" s="25"/>
      <c r="C13" s="25"/>
      <c r="D13" s="25"/>
      <c r="E13" s="22"/>
      <c r="F13" s="2" t="s">
        <v>28</v>
      </c>
      <c r="G13" s="2"/>
      <c r="H13" s="15">
        <v>45455</v>
      </c>
      <c r="I13" s="15">
        <v>45455</v>
      </c>
    </row>
    <row r="14" spans="1:9" ht="26" customHeight="1">
      <c r="A14" s="25"/>
      <c r="B14" s="25"/>
      <c r="C14" s="25"/>
      <c r="D14" s="25"/>
      <c r="E14" s="22"/>
      <c r="F14" s="2" t="s">
        <v>29</v>
      </c>
      <c r="G14" s="2"/>
      <c r="H14" s="15">
        <v>45456</v>
      </c>
      <c r="I14" s="15">
        <v>45456</v>
      </c>
    </row>
    <row r="15" spans="1:9" ht="26" customHeight="1">
      <c r="A15" s="25"/>
      <c r="B15" s="25"/>
      <c r="C15" s="25"/>
      <c r="D15" s="25"/>
      <c r="E15" s="22"/>
      <c r="F15" s="2" t="s">
        <v>30</v>
      </c>
      <c r="G15" s="2"/>
      <c r="H15" s="15">
        <v>45456</v>
      </c>
      <c r="I15" s="15">
        <v>45456</v>
      </c>
    </row>
    <row r="16" spans="1:9" ht="26" customHeight="1">
      <c r="A16" s="25"/>
      <c r="B16" s="25"/>
      <c r="C16" s="25"/>
      <c r="D16" s="25"/>
      <c r="E16" s="22"/>
      <c r="F16" s="2" t="s">
        <v>34</v>
      </c>
      <c r="G16" s="2"/>
      <c r="H16" s="15">
        <v>45456</v>
      </c>
      <c r="I16" s="15">
        <v>45456</v>
      </c>
    </row>
    <row r="17" spans="1:9" ht="26" customHeight="1">
      <c r="A17" s="25"/>
      <c r="B17" s="25"/>
      <c r="C17" s="25"/>
      <c r="D17" s="25"/>
      <c r="E17" s="22"/>
      <c r="F17" s="2" t="s">
        <v>35</v>
      </c>
      <c r="G17" s="2"/>
      <c r="H17" s="15">
        <v>45456</v>
      </c>
      <c r="I17" s="15">
        <v>45456</v>
      </c>
    </row>
    <row r="18" spans="1:9" ht="26" customHeight="1">
      <c r="A18" s="25"/>
      <c r="B18" s="25"/>
      <c r="C18" s="25"/>
      <c r="D18" s="25"/>
      <c r="E18" s="22"/>
      <c r="F18" s="2" t="s">
        <v>36</v>
      </c>
      <c r="G18" s="2"/>
      <c r="H18" s="15">
        <v>45456</v>
      </c>
      <c r="I18" s="15">
        <v>45456</v>
      </c>
    </row>
    <row r="19" spans="1:9" ht="26" customHeight="1">
      <c r="A19" s="25"/>
      <c r="B19" s="25"/>
      <c r="C19" s="25"/>
      <c r="D19" s="25"/>
      <c r="E19" s="23"/>
      <c r="F19" s="2" t="s">
        <v>37</v>
      </c>
      <c r="G19" s="2"/>
      <c r="H19" s="15">
        <v>45456</v>
      </c>
      <c r="I19" s="15">
        <v>45456</v>
      </c>
    </row>
    <row r="20" spans="1:9" ht="26" customHeight="1">
      <c r="A20" s="25"/>
      <c r="B20" s="25"/>
      <c r="C20" s="25"/>
      <c r="D20" s="25"/>
      <c r="E20" s="24" t="s">
        <v>14</v>
      </c>
      <c r="F20" s="2" t="s">
        <v>33</v>
      </c>
      <c r="G20" s="2"/>
      <c r="H20" s="15">
        <v>45457</v>
      </c>
      <c r="I20" s="15">
        <v>45457</v>
      </c>
    </row>
    <row r="21" spans="1:9" ht="26" customHeight="1">
      <c r="A21" s="25"/>
      <c r="B21" s="25"/>
      <c r="C21" s="25"/>
      <c r="D21" s="25"/>
      <c r="E21" s="25"/>
      <c r="F21" s="2" t="s">
        <v>39</v>
      </c>
      <c r="G21" s="2"/>
      <c r="H21" s="15">
        <v>45460</v>
      </c>
      <c r="I21" s="15">
        <v>45460</v>
      </c>
    </row>
    <row r="22" spans="1:9" ht="26" customHeight="1">
      <c r="A22" s="25"/>
      <c r="B22" s="25"/>
      <c r="C22" s="25"/>
      <c r="D22" s="25"/>
      <c r="E22" s="25"/>
      <c r="F22" s="2" t="s">
        <v>19</v>
      </c>
      <c r="G22" s="2" t="s">
        <v>18</v>
      </c>
      <c r="H22" s="15">
        <v>45461</v>
      </c>
      <c r="I22" s="15">
        <v>45462</v>
      </c>
    </row>
    <row r="23" spans="1:9" ht="26" customHeight="1">
      <c r="A23" s="25"/>
      <c r="B23" s="25"/>
      <c r="C23" s="25"/>
      <c r="D23" s="25"/>
      <c r="E23" s="25"/>
      <c r="F23" s="18" t="s">
        <v>16</v>
      </c>
      <c r="G23" s="2" t="s">
        <v>18</v>
      </c>
      <c r="H23" s="15">
        <v>45463</v>
      </c>
      <c r="I23" s="15">
        <v>45464</v>
      </c>
    </row>
    <row r="24" spans="1:9" ht="26" customHeight="1">
      <c r="A24" s="25"/>
      <c r="B24" s="25"/>
      <c r="C24" s="25"/>
      <c r="D24" s="25"/>
      <c r="E24" s="25"/>
      <c r="F24" s="20"/>
      <c r="G24" s="2" t="s">
        <v>17</v>
      </c>
      <c r="H24" s="15">
        <v>45467</v>
      </c>
      <c r="I24" s="15">
        <v>45468</v>
      </c>
    </row>
    <row r="25" spans="1:9" ht="26" customHeight="1">
      <c r="A25" s="25"/>
      <c r="B25" s="25"/>
      <c r="C25" s="25"/>
      <c r="D25" s="25"/>
      <c r="E25" s="25"/>
      <c r="F25" s="20"/>
      <c r="G25" s="2" t="s">
        <v>52</v>
      </c>
      <c r="H25" s="15">
        <v>45469</v>
      </c>
      <c r="I25" s="15">
        <v>45469</v>
      </c>
    </row>
    <row r="26" spans="1:9" ht="26" customHeight="1">
      <c r="A26" s="25"/>
      <c r="B26" s="25"/>
      <c r="C26" s="25"/>
      <c r="D26" s="25"/>
      <c r="E26" s="26"/>
      <c r="F26" s="19"/>
      <c r="G26" s="2" t="s">
        <v>42</v>
      </c>
      <c r="H26" s="15">
        <v>45470</v>
      </c>
      <c r="I26" s="15">
        <v>45470</v>
      </c>
    </row>
    <row r="27" spans="1:9" ht="26" customHeight="1">
      <c r="A27" s="25"/>
      <c r="B27" s="25"/>
      <c r="C27" s="25"/>
      <c r="D27" s="25"/>
      <c r="E27" s="21" t="s">
        <v>15</v>
      </c>
      <c r="F27" s="2" t="s">
        <v>50</v>
      </c>
      <c r="G27" s="2"/>
      <c r="H27" s="15">
        <v>45471</v>
      </c>
      <c r="I27" s="15">
        <v>45474</v>
      </c>
    </row>
    <row r="28" spans="1:9" ht="26" customHeight="1">
      <c r="A28" s="25"/>
      <c r="B28" s="25"/>
      <c r="C28" s="25"/>
      <c r="D28" s="25"/>
      <c r="E28" s="22"/>
      <c r="F28" s="2" t="s">
        <v>20</v>
      </c>
      <c r="G28" s="2"/>
      <c r="H28" s="15">
        <v>45474</v>
      </c>
      <c r="I28" s="15">
        <v>45474</v>
      </c>
    </row>
    <row r="29" spans="1:9" ht="26" customHeight="1">
      <c r="A29" s="25"/>
      <c r="B29" s="25"/>
      <c r="C29" s="25"/>
      <c r="D29" s="25"/>
      <c r="E29" s="22"/>
      <c r="F29" s="2" t="s">
        <v>21</v>
      </c>
      <c r="G29" s="2"/>
      <c r="H29" s="15">
        <v>45475</v>
      </c>
      <c r="I29" s="15">
        <v>45475</v>
      </c>
    </row>
    <row r="30" spans="1:9" ht="26" customHeight="1">
      <c r="A30" s="25"/>
      <c r="B30" s="25"/>
      <c r="C30" s="25"/>
      <c r="D30" s="25"/>
      <c r="E30" s="22"/>
      <c r="F30" s="2" t="s">
        <v>22</v>
      </c>
      <c r="G30" s="2" t="s">
        <v>43</v>
      </c>
      <c r="H30" s="15">
        <v>45476</v>
      </c>
      <c r="I30" s="15">
        <v>45477</v>
      </c>
    </row>
    <row r="31" spans="1:9" ht="26" customHeight="1">
      <c r="A31" s="25"/>
      <c r="B31" s="25"/>
      <c r="C31" s="25"/>
      <c r="D31" s="25"/>
      <c r="E31" s="22"/>
      <c r="F31" s="18" t="s">
        <v>25</v>
      </c>
      <c r="G31" s="2" t="s">
        <v>5</v>
      </c>
      <c r="H31" s="15">
        <v>45478</v>
      </c>
      <c r="I31" s="15">
        <v>45478</v>
      </c>
    </row>
    <row r="32" spans="1:9" ht="26" customHeight="1">
      <c r="A32" s="25"/>
      <c r="B32" s="25"/>
      <c r="C32" s="25"/>
      <c r="D32" s="25"/>
      <c r="E32" s="22"/>
      <c r="F32" s="19"/>
      <c r="G32" s="2" t="s">
        <v>6</v>
      </c>
      <c r="H32" s="15">
        <v>45481</v>
      </c>
      <c r="I32" s="15">
        <v>45481</v>
      </c>
    </row>
    <row r="33" spans="1:9" ht="26" customHeight="1">
      <c r="A33" s="25"/>
      <c r="B33" s="25"/>
      <c r="C33" s="25"/>
      <c r="D33" s="25"/>
      <c r="E33" s="22"/>
      <c r="F33" s="18" t="s">
        <v>24</v>
      </c>
      <c r="G33" s="2" t="s">
        <v>5</v>
      </c>
      <c r="H33" s="15">
        <v>45482</v>
      </c>
      <c r="I33" s="15">
        <v>45482</v>
      </c>
    </row>
    <row r="34" spans="1:9" ht="26" customHeight="1">
      <c r="A34" s="25"/>
      <c r="B34" s="25"/>
      <c r="C34" s="25"/>
      <c r="D34" s="25"/>
      <c r="E34" s="22"/>
      <c r="F34" s="19"/>
      <c r="G34" s="2" t="s">
        <v>7</v>
      </c>
      <c r="H34" s="15">
        <v>45483</v>
      </c>
      <c r="I34" s="15">
        <v>45483</v>
      </c>
    </row>
    <row r="35" spans="1:9" ht="26" customHeight="1">
      <c r="A35" s="25"/>
      <c r="B35" s="25"/>
      <c r="C35" s="25"/>
      <c r="D35" s="25"/>
      <c r="E35" s="22"/>
      <c r="F35" s="18" t="s">
        <v>23</v>
      </c>
      <c r="G35" s="2" t="s">
        <v>5</v>
      </c>
      <c r="H35" s="15">
        <v>45484</v>
      </c>
      <c r="I35" s="15">
        <v>45484</v>
      </c>
    </row>
    <row r="36" spans="1:9" ht="26" customHeight="1">
      <c r="A36" s="26"/>
      <c r="B36" s="26"/>
      <c r="C36" s="26"/>
      <c r="D36" s="26"/>
      <c r="E36" s="23"/>
      <c r="F36" s="19"/>
      <c r="G36" s="2" t="s">
        <v>31</v>
      </c>
      <c r="H36" s="15">
        <v>45485</v>
      </c>
      <c r="I36" s="15">
        <v>45485</v>
      </c>
    </row>
  </sheetData>
  <mergeCells count="11">
    <mergeCell ref="F23:F26"/>
    <mergeCell ref="E27:E36"/>
    <mergeCell ref="F31:F32"/>
    <mergeCell ref="F33:F34"/>
    <mergeCell ref="F35:F36"/>
    <mergeCell ref="A3:A36"/>
    <mergeCell ref="B3:B36"/>
    <mergeCell ref="C3:C36"/>
    <mergeCell ref="D3:D36"/>
    <mergeCell ref="E8:E19"/>
    <mergeCell ref="E20:E2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B238-AC2D-414B-9383-4072CEE21F10}">
  <dimension ref="A1:K36"/>
  <sheetViews>
    <sheetView tabSelected="1" topLeftCell="E2" zoomScale="90" workbookViewId="0">
      <selection activeCell="K31" sqref="K31"/>
    </sheetView>
  </sheetViews>
  <sheetFormatPr baseColWidth="10" defaultRowHeight="18"/>
  <cols>
    <col min="1" max="1" width="11.7109375" bestFit="1" customWidth="1"/>
    <col min="2" max="2" width="12.42578125" bestFit="1" customWidth="1"/>
    <col min="3" max="3" width="25.85546875" customWidth="1"/>
    <col min="4" max="4" width="22.85546875" customWidth="1"/>
    <col min="5" max="5" width="22.140625" style="1" customWidth="1"/>
    <col min="6" max="6" width="35.85546875" bestFit="1" customWidth="1"/>
    <col min="7" max="7" width="36.28515625" bestFit="1" customWidth="1"/>
    <col min="8" max="9" width="11" bestFit="1" customWidth="1"/>
    <col min="11" max="11" width="10.85546875" style="3" bestFit="1" customWidth="1"/>
  </cols>
  <sheetData>
    <row r="1" spans="1:11" ht="29" customHeight="1">
      <c r="A1" s="6"/>
      <c r="B1" s="6"/>
      <c r="C1" s="6"/>
      <c r="D1" s="6"/>
      <c r="E1" s="7"/>
      <c r="F1" s="6"/>
      <c r="G1" s="6"/>
      <c r="H1" s="8">
        <v>45446</v>
      </c>
      <c r="I1" s="2"/>
      <c r="J1" s="2"/>
      <c r="K1" s="9"/>
    </row>
    <row r="2" spans="1:11" ht="43" customHeight="1" thickBot="1">
      <c r="A2" s="4" t="s">
        <v>8</v>
      </c>
      <c r="B2" s="4" t="s">
        <v>0</v>
      </c>
      <c r="C2" s="4" t="s">
        <v>1</v>
      </c>
      <c r="D2" s="4" t="s">
        <v>2</v>
      </c>
      <c r="E2" s="5" t="s">
        <v>4</v>
      </c>
      <c r="F2" s="4" t="s">
        <v>11</v>
      </c>
      <c r="G2" s="4" t="s">
        <v>12</v>
      </c>
      <c r="H2" s="10" t="s">
        <v>44</v>
      </c>
      <c r="I2" s="11" t="s">
        <v>45</v>
      </c>
      <c r="J2" s="11" t="s">
        <v>46</v>
      </c>
      <c r="K2" s="11" t="s">
        <v>47</v>
      </c>
    </row>
    <row r="3" spans="1:11" ht="23" customHeight="1" thickBot="1">
      <c r="A3" s="24" t="s">
        <v>3</v>
      </c>
      <c r="B3" s="24" t="s">
        <v>13</v>
      </c>
      <c r="C3" s="24" t="s">
        <v>32</v>
      </c>
      <c r="D3" s="24" t="s">
        <v>14</v>
      </c>
      <c r="E3" s="27" t="s">
        <v>14</v>
      </c>
      <c r="F3" s="2" t="s">
        <v>48</v>
      </c>
      <c r="G3" s="2"/>
      <c r="H3" s="12">
        <f>WORKDAY(H1,0,holiday!A:A)</f>
        <v>45446</v>
      </c>
      <c r="I3" s="12">
        <f>WORKDAY(H3,K3+IF(K3=0,0,-1),holiday!A:A)</f>
        <v>45447</v>
      </c>
      <c r="J3" s="13"/>
      <c r="K3" s="14">
        <v>2</v>
      </c>
    </row>
    <row r="4" spans="1:11" ht="23" customHeight="1">
      <c r="A4" s="25"/>
      <c r="B4" s="25"/>
      <c r="C4" s="25"/>
      <c r="D4" s="25"/>
      <c r="E4" s="28"/>
      <c r="F4" s="2" t="s">
        <v>50</v>
      </c>
      <c r="G4" s="2"/>
      <c r="H4" s="15">
        <f>WORKDAY(I3,IF(J4="Y",0,1),holiday!A:A)</f>
        <v>45448</v>
      </c>
      <c r="I4" s="15">
        <f>WORKDAY(H4,K4+IF(K4=0,0,IF(K4&gt;=1,-1,0)),holiday!A:A)</f>
        <v>45450</v>
      </c>
      <c r="J4" s="13"/>
      <c r="K4" s="14">
        <v>2</v>
      </c>
    </row>
    <row r="5" spans="1:11" ht="26" customHeight="1">
      <c r="A5" s="25"/>
      <c r="B5" s="25"/>
      <c r="C5" s="25"/>
      <c r="D5" s="25"/>
      <c r="E5" s="28"/>
      <c r="F5" s="2" t="s">
        <v>9</v>
      </c>
      <c r="G5" s="2"/>
      <c r="H5" s="15">
        <f>WORKDAY(I4,IF(J5="Y",0,1),holiday!A:A)</f>
        <v>45453</v>
      </c>
      <c r="I5" s="15">
        <f>WORKDAY(H5,K5+IF(K5=0,0,IF(K5&gt;=1,-1,0)),holiday!A:A)</f>
        <v>45453</v>
      </c>
      <c r="J5" s="9"/>
      <c r="K5" s="9">
        <v>0.5</v>
      </c>
    </row>
    <row r="6" spans="1:11" ht="26" customHeight="1">
      <c r="A6" s="25"/>
      <c r="B6" s="25"/>
      <c r="C6" s="25"/>
      <c r="D6" s="25"/>
      <c r="E6" s="28"/>
      <c r="F6" s="2" t="s">
        <v>10</v>
      </c>
      <c r="G6" s="2"/>
      <c r="H6" s="15">
        <f>WORKDAY(I5,IF(J6="Y",0,1),holiday!A:A)</f>
        <v>45454</v>
      </c>
      <c r="I6" s="15">
        <f>WORKDAY(H6,K6+IF(K6=0,0,IF(K6&gt;=1,-1,0)),holiday!A:A)</f>
        <v>45454</v>
      </c>
      <c r="J6" s="9"/>
      <c r="K6" s="9">
        <v>0.5</v>
      </c>
    </row>
    <row r="7" spans="1:11" ht="26" customHeight="1">
      <c r="A7" s="25"/>
      <c r="B7" s="25"/>
      <c r="C7" s="25"/>
      <c r="D7" s="25"/>
      <c r="E7" s="28"/>
      <c r="F7" s="2" t="s">
        <v>26</v>
      </c>
      <c r="G7" s="2"/>
      <c r="H7" s="15">
        <f>WORKDAY(I6,IF(J7="Y",0,1),holiday!A:A)</f>
        <v>45454</v>
      </c>
      <c r="I7" s="15">
        <f>WORKDAY(H7,K7+IF(K7=0,0,IF(K7&gt;=1,-1,0)),holiday!A:A)</f>
        <v>45454</v>
      </c>
      <c r="J7" s="9" t="s">
        <v>49</v>
      </c>
      <c r="K7" s="9">
        <v>0.5</v>
      </c>
    </row>
    <row r="8" spans="1:11" ht="26" customHeight="1">
      <c r="A8" s="25"/>
      <c r="B8" s="25"/>
      <c r="C8" s="25"/>
      <c r="D8" s="25"/>
      <c r="E8" s="21" t="s">
        <v>51</v>
      </c>
      <c r="F8" s="2" t="s">
        <v>26</v>
      </c>
      <c r="G8" s="2"/>
      <c r="H8" s="15">
        <f>WORKDAY(I7,IF(J8="Y",0,1),holiday!A:A)</f>
        <v>45455</v>
      </c>
      <c r="I8" s="15">
        <f>WORKDAY(H8,K8+IF(K8=0,0,IF(K8&gt;=1,-1,0)),holiday!A:A)</f>
        <v>45455</v>
      </c>
      <c r="J8" s="9"/>
      <c r="K8" s="9">
        <v>0.5</v>
      </c>
    </row>
    <row r="9" spans="1:11" ht="26" customHeight="1">
      <c r="A9" s="25"/>
      <c r="B9" s="25"/>
      <c r="C9" s="25"/>
      <c r="D9" s="25"/>
      <c r="E9" s="22"/>
      <c r="F9" s="2" t="s">
        <v>38</v>
      </c>
      <c r="G9" s="2"/>
      <c r="H9" s="15">
        <f>WORKDAY(I8,IF(J9="Y",0,1),holiday!A:A)</f>
        <v>45455</v>
      </c>
      <c r="I9" s="15">
        <f>WORKDAY(H9,K9+IF(K9=0,0,IF(K9&gt;=1,-1,0)),holiday!A:A)</f>
        <v>45455</v>
      </c>
      <c r="J9" s="9" t="s">
        <v>49</v>
      </c>
      <c r="K9" s="9">
        <v>0.5</v>
      </c>
    </row>
    <row r="10" spans="1:11" ht="26" customHeight="1">
      <c r="A10" s="25"/>
      <c r="B10" s="25"/>
      <c r="C10" s="25"/>
      <c r="D10" s="25"/>
      <c r="E10" s="22"/>
      <c r="F10" s="2" t="s">
        <v>40</v>
      </c>
      <c r="G10" s="2"/>
      <c r="H10" s="15">
        <f>WORKDAY(I9,IF(J10="Y",0,1),holiday!A:A)</f>
        <v>45455</v>
      </c>
      <c r="I10" s="15">
        <f>WORKDAY(H10,K10+IF(K10=0,0,IF(K10&gt;=1,-1,0)),holiday!A:A)</f>
        <v>45455</v>
      </c>
      <c r="J10" s="9" t="s">
        <v>49</v>
      </c>
      <c r="K10" s="9">
        <v>0.5</v>
      </c>
    </row>
    <row r="11" spans="1:11" ht="26" customHeight="1">
      <c r="A11" s="25"/>
      <c r="B11" s="25"/>
      <c r="C11" s="25"/>
      <c r="D11" s="25"/>
      <c r="E11" s="22"/>
      <c r="F11" s="2" t="s">
        <v>41</v>
      </c>
      <c r="G11" s="2"/>
      <c r="H11" s="15">
        <f>WORKDAY(I10,IF(J11="Y",0,1),holiday!A:A)</f>
        <v>45455</v>
      </c>
      <c r="I11" s="15">
        <f>WORKDAY(H11,K11+IF(K11=0,0,IF(K11&gt;=1,-1,0)),holiday!A:A)</f>
        <v>45455</v>
      </c>
      <c r="J11" s="9" t="s">
        <v>49</v>
      </c>
      <c r="K11" s="9">
        <v>0.5</v>
      </c>
    </row>
    <row r="12" spans="1:11" ht="26" customHeight="1">
      <c r="A12" s="25"/>
      <c r="B12" s="25"/>
      <c r="C12" s="25"/>
      <c r="D12" s="25"/>
      <c r="E12" s="22"/>
      <c r="F12" s="2" t="s">
        <v>27</v>
      </c>
      <c r="G12" s="2"/>
      <c r="H12" s="15">
        <f>WORKDAY(I11,IF(J12="Y",0,1),holiday!A:A)</f>
        <v>45455</v>
      </c>
      <c r="I12" s="15">
        <f>WORKDAY(H12,K12+IF(K12=0,0,IF(K12&gt;=1,-1,0)),holiday!A:A)</f>
        <v>45455</v>
      </c>
      <c r="J12" s="9" t="s">
        <v>49</v>
      </c>
      <c r="K12" s="9">
        <v>0.5</v>
      </c>
    </row>
    <row r="13" spans="1:11" ht="26" customHeight="1">
      <c r="A13" s="25"/>
      <c r="B13" s="25"/>
      <c r="C13" s="25"/>
      <c r="D13" s="25"/>
      <c r="E13" s="22"/>
      <c r="F13" s="2" t="s">
        <v>28</v>
      </c>
      <c r="G13" s="2"/>
      <c r="H13" s="15">
        <f>WORKDAY(I12,IF(J13="Y",0,1),holiday!A:A)</f>
        <v>45455</v>
      </c>
      <c r="I13" s="15">
        <f>WORKDAY(H13,K13+IF(K13=0,0,IF(K13&gt;=1,-1,0)),holiday!A:A)</f>
        <v>45455</v>
      </c>
      <c r="J13" s="9" t="s">
        <v>49</v>
      </c>
      <c r="K13" s="9">
        <v>0.5</v>
      </c>
    </row>
    <row r="14" spans="1:11" ht="26" customHeight="1">
      <c r="A14" s="25"/>
      <c r="B14" s="25"/>
      <c r="C14" s="25"/>
      <c r="D14" s="25"/>
      <c r="E14" s="22"/>
      <c r="F14" s="2" t="s">
        <v>29</v>
      </c>
      <c r="G14" s="2"/>
      <c r="H14" s="15">
        <f>WORKDAY(I13,IF(J14="Y",0,1),holiday!A:A)</f>
        <v>45456</v>
      </c>
      <c r="I14" s="15">
        <f>WORKDAY(H14,K14+IF(K14=0,0,IF(K14&gt;=1,-1,0)),holiday!A:A)</f>
        <v>45456</v>
      </c>
      <c r="J14" s="9"/>
      <c r="K14" s="9">
        <v>0.5</v>
      </c>
    </row>
    <row r="15" spans="1:11" ht="26" customHeight="1">
      <c r="A15" s="25"/>
      <c r="B15" s="25"/>
      <c r="C15" s="25"/>
      <c r="D15" s="25"/>
      <c r="E15" s="22"/>
      <c r="F15" s="2" t="s">
        <v>30</v>
      </c>
      <c r="G15" s="2"/>
      <c r="H15" s="15">
        <f>WORKDAY(I14,IF(J15="Y",0,1),holiday!A:A)</f>
        <v>45456</v>
      </c>
      <c r="I15" s="15">
        <f>WORKDAY(H15,K15+IF(K15=0,0,IF(K15&gt;=1,-1,0)),holiday!A:A)</f>
        <v>45456</v>
      </c>
      <c r="J15" s="9" t="s">
        <v>49</v>
      </c>
      <c r="K15" s="9">
        <v>0.5</v>
      </c>
    </row>
    <row r="16" spans="1:11" ht="26" customHeight="1">
      <c r="A16" s="25"/>
      <c r="B16" s="25"/>
      <c r="C16" s="25"/>
      <c r="D16" s="25"/>
      <c r="E16" s="22"/>
      <c r="F16" s="2" t="s">
        <v>34</v>
      </c>
      <c r="G16" s="2"/>
      <c r="H16" s="15">
        <f>WORKDAY(I15,IF(J16="Y",0,1),holiday!A:A)</f>
        <v>45456</v>
      </c>
      <c r="I16" s="15">
        <f>WORKDAY(H16,K16+IF(K16=0,0,IF(K16&gt;=1,-1,0)),holiday!A:A)</f>
        <v>45456</v>
      </c>
      <c r="J16" s="9" t="s">
        <v>49</v>
      </c>
      <c r="K16" s="9">
        <v>0.5</v>
      </c>
    </row>
    <row r="17" spans="1:11" ht="26" customHeight="1">
      <c r="A17" s="25"/>
      <c r="B17" s="25"/>
      <c r="C17" s="25"/>
      <c r="D17" s="25"/>
      <c r="E17" s="22"/>
      <c r="F17" s="2" t="s">
        <v>35</v>
      </c>
      <c r="G17" s="2"/>
      <c r="H17" s="15">
        <f>WORKDAY(I16,IF(J17="Y",0,1),holiday!A:A)</f>
        <v>45456</v>
      </c>
      <c r="I17" s="15">
        <f>WORKDAY(H17,K17+IF(K17=0,0,IF(K17&gt;=1,-1,0)),holiday!A:A)</f>
        <v>45456</v>
      </c>
      <c r="J17" s="9" t="s">
        <v>49</v>
      </c>
      <c r="K17" s="9">
        <v>0.5</v>
      </c>
    </row>
    <row r="18" spans="1:11" ht="26" customHeight="1">
      <c r="A18" s="25"/>
      <c r="B18" s="25"/>
      <c r="C18" s="25"/>
      <c r="D18" s="25"/>
      <c r="E18" s="22"/>
      <c r="F18" s="2" t="s">
        <v>36</v>
      </c>
      <c r="G18" s="2"/>
      <c r="H18" s="15">
        <f>WORKDAY(I17,IF(J18="Y",0,1),holiday!A:A)</f>
        <v>45456</v>
      </c>
      <c r="I18" s="15">
        <f>WORKDAY(H18,K18+IF(K18=0,0,IF(K18&gt;=1,-1,0)),holiday!A:A)</f>
        <v>45456</v>
      </c>
      <c r="J18" s="9" t="s">
        <v>49</v>
      </c>
      <c r="K18" s="9">
        <v>0.5</v>
      </c>
    </row>
    <row r="19" spans="1:11" ht="26" customHeight="1">
      <c r="A19" s="25"/>
      <c r="B19" s="25"/>
      <c r="C19" s="25"/>
      <c r="D19" s="25"/>
      <c r="E19" s="23"/>
      <c r="F19" s="2" t="s">
        <v>37</v>
      </c>
      <c r="G19" s="2"/>
      <c r="H19" s="15">
        <f>WORKDAY(I18,IF(J19="Y",0,1),holiday!A:A)</f>
        <v>45456</v>
      </c>
      <c r="I19" s="15">
        <f>WORKDAY(H19,K19+IF(K19=0,0,IF(K19&gt;=1,-1,0)),holiday!A:A)</f>
        <v>45456</v>
      </c>
      <c r="J19" s="9" t="s">
        <v>49</v>
      </c>
      <c r="K19" s="9">
        <v>0.5</v>
      </c>
    </row>
    <row r="20" spans="1:11" ht="26" customHeight="1">
      <c r="A20" s="25"/>
      <c r="B20" s="25"/>
      <c r="C20" s="25"/>
      <c r="D20" s="25"/>
      <c r="E20" s="24" t="s">
        <v>14</v>
      </c>
      <c r="F20" s="2" t="s">
        <v>33</v>
      </c>
      <c r="G20" s="2"/>
      <c r="H20" s="15">
        <f>WORKDAY(I19,IF(J20="Y",0,1),holiday!A:A)</f>
        <v>45457</v>
      </c>
      <c r="I20" s="15">
        <f>WORKDAY(H20,K20+IF(K20=0,0,IF(K20&gt;=1,-1,0)),holiday!A:A)</f>
        <v>45457</v>
      </c>
      <c r="J20" s="9"/>
      <c r="K20" s="9">
        <v>1</v>
      </c>
    </row>
    <row r="21" spans="1:11" ht="26" customHeight="1">
      <c r="A21" s="25"/>
      <c r="B21" s="25"/>
      <c r="C21" s="25"/>
      <c r="D21" s="25"/>
      <c r="E21" s="25"/>
      <c r="F21" s="2" t="s">
        <v>39</v>
      </c>
      <c r="G21" s="2"/>
      <c r="H21" s="15">
        <f>WORKDAY(I20,IF(J21="Y",0,1),holiday!A:A)</f>
        <v>45460</v>
      </c>
      <c r="I21" s="15">
        <f>WORKDAY(H21,K21+IF(K21=0,0,IF(K21&gt;=1,-1,0)),holiday!A:A)</f>
        <v>45460</v>
      </c>
      <c r="J21" s="9"/>
      <c r="K21" s="9">
        <v>1</v>
      </c>
    </row>
    <row r="22" spans="1:11" ht="26" customHeight="1">
      <c r="A22" s="25"/>
      <c r="B22" s="25"/>
      <c r="C22" s="25"/>
      <c r="D22" s="25"/>
      <c r="E22" s="25"/>
      <c r="F22" s="2" t="s">
        <v>19</v>
      </c>
      <c r="G22" s="2" t="s">
        <v>18</v>
      </c>
      <c r="H22" s="15">
        <f>WORKDAY(I21,IF(J22="Y",0,1),holiday!A:A)</f>
        <v>45461</v>
      </c>
      <c r="I22" s="15">
        <f>WORKDAY(H22,K22+IF(K22=0,0,IF(K22&gt;=1,-1,0)),holiday!A:A)</f>
        <v>45462</v>
      </c>
      <c r="J22" s="9"/>
      <c r="K22" s="9">
        <v>2</v>
      </c>
    </row>
    <row r="23" spans="1:11" ht="26" customHeight="1">
      <c r="A23" s="25"/>
      <c r="B23" s="25"/>
      <c r="C23" s="25"/>
      <c r="D23" s="25"/>
      <c r="E23" s="25"/>
      <c r="F23" s="18" t="s">
        <v>16</v>
      </c>
      <c r="G23" s="2" t="s">
        <v>18</v>
      </c>
      <c r="H23" s="15">
        <f>WORKDAY(I22,IF(J23="Y",0,1),holiday!A:A)</f>
        <v>45463</v>
      </c>
      <c r="I23" s="15">
        <f>WORKDAY(H23,K23+IF(K23=0,0,IF(K23&gt;=1,-1,0)),holiday!A:A)</f>
        <v>45464</v>
      </c>
      <c r="J23" s="9"/>
      <c r="K23" s="9">
        <v>2</v>
      </c>
    </row>
    <row r="24" spans="1:11" ht="26" customHeight="1">
      <c r="A24" s="25"/>
      <c r="B24" s="25"/>
      <c r="C24" s="25"/>
      <c r="D24" s="25"/>
      <c r="E24" s="25"/>
      <c r="F24" s="20"/>
      <c r="G24" s="2" t="s">
        <v>17</v>
      </c>
      <c r="H24" s="15">
        <f>WORKDAY(I23,IF(J24="Y",0,1),holiday!A:A)</f>
        <v>45467</v>
      </c>
      <c r="I24" s="15">
        <f>WORKDAY(H24,K24+IF(K24=0,0,IF(K24&gt;=1,-1,0)),holiday!A:A)</f>
        <v>45468</v>
      </c>
      <c r="J24" s="9"/>
      <c r="K24" s="9">
        <v>2</v>
      </c>
    </row>
    <row r="25" spans="1:11" ht="26" customHeight="1">
      <c r="A25" s="25"/>
      <c r="B25" s="25"/>
      <c r="C25" s="25"/>
      <c r="D25" s="25"/>
      <c r="E25" s="25"/>
      <c r="F25" s="20"/>
      <c r="G25" s="2" t="s">
        <v>52</v>
      </c>
      <c r="H25" s="15">
        <f>WORKDAY(I24,IF(J25="Y",0,1),holiday!A:A)</f>
        <v>45469</v>
      </c>
      <c r="I25" s="15">
        <f>WORKDAY(H25,K25+IF(K25=0,0,IF(K25&gt;=1,-1,0)),holiday!A:A)</f>
        <v>45469</v>
      </c>
      <c r="J25" s="9"/>
      <c r="K25" s="9">
        <v>1</v>
      </c>
    </row>
    <row r="26" spans="1:11" ht="26" customHeight="1">
      <c r="A26" s="25"/>
      <c r="B26" s="25"/>
      <c r="C26" s="25"/>
      <c r="D26" s="25"/>
      <c r="E26" s="26"/>
      <c r="F26" s="19"/>
      <c r="G26" s="2" t="s">
        <v>42</v>
      </c>
      <c r="H26" s="15">
        <f>WORKDAY(I25,IF(J26="Y",0,1),holiday!A:A)</f>
        <v>45470</v>
      </c>
      <c r="I26" s="15">
        <f>WORKDAY(H26,K26+IF(K26=0,0,IF(K26&gt;=1,-1,0)),holiday!A:A)</f>
        <v>45470</v>
      </c>
      <c r="J26" s="9"/>
      <c r="K26" s="9">
        <v>1</v>
      </c>
    </row>
    <row r="27" spans="1:11" ht="26" customHeight="1">
      <c r="A27" s="25"/>
      <c r="B27" s="25"/>
      <c r="C27" s="25"/>
      <c r="D27" s="25"/>
      <c r="E27" s="21" t="s">
        <v>15</v>
      </c>
      <c r="F27" s="2" t="s">
        <v>50</v>
      </c>
      <c r="G27" s="2"/>
      <c r="H27" s="15">
        <f>WORKDAY(I26,IF(J27="Y",0,1),holiday!A:A)</f>
        <v>45471</v>
      </c>
      <c r="I27" s="15">
        <f>WORKDAY(H27,K27+IF(K27=0,0,IF(K27&gt;=1,-1,0)),holiday!A:A)</f>
        <v>45474</v>
      </c>
      <c r="J27" s="9"/>
      <c r="K27" s="9">
        <v>2</v>
      </c>
    </row>
    <row r="28" spans="1:11" ht="26" customHeight="1">
      <c r="A28" s="25"/>
      <c r="B28" s="25"/>
      <c r="C28" s="25"/>
      <c r="D28" s="25"/>
      <c r="E28" s="22"/>
      <c r="F28" s="2" t="s">
        <v>20</v>
      </c>
      <c r="G28" s="2"/>
      <c r="H28" s="15">
        <f>WORKDAY(I27,IF(J28="Y",0,1),holiday!A:A)</f>
        <v>45474</v>
      </c>
      <c r="I28" s="15">
        <f>WORKDAY(H28,K28+IF(K28=0,0,IF(K28&gt;=1,-1,0)),holiday!A:A)</f>
        <v>45474</v>
      </c>
      <c r="J28" s="9" t="s">
        <v>49</v>
      </c>
      <c r="K28" s="9">
        <v>1</v>
      </c>
    </row>
    <row r="29" spans="1:11" ht="26" customHeight="1">
      <c r="A29" s="25"/>
      <c r="B29" s="25"/>
      <c r="C29" s="25"/>
      <c r="D29" s="25"/>
      <c r="E29" s="22"/>
      <c r="F29" s="2" t="s">
        <v>21</v>
      </c>
      <c r="G29" s="2"/>
      <c r="H29" s="15">
        <f>WORKDAY(I28,IF(J29="Y",0,1),holiday!A:A)</f>
        <v>45475</v>
      </c>
      <c r="I29" s="15">
        <f>WORKDAY(H29,K29+IF(K29=0,0,IF(K29&gt;=1,-1,0)),holiday!A:A)</f>
        <v>45475</v>
      </c>
      <c r="J29" s="9"/>
      <c r="K29" s="9">
        <v>0.5</v>
      </c>
    </row>
    <row r="30" spans="1:11" ht="26" customHeight="1">
      <c r="A30" s="25"/>
      <c r="B30" s="25"/>
      <c r="C30" s="25"/>
      <c r="D30" s="25"/>
      <c r="E30" s="22"/>
      <c r="F30" s="2" t="s">
        <v>22</v>
      </c>
      <c r="G30" s="2" t="s">
        <v>43</v>
      </c>
      <c r="H30" s="15">
        <f>WORKDAY(I29,IF(J30="Y",0,1),holiday!A:A)</f>
        <v>45476</v>
      </c>
      <c r="I30" s="15">
        <f>WORKDAY(H30,K30+IF(K30=0,0,IF(K30&gt;=1,-1,0)),holiday!A:A)</f>
        <v>45477</v>
      </c>
      <c r="J30" s="9"/>
      <c r="K30" s="9">
        <v>2</v>
      </c>
    </row>
    <row r="31" spans="1:11" ht="26" customHeight="1">
      <c r="A31" s="25"/>
      <c r="B31" s="25"/>
      <c r="C31" s="25"/>
      <c r="D31" s="25"/>
      <c r="E31" s="22"/>
      <c r="F31" s="18" t="s">
        <v>25</v>
      </c>
      <c r="G31" s="2" t="s">
        <v>5</v>
      </c>
      <c r="H31" s="15">
        <f>WORKDAY(I30,IF(J31="Y",0,1),holiday!A:A)</f>
        <v>45478</v>
      </c>
      <c r="I31" s="15">
        <f>WORKDAY(H31,K31+IF(K31=0,0,IF(K31&gt;=1,-1,0)),holiday!A:A)</f>
        <v>45478</v>
      </c>
      <c r="J31" s="9"/>
      <c r="K31" s="9">
        <v>1</v>
      </c>
    </row>
    <row r="32" spans="1:11" ht="26" customHeight="1">
      <c r="A32" s="25"/>
      <c r="B32" s="25"/>
      <c r="C32" s="25"/>
      <c r="D32" s="25"/>
      <c r="E32" s="22"/>
      <c r="F32" s="19"/>
      <c r="G32" s="2" t="s">
        <v>6</v>
      </c>
      <c r="H32" s="15">
        <f>WORKDAY(I31,IF(J32="Y",0,1),holiday!A:A)</f>
        <v>45481</v>
      </c>
      <c r="I32" s="15">
        <f>WORKDAY(H32,K32+IF(K32=0,0,IF(K32&gt;=1,-1,0)),holiday!A:A)</f>
        <v>45481</v>
      </c>
      <c r="J32" s="9"/>
      <c r="K32" s="9">
        <v>1</v>
      </c>
    </row>
    <row r="33" spans="1:11" ht="26" customHeight="1">
      <c r="A33" s="25"/>
      <c r="B33" s="25"/>
      <c r="C33" s="25"/>
      <c r="D33" s="25"/>
      <c r="E33" s="22"/>
      <c r="F33" s="18" t="s">
        <v>24</v>
      </c>
      <c r="G33" s="2" t="s">
        <v>5</v>
      </c>
      <c r="H33" s="15">
        <f>WORKDAY(I32,IF(J33="Y",0,1),holiday!A:A)</f>
        <v>45482</v>
      </c>
      <c r="I33" s="15">
        <f>WORKDAY(H33,K33+IF(K33=0,0,IF(K33&gt;=1,-1,0)),holiday!A:A)</f>
        <v>45482</v>
      </c>
      <c r="J33" s="9"/>
      <c r="K33" s="9">
        <v>1</v>
      </c>
    </row>
    <row r="34" spans="1:11" ht="26" customHeight="1">
      <c r="A34" s="25"/>
      <c r="B34" s="25"/>
      <c r="C34" s="25"/>
      <c r="D34" s="25"/>
      <c r="E34" s="22"/>
      <c r="F34" s="19"/>
      <c r="G34" s="2" t="s">
        <v>7</v>
      </c>
      <c r="H34" s="15">
        <f>WORKDAY(I33,IF(J34="Y",0,1),holiday!A:A)</f>
        <v>45483</v>
      </c>
      <c r="I34" s="15">
        <f>WORKDAY(H34,K34+IF(K34=0,0,IF(K34&gt;=1,-1,0)),holiday!A:A)</f>
        <v>45483</v>
      </c>
      <c r="J34" s="9"/>
      <c r="K34" s="9">
        <v>1</v>
      </c>
    </row>
    <row r="35" spans="1:11" ht="26" customHeight="1">
      <c r="A35" s="25"/>
      <c r="B35" s="25"/>
      <c r="C35" s="25"/>
      <c r="D35" s="25"/>
      <c r="E35" s="22"/>
      <c r="F35" s="18" t="s">
        <v>23</v>
      </c>
      <c r="G35" s="2" t="s">
        <v>5</v>
      </c>
      <c r="H35" s="15">
        <f>WORKDAY(I34,IF(J35="Y",0,1),holiday!A:A)</f>
        <v>45484</v>
      </c>
      <c r="I35" s="15">
        <f>WORKDAY(H35,K35+IF(K35=0,0,IF(K35&gt;=1,-1,0)),holiday!A:A)</f>
        <v>45484</v>
      </c>
      <c r="J35" s="9"/>
      <c r="K35" s="9">
        <v>1</v>
      </c>
    </row>
    <row r="36" spans="1:11" ht="26" customHeight="1">
      <c r="A36" s="26"/>
      <c r="B36" s="26"/>
      <c r="C36" s="26"/>
      <c r="D36" s="26"/>
      <c r="E36" s="23"/>
      <c r="F36" s="19"/>
      <c r="G36" s="2" t="s">
        <v>31</v>
      </c>
      <c r="H36" s="15">
        <f>WORKDAY(I35,IF(J36="Y",0,1),holiday!A:A)</f>
        <v>45485</v>
      </c>
      <c r="I36" s="15">
        <f>WORKDAY(H36,K36+IF(K36=0,0,IF(K36&gt;=1,-1,0)),holiday!A:A)</f>
        <v>45485</v>
      </c>
      <c r="J36" s="9"/>
      <c r="K36" s="9">
        <v>1</v>
      </c>
    </row>
  </sheetData>
  <mergeCells count="11">
    <mergeCell ref="A3:A36"/>
    <mergeCell ref="B3:B36"/>
    <mergeCell ref="C3:C36"/>
    <mergeCell ref="D3:D36"/>
    <mergeCell ref="E8:E19"/>
    <mergeCell ref="E20:E26"/>
    <mergeCell ref="F33:F34"/>
    <mergeCell ref="F35:F36"/>
    <mergeCell ref="F23:F26"/>
    <mergeCell ref="E27:E36"/>
    <mergeCell ref="F31:F3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3624-FE3C-3349-90DC-B52FD2F6D4DC}">
  <dimension ref="A1:A43"/>
  <sheetViews>
    <sheetView workbookViewId="0">
      <selection activeCell="A2" sqref="A2"/>
    </sheetView>
  </sheetViews>
  <sheetFormatPr baseColWidth="10" defaultRowHeight="18"/>
  <sheetData>
    <row r="1" spans="1:1">
      <c r="A1" s="16">
        <v>45449</v>
      </c>
    </row>
    <row r="2" spans="1:1">
      <c r="A2" s="16"/>
    </row>
    <row r="3" spans="1:1">
      <c r="A3" s="16"/>
    </row>
    <row r="4" spans="1:1">
      <c r="A4" s="17"/>
    </row>
    <row r="5" spans="1:1">
      <c r="A5" s="17"/>
    </row>
    <row r="6" spans="1:1">
      <c r="A6" s="17"/>
    </row>
    <row r="7" spans="1:1">
      <c r="A7" s="17"/>
    </row>
    <row r="8" spans="1:1">
      <c r="A8" s="17"/>
    </row>
    <row r="9" spans="1:1">
      <c r="A9" s="17"/>
    </row>
    <row r="10" spans="1:1">
      <c r="A10" s="17"/>
    </row>
    <row r="11" spans="1:1">
      <c r="A11" s="17"/>
    </row>
    <row r="12" spans="1:1">
      <c r="A12" s="17"/>
    </row>
    <row r="13" spans="1:1">
      <c r="A13" s="17"/>
    </row>
    <row r="14" spans="1:1">
      <c r="A14" s="17"/>
    </row>
    <row r="15" spans="1:1">
      <c r="A15" s="17"/>
    </row>
    <row r="16" spans="1:1">
      <c r="A16" s="17"/>
    </row>
    <row r="17" spans="1:1">
      <c r="A17" s="17"/>
    </row>
    <row r="18" spans="1:1">
      <c r="A18" s="17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27" spans="1:1">
      <c r="A27" s="17"/>
    </row>
    <row r="28" spans="1:1">
      <c r="A28" s="17"/>
    </row>
    <row r="29" spans="1:1">
      <c r="A29" s="17"/>
    </row>
    <row r="30" spans="1:1">
      <c r="A30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  <row r="43" spans="1:1">
      <c r="A43" s="1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EA4E-B25E-A648-8464-67F68F3E1D2B}">
  <dimension ref="A1:A43"/>
  <sheetViews>
    <sheetView workbookViewId="0">
      <selection activeCell="A21" sqref="A21:A43"/>
    </sheetView>
  </sheetViews>
  <sheetFormatPr baseColWidth="10" defaultRowHeight="18"/>
  <sheetData>
    <row r="1" spans="1:1">
      <c r="A1" s="16">
        <v>45446</v>
      </c>
    </row>
    <row r="2" spans="1:1">
      <c r="A2" s="16">
        <v>45449</v>
      </c>
    </row>
    <row r="3" spans="1:1">
      <c r="A3" s="16">
        <v>45453</v>
      </c>
    </row>
    <row r="4" spans="1:1">
      <c r="A4" s="17">
        <f>A3+7</f>
        <v>45460</v>
      </c>
    </row>
    <row r="5" spans="1:1">
      <c r="A5" s="17">
        <f t="shared" ref="A5:A43" si="0">A4+7</f>
        <v>45467</v>
      </c>
    </row>
    <row r="6" spans="1:1">
      <c r="A6" s="17">
        <f t="shared" si="0"/>
        <v>45474</v>
      </c>
    </row>
    <row r="7" spans="1:1">
      <c r="A7" s="17">
        <f t="shared" si="0"/>
        <v>45481</v>
      </c>
    </row>
    <row r="8" spans="1:1">
      <c r="A8" s="17">
        <f t="shared" si="0"/>
        <v>45488</v>
      </c>
    </row>
    <row r="9" spans="1:1">
      <c r="A9" s="17">
        <f t="shared" si="0"/>
        <v>45495</v>
      </c>
    </row>
    <row r="10" spans="1:1">
      <c r="A10" s="17">
        <f t="shared" si="0"/>
        <v>45502</v>
      </c>
    </row>
    <row r="11" spans="1:1">
      <c r="A11" s="17">
        <f t="shared" si="0"/>
        <v>45509</v>
      </c>
    </row>
    <row r="12" spans="1:1">
      <c r="A12" s="17">
        <f t="shared" si="0"/>
        <v>45516</v>
      </c>
    </row>
    <row r="13" spans="1:1">
      <c r="A13" s="17">
        <f t="shared" si="0"/>
        <v>45523</v>
      </c>
    </row>
    <row r="14" spans="1:1">
      <c r="A14" s="17">
        <f t="shared" si="0"/>
        <v>45530</v>
      </c>
    </row>
    <row r="15" spans="1:1">
      <c r="A15" s="17">
        <f t="shared" si="0"/>
        <v>45537</v>
      </c>
    </row>
    <row r="16" spans="1:1">
      <c r="A16" s="17">
        <f t="shared" si="0"/>
        <v>45544</v>
      </c>
    </row>
    <row r="17" spans="1:1">
      <c r="A17" s="17">
        <f t="shared" si="0"/>
        <v>45551</v>
      </c>
    </row>
    <row r="18" spans="1:1">
      <c r="A18" s="17">
        <f t="shared" si="0"/>
        <v>45558</v>
      </c>
    </row>
    <row r="19" spans="1:1">
      <c r="A19" s="17">
        <f t="shared" si="0"/>
        <v>45565</v>
      </c>
    </row>
    <row r="20" spans="1:1">
      <c r="A20" s="17">
        <f t="shared" si="0"/>
        <v>45572</v>
      </c>
    </row>
    <row r="21" spans="1:1">
      <c r="A21" s="17">
        <f t="shared" si="0"/>
        <v>45579</v>
      </c>
    </row>
    <row r="22" spans="1:1">
      <c r="A22" s="17">
        <f t="shared" si="0"/>
        <v>45586</v>
      </c>
    </row>
    <row r="23" spans="1:1">
      <c r="A23" s="17">
        <f t="shared" si="0"/>
        <v>45593</v>
      </c>
    </row>
    <row r="24" spans="1:1">
      <c r="A24" s="17">
        <f t="shared" si="0"/>
        <v>45600</v>
      </c>
    </row>
    <row r="25" spans="1:1">
      <c r="A25" s="17">
        <f t="shared" si="0"/>
        <v>45607</v>
      </c>
    </row>
    <row r="26" spans="1:1">
      <c r="A26" s="17">
        <f t="shared" si="0"/>
        <v>45614</v>
      </c>
    </row>
    <row r="27" spans="1:1">
      <c r="A27" s="17">
        <f t="shared" si="0"/>
        <v>45621</v>
      </c>
    </row>
    <row r="28" spans="1:1">
      <c r="A28" s="17">
        <f t="shared" si="0"/>
        <v>45628</v>
      </c>
    </row>
    <row r="29" spans="1:1">
      <c r="A29" s="17">
        <f t="shared" si="0"/>
        <v>45635</v>
      </c>
    </row>
    <row r="30" spans="1:1">
      <c r="A30" s="17">
        <f t="shared" si="0"/>
        <v>45642</v>
      </c>
    </row>
    <row r="31" spans="1:1">
      <c r="A31" s="17">
        <f t="shared" si="0"/>
        <v>45649</v>
      </c>
    </row>
    <row r="32" spans="1:1">
      <c r="A32" s="17">
        <f t="shared" si="0"/>
        <v>45656</v>
      </c>
    </row>
    <row r="33" spans="1:1">
      <c r="A33" s="17">
        <f t="shared" si="0"/>
        <v>45663</v>
      </c>
    </row>
    <row r="34" spans="1:1">
      <c r="A34" s="17">
        <f t="shared" si="0"/>
        <v>45670</v>
      </c>
    </row>
    <row r="35" spans="1:1">
      <c r="A35" s="17">
        <f t="shared" si="0"/>
        <v>45677</v>
      </c>
    </row>
    <row r="36" spans="1:1">
      <c r="A36" s="17">
        <f t="shared" si="0"/>
        <v>45684</v>
      </c>
    </row>
    <row r="37" spans="1:1">
      <c r="A37" s="17">
        <f t="shared" si="0"/>
        <v>45691</v>
      </c>
    </row>
    <row r="38" spans="1:1">
      <c r="A38" s="17">
        <f t="shared" si="0"/>
        <v>45698</v>
      </c>
    </row>
    <row r="39" spans="1:1">
      <c r="A39" s="17">
        <f t="shared" si="0"/>
        <v>45705</v>
      </c>
    </row>
    <row r="40" spans="1:1">
      <c r="A40" s="17">
        <f t="shared" si="0"/>
        <v>45712</v>
      </c>
    </row>
    <row r="41" spans="1:1">
      <c r="A41" s="17">
        <f t="shared" si="0"/>
        <v>45719</v>
      </c>
    </row>
    <row r="42" spans="1:1">
      <c r="A42" s="17">
        <f t="shared" si="0"/>
        <v>45726</v>
      </c>
    </row>
    <row r="43" spans="1:1">
      <c r="A43" s="17">
        <f t="shared" si="0"/>
        <v>45733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공공시설 방문 현황 관리</vt:lpstr>
      <vt:lpstr>공공시설 방문 현황 관리_원본</vt:lpstr>
      <vt:lpstr>holiday</vt:lpstr>
      <vt:lpstr>holiday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지훈 김</dc:creator>
  <cp:lastModifiedBy>지훈 김</cp:lastModifiedBy>
  <dcterms:created xsi:type="dcterms:W3CDTF">2024-05-06T09:25:31Z</dcterms:created>
  <dcterms:modified xsi:type="dcterms:W3CDTF">2024-05-27T09:57:18Z</dcterms:modified>
</cp:coreProperties>
</file>