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375" windowHeight="1231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6" i="1"/>
  <c r="G6" i="1"/>
  <c r="F6" i="1"/>
  <c r="I13" i="1" l="1"/>
  <c r="H13" i="1"/>
  <c r="G13" i="1"/>
  <c r="F13" i="1"/>
  <c r="F12" i="1"/>
  <c r="F3" i="1"/>
  <c r="G3" i="1"/>
  <c r="G4" i="1"/>
  <c r="G5" i="1"/>
  <c r="G7" i="1"/>
  <c r="G8" i="1"/>
  <c r="G9" i="1"/>
  <c r="G10" i="1"/>
  <c r="G11" i="1"/>
  <c r="G12" i="1"/>
  <c r="F4" i="1"/>
  <c r="F5" i="1"/>
  <c r="F7" i="1"/>
  <c r="F8" i="1"/>
  <c r="F9" i="1"/>
  <c r="F10" i="1"/>
  <c r="F11" i="1"/>
  <c r="I12" i="1"/>
  <c r="H12" i="1"/>
  <c r="M22" i="1" l="1"/>
  <c r="O20" i="1"/>
  <c r="O21" i="1" s="1"/>
  <c r="N21" i="1"/>
  <c r="G2" i="1"/>
  <c r="I3" i="1"/>
  <c r="I4" i="1"/>
  <c r="I5" i="1"/>
  <c r="I7" i="1"/>
  <c r="I8" i="1"/>
  <c r="I9" i="1"/>
  <c r="I10" i="1"/>
  <c r="I11" i="1"/>
  <c r="I2" i="1"/>
  <c r="H3" i="1"/>
  <c r="H4" i="1"/>
  <c r="H5" i="1"/>
  <c r="H7" i="1"/>
  <c r="H8" i="1"/>
  <c r="H9" i="1"/>
  <c r="H10" i="1"/>
  <c r="H11" i="1"/>
  <c r="H2" i="1"/>
  <c r="F2" i="1"/>
  <c r="N16" i="1" l="1"/>
  <c r="O15" i="1"/>
  <c r="O16" i="1" s="1"/>
  <c r="P16" i="1" s="1"/>
  <c r="P17" i="1" s="1"/>
  <c r="M17" i="1"/>
  <c r="P21" i="1"/>
  <c r="P22" i="1" s="1"/>
  <c r="Q22" i="1" s="1"/>
  <c r="Q17" i="1" l="1"/>
  <c r="Q24" i="1" s="1"/>
</calcChain>
</file>

<file path=xl/sharedStrings.xml><?xml version="1.0" encoding="utf-8"?>
<sst xmlns="http://schemas.openxmlformats.org/spreadsheetml/2006/main" count="124" uniqueCount="69">
  <si>
    <t>유니소프트(주)</t>
  </si>
  <si>
    <t>골드스쿨(주)</t>
  </si>
  <si>
    <t>태울씨앤드씨(주)</t>
  </si>
  <si>
    <t>이노소프트(주)</t>
  </si>
  <si>
    <t>이디엔텍(주)</t>
  </si>
  <si>
    <t>해브영어</t>
  </si>
  <si>
    <t>케이엠에스랩(주)</t>
  </si>
  <si>
    <t>(주)타임소프트</t>
  </si>
  <si>
    <t>업체명</t>
    <phoneticPr fontId="1" type="noConversion"/>
  </si>
  <si>
    <t>년</t>
    <phoneticPr fontId="1" type="noConversion"/>
  </si>
  <si>
    <t>일</t>
    <phoneticPr fontId="1" type="noConversion"/>
  </si>
  <si>
    <t>개월</t>
    <phoneticPr fontId="1" type="noConversion"/>
  </si>
  <si>
    <t>시작일</t>
    <phoneticPr fontId="1" type="noConversion"/>
  </si>
  <si>
    <t>종료일</t>
    <phoneticPr fontId="1" type="noConversion"/>
  </si>
  <si>
    <t>년</t>
    <phoneticPr fontId="1" type="noConversion"/>
  </si>
  <si>
    <t>월</t>
    <phoneticPr fontId="1" type="noConversion"/>
  </si>
  <si>
    <t>일</t>
    <phoneticPr fontId="1" type="noConversion"/>
  </si>
  <si>
    <t>건보</t>
    <phoneticPr fontId="1" type="noConversion"/>
  </si>
  <si>
    <t>구분</t>
    <phoneticPr fontId="1" type="noConversion"/>
  </si>
  <si>
    <t>프리</t>
    <phoneticPr fontId="1" type="noConversion"/>
  </si>
  <si>
    <t>이에스아이</t>
    <phoneticPr fontId="1" type="noConversion"/>
  </si>
  <si>
    <t>프리경력</t>
    <phoneticPr fontId="1" type="noConversion"/>
  </si>
  <si>
    <t>건강보험경력</t>
    <phoneticPr fontId="1" type="noConversion"/>
  </si>
  <si>
    <t>년/월/일</t>
    <phoneticPr fontId="1" type="noConversion"/>
  </si>
  <si>
    <t>총경력</t>
    <phoneticPr fontId="1" type="noConversion"/>
  </si>
  <si>
    <t>늘앤</t>
    <phoneticPr fontId="1" type="noConversion"/>
  </si>
  <si>
    <t>(출력하실 근무처경력사항을 선택하세요.)</t>
  </si>
  <si>
    <t>No</t>
  </si>
  <si>
    <t>회사명</t>
  </si>
  <si>
    <t>근무기간</t>
  </si>
  <si>
    <t>담당업무</t>
  </si>
  <si>
    <t>부서(직위)</t>
  </si>
  <si>
    <t>승인여부</t>
  </si>
  <si>
    <t>선택</t>
  </si>
  <si>
    <t>2012.11.03 ~ 2014.02.28</t>
  </si>
  <si>
    <t>IT서비스&gt;SW구현</t>
  </si>
  <si>
    <t>개발팀</t>
  </si>
  <si>
    <t>(차장)</t>
  </si>
  <si>
    <t>신고예정</t>
  </si>
  <si>
    <t>2012.01.02 ~ 2012.10.01</t>
  </si>
  <si>
    <t>연구소</t>
  </si>
  <si>
    <t>(과장)</t>
  </si>
  <si>
    <t>2010.09.13 ~ 2011.12.03</t>
  </si>
  <si>
    <t>it개발팀</t>
  </si>
  <si>
    <t>(팀장)</t>
  </si>
  <si>
    <t>(주)이디엔텍</t>
  </si>
  <si>
    <t>2009.07.27 ~ 2010.09.11</t>
  </si>
  <si>
    <t>웹개발팀</t>
  </si>
  <si>
    <t>(주)이노소프트기술</t>
  </si>
  <si>
    <t>2009.03.02 ~ 2009.06.13</t>
  </si>
  <si>
    <t>이에스아이</t>
  </si>
  <si>
    <t>2003.06.02 ~ 2007.03.31</t>
  </si>
  <si>
    <t>인터넷사업부 개발팀</t>
  </si>
  <si>
    <t>(대리)</t>
  </si>
  <si>
    <t>2001.06.01 ~ 2003.05.05</t>
  </si>
  <si>
    <t>IT개발팀</t>
  </si>
  <si>
    <t>골드스쿨</t>
  </si>
  <si>
    <t>2001.03.12 ~ 2001.05.23</t>
  </si>
  <si>
    <t>(주임)</t>
  </si>
  <si>
    <t>1999.09.01 ~ 2001.03.01</t>
  </si>
  <si>
    <t>(주)아이에이치앤에프[구.성은정보(주)]</t>
  </si>
  <si>
    <t>1998.12.14 ~ 1999.07.01</t>
  </si>
  <si>
    <t>(사원)</t>
  </si>
  <si>
    <t>성은정보(주)</t>
    <phoneticPr fontId="1" type="noConversion"/>
  </si>
  <si>
    <t>신고기업</t>
    <phoneticPr fontId="1" type="noConversion"/>
  </si>
  <si>
    <t>와이즈정보기술</t>
    <phoneticPr fontId="1" type="noConversion"/>
  </si>
  <si>
    <t>폐업</t>
    <phoneticPr fontId="1" type="noConversion"/>
  </si>
  <si>
    <t>전담부서</t>
    <phoneticPr fontId="1" type="noConversion"/>
  </si>
  <si>
    <t>용역계약서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</si>
</sst>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_ 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rgb="FF666666"/>
      <name val="Verdana"/>
      <family val="2"/>
    </font>
    <font>
      <sz val="8"/>
      <color rgb="FFFF7800"/>
      <name val="Verdana"/>
      <family val="2"/>
    </font>
    <font>
      <b/>
      <sz val="9"/>
      <color rgb="FF666666"/>
      <name val="Verdana"/>
      <family val="2"/>
    </font>
    <font>
      <sz val="8"/>
      <color rgb="FF666666"/>
      <name val="Verdana"/>
      <family val="2"/>
    </font>
    <font>
      <sz val="9"/>
      <color rgb="FF666666"/>
      <name val="򬵸򃼬dotum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1D86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3E60B9"/>
      </bottom>
      <diagonal/>
    </border>
    <border>
      <left/>
      <right/>
      <top style="medium">
        <color rgb="FF3E60B9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3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14" fontId="5" fillId="0" borderId="1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0" fontId="5" fillId="0" borderId="0" xfId="0" applyFont="1">
      <alignment vertical="center"/>
    </xf>
    <xf numFmtId="17" fontId="0" fillId="0" borderId="0" xfId="0" applyNumberFormat="1">
      <alignment vertical="center"/>
    </xf>
    <xf numFmtId="0" fontId="7" fillId="3" borderId="1" xfId="0" applyFont="1" applyFill="1" applyBorder="1">
      <alignment vertical="center"/>
    </xf>
    <xf numFmtId="176" fontId="6" fillId="3" borderId="1" xfId="0" applyNumberFormat="1" applyFont="1" applyFill="1" applyBorder="1" applyAlignment="1">
      <alignment horizontal="left" vertical="top"/>
    </xf>
    <xf numFmtId="177" fontId="5" fillId="0" borderId="1" xfId="0" applyNumberFormat="1" applyFont="1" applyBorder="1">
      <alignment vertical="center"/>
    </xf>
    <xf numFmtId="0" fontId="8" fillId="3" borderId="1" xfId="0" applyFont="1" applyFill="1" applyBorder="1">
      <alignment vertical="center"/>
    </xf>
    <xf numFmtId="0" fontId="8" fillId="3" borderId="2" xfId="0" applyFont="1" applyFill="1" applyBorder="1">
      <alignment vertical="center"/>
    </xf>
    <xf numFmtId="177" fontId="9" fillId="0" borderId="1" xfId="0" applyNumberFormat="1" applyFont="1" applyBorder="1">
      <alignment vertical="center"/>
    </xf>
    <xf numFmtId="177" fontId="10" fillId="0" borderId="1" xfId="0" applyNumberFormat="1" applyFont="1" applyBorder="1">
      <alignment vertical="center"/>
    </xf>
    <xf numFmtId="176" fontId="11" fillId="3" borderId="1" xfId="0" applyNumberFormat="1" applyFont="1" applyFill="1" applyBorder="1" applyAlignment="1">
      <alignment horizontal="left" vertical="top"/>
    </xf>
    <xf numFmtId="14" fontId="2" fillId="2" borderId="1" xfId="0" applyNumberFormat="1" applyFont="1" applyFill="1" applyBorder="1" applyAlignment="1">
      <alignment horizontal="left" vertical="top"/>
    </xf>
    <xf numFmtId="176" fontId="2" fillId="2" borderId="1" xfId="0" applyNumberFormat="1" applyFont="1" applyFill="1" applyBorder="1" applyAlignment="1">
      <alignment horizontal="left" vertical="top"/>
    </xf>
    <xf numFmtId="0" fontId="0" fillId="4" borderId="0" xfId="0" applyFill="1">
      <alignment vertical="center"/>
    </xf>
    <xf numFmtId="0" fontId="12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right" wrapText="1"/>
    </xf>
    <xf numFmtId="0" fontId="14" fillId="5" borderId="3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2" fillId="6" borderId="4" xfId="0" applyFont="1" applyFill="1" applyBorder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15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6" fillId="4" borderId="0" xfId="0" applyFont="1" applyFill="1" applyAlignment="1">
      <alignment horizontal="right" vertical="center" wrapText="1"/>
    </xf>
    <xf numFmtId="0" fontId="12" fillId="4" borderId="0" xfId="0" applyFont="1" applyFill="1" applyAlignment="1">
      <alignment horizontal="center" vertical="top" wrapText="1"/>
    </xf>
  </cellXfs>
  <cellStyles count="1">
    <cellStyle name="표준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gif"/><Relationship Id="rId2" Type="http://schemas.openxmlformats.org/officeDocument/2006/relationships/image" Target="../media/image6.gif"/><Relationship Id="rId1" Type="http://schemas.openxmlformats.org/officeDocument/2006/relationships/image" Target="../media/image5.png"/><Relationship Id="rId5" Type="http://schemas.openxmlformats.org/officeDocument/2006/relationships/image" Target="../media/image8.gif"/><Relationship Id="rId4" Type="http://schemas.openxmlformats.org/officeDocument/2006/relationships/hyperlink" Target="javascript:window.close()" TargetMode="Externa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447675</xdr:colOff>
      <xdr:row>1</xdr:row>
      <xdr:rowOff>104775</xdr:rowOff>
    </xdr:to>
    <xdr:pic>
      <xdr:nvPicPr>
        <xdr:cNvPr id="2" name="그림 1" descr="https://career.sw.or.kr/hrdict/images/front/renew/common/popup_tit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192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533400</xdr:colOff>
      <xdr:row>1</xdr:row>
      <xdr:rowOff>200025</xdr:rowOff>
    </xdr:to>
    <xdr:pic>
      <xdr:nvPicPr>
        <xdr:cNvPr id="3" name="그림 2" descr="https://career.sw.or.kr/hrdict/images/front/renew/sub04/subtitle_3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19050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2</xdr:col>
          <xdr:colOff>228600</xdr:colOff>
          <xdr:row>3</xdr:row>
          <xdr:rowOff>9525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3</xdr:col>
          <xdr:colOff>228600</xdr:colOff>
          <xdr:row>3</xdr:row>
          <xdr:rowOff>9525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7</xdr:col>
          <xdr:colOff>257175</xdr:colOff>
          <xdr:row>5</xdr:row>
          <xdr:rowOff>19050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7</xdr:col>
          <xdr:colOff>257175</xdr:colOff>
          <xdr:row>7</xdr:row>
          <xdr:rowOff>19050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7</xdr:col>
          <xdr:colOff>257175</xdr:colOff>
          <xdr:row>9</xdr:row>
          <xdr:rowOff>19050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7</xdr:col>
          <xdr:colOff>257175</xdr:colOff>
          <xdr:row>11</xdr:row>
          <xdr:rowOff>19050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7</xdr:col>
          <xdr:colOff>257175</xdr:colOff>
          <xdr:row>13</xdr:row>
          <xdr:rowOff>19050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257175</xdr:colOff>
          <xdr:row>14</xdr:row>
          <xdr:rowOff>228600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7</xdr:col>
          <xdr:colOff>257175</xdr:colOff>
          <xdr:row>17</xdr:row>
          <xdr:rowOff>19050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7</xdr:col>
          <xdr:colOff>257175</xdr:colOff>
          <xdr:row>19</xdr:row>
          <xdr:rowOff>19050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7</xdr:col>
          <xdr:colOff>257175</xdr:colOff>
          <xdr:row>21</xdr:row>
          <xdr:rowOff>19050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7</xdr:col>
          <xdr:colOff>257175</xdr:colOff>
          <xdr:row>22</xdr:row>
          <xdr:rowOff>228600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2</xdr:col>
          <xdr:colOff>228600</xdr:colOff>
          <xdr:row>25</xdr:row>
          <xdr:rowOff>19050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9525</xdr:colOff>
      <xdr:row>24</xdr:row>
      <xdr:rowOff>0</xdr:rowOff>
    </xdr:from>
    <xdr:to>
      <xdr:col>2</xdr:col>
      <xdr:colOff>447675</xdr:colOff>
      <xdr:row>25</xdr:row>
      <xdr:rowOff>9525</xdr:rowOff>
    </xdr:to>
    <xdr:pic>
      <xdr:nvPicPr>
        <xdr:cNvPr id="17" name="그림 16" descr="https://career.sw.or.kr/hrdict/images/front/renew/sub03/btn_prin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5591175"/>
          <a:ext cx="4381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504825</xdr:colOff>
      <xdr:row>27</xdr:row>
      <xdr:rowOff>0</xdr:rowOff>
    </xdr:to>
    <xdr:pic>
      <xdr:nvPicPr>
        <xdr:cNvPr id="18" name="그림 17" descr="https://career.sw.or.kr/hrdict/images/front/renew/sub03/btn_close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010275"/>
          <a:ext cx="5048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8.xml"/><Relationship Id="rId18" Type="http://schemas.openxmlformats.org/officeDocument/2006/relationships/image" Target="../media/image3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1.xml"/><Relationship Id="rId20" Type="http://schemas.openxmlformats.org/officeDocument/2006/relationships/image" Target="../media/image4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5" Type="http://schemas.openxmlformats.org/officeDocument/2006/relationships/image" Target="../media/image1.emf"/><Relationship Id="rId15" Type="http://schemas.openxmlformats.org/officeDocument/2006/relationships/control" Target="../activeX/activeX10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3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control" Target="../activeX/activeX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K10" sqref="K10"/>
    </sheetView>
  </sheetViews>
  <sheetFormatPr defaultRowHeight="16.5"/>
  <cols>
    <col min="2" max="3" width="13.375" customWidth="1"/>
    <col min="4" max="5" width="9.75" bestFit="1" customWidth="1"/>
    <col min="6" max="6" width="13" bestFit="1" customWidth="1"/>
    <col min="7" max="7" width="3.75" bestFit="1" customWidth="1"/>
    <col min="8" max="8" width="4.125" bestFit="1" customWidth="1"/>
    <col min="9" max="9" width="5.125" bestFit="1" customWidth="1"/>
    <col min="10" max="10" width="5.875" bestFit="1" customWidth="1"/>
    <col min="11" max="11" width="5" bestFit="1" customWidth="1"/>
    <col min="12" max="12" width="4.5" bestFit="1" customWidth="1"/>
    <col min="13" max="13" width="10.5" bestFit="1" customWidth="1"/>
  </cols>
  <sheetData>
    <row r="1" spans="1:18">
      <c r="A1" s="2" t="s">
        <v>18</v>
      </c>
      <c r="B1" s="2" t="s">
        <v>8</v>
      </c>
      <c r="C1" s="2"/>
      <c r="D1" s="2" t="s">
        <v>12</v>
      </c>
      <c r="E1" s="2" t="s">
        <v>13</v>
      </c>
      <c r="F1" s="2" t="s">
        <v>23</v>
      </c>
      <c r="G1" s="2" t="s">
        <v>14</v>
      </c>
      <c r="H1" s="2" t="s">
        <v>15</v>
      </c>
      <c r="I1" s="2" t="s">
        <v>16</v>
      </c>
      <c r="J1" s="3"/>
      <c r="K1" s="9" t="s">
        <v>17</v>
      </c>
      <c r="L1" s="9" t="s">
        <v>19</v>
      </c>
    </row>
    <row r="2" spans="1:18">
      <c r="A2" s="4" t="s">
        <v>17</v>
      </c>
      <c r="B2" s="4" t="s">
        <v>63</v>
      </c>
      <c r="C2" t="s">
        <v>66</v>
      </c>
      <c r="D2" s="5">
        <v>36143</v>
      </c>
      <c r="E2" s="5">
        <v>36342</v>
      </c>
      <c r="F2" s="17" t="str">
        <f>IF(VALUE(DATEDIF($D$2,$E$2+1,"md"))&gt;=15,
    IF(VALUE(DATEDIF($D$2,$E$2+1,"ym"))+1&gt;12,
            VALUE(DATEDIF($D$2,$E$2+1,"y"))+1&amp;"년"&amp;DATEDIF($D$2,$E$2,"ym")&amp;"개월",
            VALUE(DATEDIF($D$2,$E$2+1,"ym"))&amp;"개월" &amp; DATEDIF($D$2,$E$2+1,"md")&amp;"일"),
    DATEDIF($D$2,$E$2+1,"y")&amp;"년 " &amp; DATEDIF($D$2,$E$2+1,"ym")&amp;"개월 " &amp; DATEDIF($D$2,$E$2+1,"md")&amp;"일")</f>
        <v>6개월18일</v>
      </c>
      <c r="G2" s="18">
        <f>IF(VALUE(DATEDIF($D2,$E2+1,"md"))&gt;=15,
    IF(VALUE(DATEDIF($D2,$E2+1,"ym"))+1&gt;12,
            VALUE(DATEDIF($D2,$E2+1,"y"))+1,
            0),
    DATEDIF($D2,$E2+1,"y"))</f>
        <v>0</v>
      </c>
      <c r="H2" s="18">
        <f>IF(VALUE(DATEDIF($D2,$E2+1,"md"))&gt;=15,
    IF(VALUE(DATEDIF($D2,$E2+1,"ym"))+1&gt;12,
            DATEDIF($D2,$E2,"ym"),
            VALUE(DATEDIF($D2,$E2+1,"ym"))),
        DATEDIF($D2,$E2+1,"ym"))</f>
        <v>6</v>
      </c>
      <c r="I2" s="18">
        <f>IF(VALUE(DATEDIF($D2,$E2+1,"md"))&gt;=15,
    IF(VALUE(DATEDIF($D2,$E2+1,"ym"))+1&gt;12,
            0,
            DATEDIF($D2,$E2+1,"md")),
                DATEDIF($D2,$E2+1,"md"))</f>
        <v>18</v>
      </c>
      <c r="J2" s="3"/>
      <c r="K2" s="3"/>
      <c r="L2" s="3"/>
    </row>
    <row r="3" spans="1:18">
      <c r="A3" s="4" t="s">
        <v>17</v>
      </c>
      <c r="B3" s="4" t="s">
        <v>0</v>
      </c>
      <c r="C3" t="s">
        <v>66</v>
      </c>
      <c r="D3" s="5">
        <v>36404</v>
      </c>
      <c r="E3" s="5">
        <v>36951</v>
      </c>
      <c r="F3" s="17" t="str">
        <f t="shared" ref="F3:F11" si="0">IF(VALUE(DATEDIF(D3,E3+1,"md"))&gt;=15,
    IF(VALUE(DATEDIF(D3,E3+1,"ym"))+1&gt;12,
            VALUE(DATEDIF(D3,E3+1,"y"))+1&amp;"년"&amp;DATEDIF(D3,E3,"ym")&amp;"개월",
            VALUE(DATEDIF(D3,E3+1,"ym"))&amp;"개월" &amp; DATEDIF(D3,E3+1,"md")&amp;"일"),
    DATEDIF(D3,E3+1,"y")&amp;"년 " &amp; DATEDIF(D3,E3+1,"ym")&amp;"개월 " &amp; DATEDIF(D3,E3+1,"md")&amp;"일")</f>
        <v>1년 6개월 1일</v>
      </c>
      <c r="G3" s="18">
        <f t="shared" ref="G3:G13" si="1">IF(VALUE(DATEDIF($D3,$E3+1,"md"))&gt;=15,
    IF(VALUE(DATEDIF($D3,$E3+1,"ym"))+1&gt;12,
            VALUE(DATEDIF($D3,$E3+1,"y"))+1,
            0),
    DATEDIF($D3,$E3+1,"y"))</f>
        <v>1</v>
      </c>
      <c r="H3" s="18">
        <f t="shared" ref="H3:H13" si="2">IF(VALUE(DATEDIF($D3,$E3+1,"md"))&gt;=15,
    IF(VALUE(DATEDIF($D3,$E3+1,"ym"))+1&gt;12,
            DATEDIF($D3,$E3,"ym"),
            VALUE(DATEDIF($D3,$E3+1,"ym"))),
        DATEDIF($D3,$E3+1,"ym"))</f>
        <v>6</v>
      </c>
      <c r="I3" s="18">
        <f t="shared" ref="I3:I13" si="3">IF(VALUE(DATEDIF($D3,$E3+1,"md"))&gt;=15,
    IF(VALUE(DATEDIF($D3,$E3+1,"ym"))+1&gt;12,
            0,
            DATEDIF($D3,$E3+1,"md")),
                DATEDIF($D3,$E3+1,"md"))</f>
        <v>1</v>
      </c>
      <c r="J3" s="3"/>
      <c r="K3" s="3"/>
      <c r="L3" s="3"/>
    </row>
    <row r="4" spans="1:18">
      <c r="A4" s="4" t="s">
        <v>17</v>
      </c>
      <c r="B4" s="4" t="s">
        <v>1</v>
      </c>
      <c r="C4" t="s">
        <v>66</v>
      </c>
      <c r="D4" s="5">
        <v>36962</v>
      </c>
      <c r="E4" s="5">
        <v>37034</v>
      </c>
      <c r="F4" s="17" t="str">
        <f t="shared" si="0"/>
        <v>0년 2개월 12일</v>
      </c>
      <c r="G4" s="18">
        <f t="shared" si="1"/>
        <v>0</v>
      </c>
      <c r="H4" s="18">
        <f t="shared" si="2"/>
        <v>2</v>
      </c>
      <c r="I4" s="18">
        <f t="shared" si="3"/>
        <v>12</v>
      </c>
      <c r="J4" s="3"/>
      <c r="K4" s="3"/>
      <c r="L4" s="3"/>
    </row>
    <row r="5" spans="1:18">
      <c r="A5" s="4" t="s">
        <v>17</v>
      </c>
      <c r="B5" s="4" t="s">
        <v>2</v>
      </c>
      <c r="C5" t="s">
        <v>66</v>
      </c>
      <c r="D5" s="5">
        <v>37112</v>
      </c>
      <c r="E5" s="5">
        <v>37591</v>
      </c>
      <c r="F5" s="17" t="str">
        <f t="shared" si="0"/>
        <v>3개월23일</v>
      </c>
      <c r="G5" s="18">
        <f t="shared" si="1"/>
        <v>0</v>
      </c>
      <c r="H5" s="18">
        <f t="shared" si="2"/>
        <v>3</v>
      </c>
      <c r="I5" s="18">
        <f t="shared" si="3"/>
        <v>23</v>
      </c>
      <c r="J5" s="3"/>
      <c r="K5" s="3"/>
      <c r="L5" s="3"/>
    </row>
    <row r="6" spans="1:18">
      <c r="A6" s="4" t="s">
        <v>19</v>
      </c>
      <c r="B6" s="4" t="s">
        <v>20</v>
      </c>
      <c r="C6" s="4" t="s">
        <v>67</v>
      </c>
      <c r="D6" s="5">
        <v>37622</v>
      </c>
      <c r="E6" s="5">
        <v>39872</v>
      </c>
      <c r="F6" s="17" t="str">
        <f t="shared" ref="F6" si="4">IF(VALUE(DATEDIF(D6,E6+1,"md"))&gt;=15,
    IF(VALUE(DATEDIF(D6,E6+1,"ym"))+1&gt;12,
            VALUE(DATEDIF(D6,E6+1,"y"))+1&amp;"년"&amp;DATEDIF(D6,E6,"ym")&amp;"개월",
            VALUE(DATEDIF(D6,E6+1,"ym"))&amp;"개월" &amp; DATEDIF(D6,E6+1,"md")&amp;"일"),
    DATEDIF(D6,E6+1,"y")&amp;"년 " &amp; DATEDIF(D6,E6+1,"ym")&amp;"개월 " &amp; DATEDIF(D6,E6+1,"md")&amp;"일")</f>
        <v>6년 2개월 0일</v>
      </c>
      <c r="G6" s="18">
        <f t="shared" si="1"/>
        <v>6</v>
      </c>
      <c r="H6" s="18">
        <f t="shared" si="2"/>
        <v>2</v>
      </c>
      <c r="I6" s="18">
        <f t="shared" si="3"/>
        <v>0</v>
      </c>
      <c r="J6" s="3"/>
      <c r="K6" s="3"/>
      <c r="L6" s="3"/>
    </row>
    <row r="7" spans="1:18">
      <c r="A7" s="4" t="s">
        <v>17</v>
      </c>
      <c r="B7" s="4" t="s">
        <v>3</v>
      </c>
      <c r="C7" s="4" t="s">
        <v>64</v>
      </c>
      <c r="D7" s="5">
        <v>39874</v>
      </c>
      <c r="E7" s="5">
        <v>39977</v>
      </c>
      <c r="F7" s="17" t="str">
        <f t="shared" si="0"/>
        <v>0년 3개월 12일</v>
      </c>
      <c r="G7" s="18">
        <f t="shared" si="1"/>
        <v>0</v>
      </c>
      <c r="H7" s="18">
        <f t="shared" si="2"/>
        <v>3</v>
      </c>
      <c r="I7" s="18">
        <f t="shared" si="3"/>
        <v>12</v>
      </c>
      <c r="J7" s="3"/>
      <c r="K7" s="3"/>
      <c r="L7" s="3"/>
    </row>
    <row r="8" spans="1:18">
      <c r="A8" s="4" t="s">
        <v>17</v>
      </c>
      <c r="B8" s="4" t="s">
        <v>4</v>
      </c>
      <c r="C8" s="4" t="s">
        <v>64</v>
      </c>
      <c r="D8" s="5">
        <v>40021</v>
      </c>
      <c r="E8" s="5">
        <v>40432</v>
      </c>
      <c r="F8" s="17" t="str">
        <f t="shared" si="0"/>
        <v>1개월16일</v>
      </c>
      <c r="G8" s="18">
        <f t="shared" si="1"/>
        <v>0</v>
      </c>
      <c r="H8" s="18">
        <f t="shared" si="2"/>
        <v>1</v>
      </c>
      <c r="I8" s="18">
        <f t="shared" si="3"/>
        <v>16</v>
      </c>
      <c r="J8" s="3"/>
      <c r="K8" s="3"/>
      <c r="L8" s="3"/>
    </row>
    <row r="9" spans="1:18">
      <c r="A9" s="4" t="s">
        <v>17</v>
      </c>
      <c r="B9" s="4" t="s">
        <v>5</v>
      </c>
      <c r="C9" s="4" t="s">
        <v>67</v>
      </c>
      <c r="D9" s="5">
        <v>40431</v>
      </c>
      <c r="E9" s="5">
        <v>40880</v>
      </c>
      <c r="F9" s="17" t="str">
        <f t="shared" si="0"/>
        <v>2개월24일</v>
      </c>
      <c r="G9" s="18">
        <f t="shared" si="1"/>
        <v>0</v>
      </c>
      <c r="H9" s="18">
        <f t="shared" si="2"/>
        <v>2</v>
      </c>
      <c r="I9" s="18">
        <f t="shared" si="3"/>
        <v>24</v>
      </c>
      <c r="J9" s="3"/>
      <c r="K9" s="3"/>
      <c r="L9" s="3"/>
    </row>
    <row r="10" spans="1:18">
      <c r="A10" s="4" t="s">
        <v>17</v>
      </c>
      <c r="B10" s="4" t="s">
        <v>6</v>
      </c>
      <c r="C10" s="4" t="s">
        <v>64</v>
      </c>
      <c r="D10" s="5">
        <v>40910</v>
      </c>
      <c r="E10" s="5">
        <v>41183</v>
      </c>
      <c r="F10" s="17" t="str">
        <f t="shared" si="0"/>
        <v>0년 9개월 0일</v>
      </c>
      <c r="G10" s="18">
        <f t="shared" si="1"/>
        <v>0</v>
      </c>
      <c r="H10" s="18">
        <f t="shared" si="2"/>
        <v>9</v>
      </c>
      <c r="I10" s="18">
        <f t="shared" si="3"/>
        <v>0</v>
      </c>
      <c r="J10" s="3"/>
      <c r="K10" s="3"/>
      <c r="L10" s="3"/>
    </row>
    <row r="11" spans="1:18">
      <c r="A11" s="4" t="s">
        <v>17</v>
      </c>
      <c r="B11" s="4" t="s">
        <v>7</v>
      </c>
      <c r="C11" s="4" t="s">
        <v>64</v>
      </c>
      <c r="D11" s="5">
        <v>41216</v>
      </c>
      <c r="E11" s="5">
        <v>41698</v>
      </c>
      <c r="F11" s="17" t="str">
        <f t="shared" si="0"/>
        <v>3개월26일</v>
      </c>
      <c r="G11" s="18">
        <f t="shared" si="1"/>
        <v>0</v>
      </c>
      <c r="H11" s="18">
        <f t="shared" si="2"/>
        <v>3</v>
      </c>
      <c r="I11" s="18">
        <f t="shared" si="3"/>
        <v>26</v>
      </c>
      <c r="J11" s="3"/>
      <c r="K11" s="3"/>
      <c r="L11" s="3"/>
    </row>
    <row r="12" spans="1:18">
      <c r="A12" s="4" t="s">
        <v>19</v>
      </c>
      <c r="B12" s="4" t="s">
        <v>25</v>
      </c>
      <c r="C12" s="4" t="s">
        <v>68</v>
      </c>
      <c r="D12" s="5">
        <v>41700</v>
      </c>
      <c r="E12" s="5">
        <v>41943</v>
      </c>
      <c r="F12" s="17" t="str">
        <f t="shared" ref="F12" si="5">IF(VALUE(DATEDIF(D12,E12+1,"md"))&gt;=15,
    IF(VALUE(DATEDIF(D12,E12+1,"ym"))+1&gt;12,
            VALUE(DATEDIF(D12,E12+1,"y"))+1&amp;"년"&amp;DATEDIF(D12,E12,"ym")&amp;"개월",
            VALUE(DATEDIF(D12,E12+1,"ym"))&amp;"개월" &amp; DATEDIF(D12,E12+1,"md")&amp;"일"),
    DATEDIF(D12,E12+1,"y")&amp;"년 " &amp; DATEDIF(D12,E12+1,"ym")&amp;"개월 " &amp; DATEDIF(D12,E12+1,"md")&amp;"일")</f>
        <v>7개월30일</v>
      </c>
      <c r="G12" s="18">
        <f t="shared" si="1"/>
        <v>0</v>
      </c>
      <c r="H12" s="18">
        <f t="shared" si="2"/>
        <v>7</v>
      </c>
      <c r="I12" s="18">
        <f t="shared" si="3"/>
        <v>30</v>
      </c>
      <c r="J12" s="3"/>
      <c r="K12" s="3"/>
      <c r="L12" s="3"/>
    </row>
    <row r="13" spans="1:18">
      <c r="A13" s="4" t="s">
        <v>19</v>
      </c>
      <c r="B13" s="4" t="s">
        <v>65</v>
      </c>
      <c r="C13" s="4" t="s">
        <v>68</v>
      </c>
      <c r="D13" s="5">
        <v>41944</v>
      </c>
      <c r="E13" s="5">
        <v>42004</v>
      </c>
      <c r="F13" s="17" t="str">
        <f t="shared" ref="F13" si="6">IF(VALUE(DATEDIF(D13,E13+1,"md"))&gt;=15,
    IF(VALUE(DATEDIF(D13,E13+1,"ym"))+1&gt;12,
            VALUE(DATEDIF(D13,E13+1,"y"))+1&amp;"년"&amp;DATEDIF(D13,E13,"ym")&amp;"개월",
            VALUE(DATEDIF(D13,E13+1,"ym"))&amp;"개월" &amp; DATEDIF(D13,E13+1,"md")&amp;"일"),
    DATEDIF(D13,E13+1,"y")&amp;"년 " &amp; DATEDIF(D13,E13+1,"ym")&amp;"개월 " &amp; DATEDIF(D13,E13+1,"md")&amp;"일")</f>
        <v>0년 2개월 0일</v>
      </c>
      <c r="G13" s="18">
        <f t="shared" si="1"/>
        <v>0</v>
      </c>
      <c r="H13" s="18">
        <f t="shared" si="2"/>
        <v>2</v>
      </c>
      <c r="I13" s="18">
        <f t="shared" si="3"/>
        <v>0</v>
      </c>
      <c r="J13" s="3"/>
      <c r="K13" s="3"/>
      <c r="L13" s="3"/>
    </row>
    <row r="14" spans="1:18">
      <c r="B14" s="3"/>
      <c r="C14" s="3"/>
      <c r="D14" s="3"/>
      <c r="E14" s="3"/>
      <c r="F14" s="3"/>
      <c r="G14" s="6"/>
      <c r="H14" s="6"/>
      <c r="I14" s="7"/>
      <c r="J14" s="7"/>
      <c r="K14" s="7"/>
      <c r="L14" s="7"/>
      <c r="M14" s="13" t="s">
        <v>22</v>
      </c>
    </row>
    <row r="15" spans="1:18">
      <c r="B15" s="3"/>
      <c r="C15" s="3"/>
      <c r="D15" s="3"/>
      <c r="E15" s="3"/>
      <c r="F15" s="3"/>
      <c r="G15" s="3"/>
      <c r="H15" s="7"/>
      <c r="I15" s="7"/>
      <c r="J15" s="7"/>
      <c r="M15" s="1"/>
      <c r="N15" s="1"/>
      <c r="O15" s="4">
        <f>SUMIF($A:$A,$K$1,$I:$I)</f>
        <v>132</v>
      </c>
      <c r="P15" s="10" t="s">
        <v>10</v>
      </c>
      <c r="Q15" s="1"/>
      <c r="R15" s="1"/>
    </row>
    <row r="16" spans="1:18">
      <c r="B16" s="3"/>
      <c r="C16" s="3"/>
      <c r="D16" s="3"/>
      <c r="E16" s="3"/>
      <c r="F16" s="3"/>
      <c r="G16" s="7"/>
      <c r="H16" s="3"/>
      <c r="I16" s="7"/>
      <c r="J16" s="7"/>
      <c r="M16" s="1"/>
      <c r="N16" s="4">
        <f>SUMIF($A:$A,$K$1,$H:$H)</f>
        <v>35</v>
      </c>
      <c r="O16" s="11">
        <f>O15/30</f>
        <v>4.4000000000000004</v>
      </c>
      <c r="P16" s="11">
        <f>N16+O16</f>
        <v>39.4</v>
      </c>
      <c r="Q16" s="10" t="s">
        <v>11</v>
      </c>
      <c r="R16" s="1"/>
    </row>
    <row r="17" spans="4:18">
      <c r="D17" s="8"/>
      <c r="M17" s="4">
        <f>SUMIF($A:$A,$K$1,$G:$G)</f>
        <v>1</v>
      </c>
      <c r="N17" s="1"/>
      <c r="O17" s="1"/>
      <c r="P17" s="11">
        <f>P16/12</f>
        <v>3.2833333333333332</v>
      </c>
      <c r="Q17" s="15">
        <f>M17+P17</f>
        <v>4.2833333333333332</v>
      </c>
      <c r="R17" s="16" t="s">
        <v>9</v>
      </c>
    </row>
    <row r="19" spans="4:18">
      <c r="M19" s="12" t="s">
        <v>21</v>
      </c>
    </row>
    <row r="20" spans="4:18">
      <c r="M20" s="1"/>
      <c r="N20" s="1"/>
      <c r="O20" s="4">
        <f>SUMIF($A:$A,$L$1,$I:$I)</f>
        <v>30</v>
      </c>
      <c r="P20" s="10" t="s">
        <v>10</v>
      </c>
      <c r="Q20" s="1"/>
      <c r="R20" s="1"/>
    </row>
    <row r="21" spans="4:18">
      <c r="M21" s="1"/>
      <c r="N21" s="4">
        <f>SUMIF($A:$A,$L$1,$H:$H)</f>
        <v>11</v>
      </c>
      <c r="O21" s="11">
        <f>O20/30</f>
        <v>1</v>
      </c>
      <c r="P21" s="11">
        <f>N21+O21</f>
        <v>12</v>
      </c>
      <c r="Q21" s="10" t="s">
        <v>11</v>
      </c>
      <c r="R21" s="1"/>
    </row>
    <row r="22" spans="4:18">
      <c r="M22" s="4">
        <f>SUMIF($A:$A,$L$1,$G:$G)</f>
        <v>6</v>
      </c>
      <c r="N22" s="1"/>
      <c r="O22" s="1"/>
      <c r="P22" s="11">
        <f>P21/12</f>
        <v>1</v>
      </c>
      <c r="Q22" s="14">
        <f>M22+P22</f>
        <v>7</v>
      </c>
      <c r="R22" s="16" t="s">
        <v>9</v>
      </c>
    </row>
    <row r="24" spans="4:18">
      <c r="M24" s="12" t="s">
        <v>24</v>
      </c>
      <c r="Q24" s="14">
        <f>Q17+Q22</f>
        <v>11.283333333333333</v>
      </c>
      <c r="R24" s="16" t="s">
        <v>9</v>
      </c>
    </row>
  </sheetData>
  <phoneticPr fontId="1" type="noConversion"/>
  <conditionalFormatting sqref="A1:A5 A14:A1048576 A7:A11">
    <cfRule type="cellIs" dxfId="7" priority="7" operator="equal">
      <formula>$L$1</formula>
    </cfRule>
    <cfRule type="cellIs" dxfId="6" priority="8" operator="equal">
      <formula>$K$1</formula>
    </cfRule>
  </conditionalFormatting>
  <conditionalFormatting sqref="A12">
    <cfRule type="cellIs" dxfId="5" priority="5" operator="equal">
      <formula>$L$1</formula>
    </cfRule>
    <cfRule type="cellIs" dxfId="4" priority="6" operator="equal">
      <formula>$K$1</formula>
    </cfRule>
  </conditionalFormatting>
  <conditionalFormatting sqref="A13">
    <cfRule type="cellIs" dxfId="3" priority="3" operator="equal">
      <formula>$L$1</formula>
    </cfRule>
    <cfRule type="cellIs" dxfId="2" priority="4" operator="equal">
      <formula>$K$1</formula>
    </cfRule>
  </conditionalFormatting>
  <conditionalFormatting sqref="A6">
    <cfRule type="cellIs" dxfId="1" priority="1" operator="equal">
      <formula>$L$1</formula>
    </cfRule>
    <cfRule type="cellIs" dxfId="0" priority="2" operator="equal">
      <formula>$K$1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7"/>
  <sheetViews>
    <sheetView workbookViewId="0">
      <selection activeCell="J23" sqref="J23"/>
    </sheetView>
  </sheetViews>
  <sheetFormatPr defaultRowHeight="16.5"/>
  <sheetData>
    <row r="1" spans="1:9">
      <c r="A1" s="29"/>
      <c r="B1" s="29"/>
      <c r="C1" s="29"/>
      <c r="D1" s="29"/>
      <c r="E1" s="29"/>
      <c r="F1" s="29"/>
      <c r="G1" s="29"/>
      <c r="H1" s="29"/>
      <c r="I1" s="29"/>
    </row>
    <row r="2" spans="1:9" ht="42">
      <c r="A2" s="25"/>
      <c r="B2" s="20"/>
      <c r="C2" s="21" t="s">
        <v>26</v>
      </c>
      <c r="D2" s="19"/>
      <c r="E2" s="19"/>
      <c r="F2" s="19"/>
      <c r="G2" s="19"/>
      <c r="H2" s="19"/>
      <c r="I2" s="25"/>
    </row>
    <row r="3" spans="1:9" ht="17.25" thickBot="1">
      <c r="A3" s="25"/>
      <c r="B3" s="22" t="s">
        <v>27</v>
      </c>
      <c r="C3" s="22" t="s">
        <v>28</v>
      </c>
      <c r="D3" s="22" t="s">
        <v>29</v>
      </c>
      <c r="E3" s="22" t="s">
        <v>30</v>
      </c>
      <c r="F3" s="22" t="s">
        <v>31</v>
      </c>
      <c r="G3" s="22" t="s">
        <v>32</v>
      </c>
      <c r="H3" s="22" t="s">
        <v>33</v>
      </c>
      <c r="I3" s="25"/>
    </row>
    <row r="4" spans="1:9">
      <c r="A4" s="25"/>
      <c r="B4" s="24"/>
      <c r="C4" s="24"/>
      <c r="D4" s="24"/>
      <c r="E4" s="24"/>
      <c r="F4" s="24"/>
      <c r="G4" s="24"/>
      <c r="H4" s="24"/>
      <c r="I4" s="25"/>
    </row>
    <row r="5" spans="1:9">
      <c r="A5" s="25"/>
      <c r="B5" s="25">
        <v>10</v>
      </c>
      <c r="C5" s="25" t="s">
        <v>7</v>
      </c>
      <c r="D5" s="26" t="s">
        <v>34</v>
      </c>
      <c r="E5" s="25" t="s">
        <v>35</v>
      </c>
      <c r="F5" s="23" t="s">
        <v>36</v>
      </c>
      <c r="G5" s="27" t="s">
        <v>38</v>
      </c>
      <c r="H5" s="27"/>
      <c r="I5" s="25"/>
    </row>
    <row r="6" spans="1:9">
      <c r="A6" s="25"/>
      <c r="B6" s="25"/>
      <c r="C6" s="25"/>
      <c r="D6" s="26"/>
      <c r="E6" s="25"/>
      <c r="F6" s="23" t="s">
        <v>37</v>
      </c>
      <c r="G6" s="27"/>
      <c r="H6" s="27"/>
      <c r="I6" s="25"/>
    </row>
    <row r="7" spans="1:9">
      <c r="A7" s="25"/>
      <c r="B7" s="25">
        <v>9</v>
      </c>
      <c r="C7" s="25" t="s">
        <v>6</v>
      </c>
      <c r="D7" s="26" t="s">
        <v>39</v>
      </c>
      <c r="E7" s="25" t="s">
        <v>35</v>
      </c>
      <c r="F7" s="23" t="s">
        <v>40</v>
      </c>
      <c r="G7" s="27" t="s">
        <v>38</v>
      </c>
      <c r="H7" s="27"/>
      <c r="I7" s="25"/>
    </row>
    <row r="8" spans="1:9">
      <c r="A8" s="25"/>
      <c r="B8" s="25"/>
      <c r="C8" s="25"/>
      <c r="D8" s="26"/>
      <c r="E8" s="25"/>
      <c r="F8" s="23" t="s">
        <v>41</v>
      </c>
      <c r="G8" s="27"/>
      <c r="H8" s="27"/>
      <c r="I8" s="25"/>
    </row>
    <row r="9" spans="1:9">
      <c r="A9" s="25"/>
      <c r="B9" s="25">
        <v>8</v>
      </c>
      <c r="C9" s="25" t="s">
        <v>5</v>
      </c>
      <c r="D9" s="26" t="s">
        <v>42</v>
      </c>
      <c r="E9" s="25" t="s">
        <v>35</v>
      </c>
      <c r="F9" s="23" t="s">
        <v>43</v>
      </c>
      <c r="G9" s="27" t="s">
        <v>38</v>
      </c>
      <c r="H9" s="27"/>
      <c r="I9" s="25"/>
    </row>
    <row r="10" spans="1:9">
      <c r="A10" s="25"/>
      <c r="B10" s="25"/>
      <c r="C10" s="25"/>
      <c r="D10" s="26"/>
      <c r="E10" s="25"/>
      <c r="F10" s="23" t="s">
        <v>44</v>
      </c>
      <c r="G10" s="27"/>
      <c r="H10" s="27"/>
      <c r="I10" s="25"/>
    </row>
    <row r="11" spans="1:9">
      <c r="A11" s="25"/>
      <c r="B11" s="25">
        <v>7</v>
      </c>
      <c r="C11" s="25" t="s">
        <v>45</v>
      </c>
      <c r="D11" s="26" t="s">
        <v>46</v>
      </c>
      <c r="E11" s="25" t="s">
        <v>35</v>
      </c>
      <c r="F11" s="23" t="s">
        <v>47</v>
      </c>
      <c r="G11" s="27" t="s">
        <v>38</v>
      </c>
      <c r="H11" s="27"/>
      <c r="I11" s="25"/>
    </row>
    <row r="12" spans="1:9">
      <c r="A12" s="25"/>
      <c r="B12" s="25"/>
      <c r="C12" s="25"/>
      <c r="D12" s="26"/>
      <c r="E12" s="25"/>
      <c r="F12" s="23" t="s">
        <v>37</v>
      </c>
      <c r="G12" s="27"/>
      <c r="H12" s="27"/>
      <c r="I12" s="25"/>
    </row>
    <row r="13" spans="1:9">
      <c r="A13" s="25"/>
      <c r="B13" s="25">
        <v>6</v>
      </c>
      <c r="C13" s="25" t="s">
        <v>48</v>
      </c>
      <c r="D13" s="26" t="s">
        <v>49</v>
      </c>
      <c r="E13" s="25" t="s">
        <v>35</v>
      </c>
      <c r="F13" s="23" t="s">
        <v>36</v>
      </c>
      <c r="G13" s="27" t="s">
        <v>38</v>
      </c>
      <c r="H13" s="27"/>
      <c r="I13" s="25"/>
    </row>
    <row r="14" spans="1:9">
      <c r="A14" s="25"/>
      <c r="B14" s="25"/>
      <c r="C14" s="25"/>
      <c r="D14" s="26"/>
      <c r="E14" s="25"/>
      <c r="F14" s="23" t="s">
        <v>41</v>
      </c>
      <c r="G14" s="27"/>
      <c r="H14" s="27"/>
      <c r="I14" s="25"/>
    </row>
    <row r="15" spans="1:9" ht="22.5">
      <c r="A15" s="25"/>
      <c r="B15" s="25">
        <v>5</v>
      </c>
      <c r="C15" s="25" t="s">
        <v>50</v>
      </c>
      <c r="D15" s="26" t="s">
        <v>51</v>
      </c>
      <c r="E15" s="25" t="s">
        <v>35</v>
      </c>
      <c r="F15" s="23" t="s">
        <v>52</v>
      </c>
      <c r="G15" s="27" t="s">
        <v>38</v>
      </c>
      <c r="H15" s="27"/>
      <c r="I15" s="25"/>
    </row>
    <row r="16" spans="1:9">
      <c r="A16" s="25"/>
      <c r="B16" s="25"/>
      <c r="C16" s="25"/>
      <c r="D16" s="26"/>
      <c r="E16" s="25"/>
      <c r="F16" s="23" t="s">
        <v>53</v>
      </c>
      <c r="G16" s="27"/>
      <c r="H16" s="27"/>
      <c r="I16" s="25"/>
    </row>
    <row r="17" spans="1:9">
      <c r="A17" s="25"/>
      <c r="B17" s="25">
        <v>4</v>
      </c>
      <c r="C17" s="25" t="s">
        <v>2</v>
      </c>
      <c r="D17" s="26" t="s">
        <v>54</v>
      </c>
      <c r="E17" s="25" t="s">
        <v>35</v>
      </c>
      <c r="F17" s="23" t="s">
        <v>55</v>
      </c>
      <c r="G17" s="27" t="s">
        <v>38</v>
      </c>
      <c r="H17" s="27"/>
      <c r="I17" s="25"/>
    </row>
    <row r="18" spans="1:9">
      <c r="A18" s="25"/>
      <c r="B18" s="25"/>
      <c r="C18" s="25"/>
      <c r="D18" s="26"/>
      <c r="E18" s="25"/>
      <c r="F18" s="23" t="s">
        <v>53</v>
      </c>
      <c r="G18" s="27"/>
      <c r="H18" s="27"/>
      <c r="I18" s="25"/>
    </row>
    <row r="19" spans="1:9">
      <c r="A19" s="25"/>
      <c r="B19" s="25">
        <v>3</v>
      </c>
      <c r="C19" s="25" t="s">
        <v>56</v>
      </c>
      <c r="D19" s="26" t="s">
        <v>57</v>
      </c>
      <c r="E19" s="25" t="s">
        <v>35</v>
      </c>
      <c r="F19" s="23" t="s">
        <v>36</v>
      </c>
      <c r="G19" s="27" t="s">
        <v>38</v>
      </c>
      <c r="H19" s="27"/>
      <c r="I19" s="25"/>
    </row>
    <row r="20" spans="1:9">
      <c r="A20" s="25"/>
      <c r="B20" s="25"/>
      <c r="C20" s="25"/>
      <c r="D20" s="26"/>
      <c r="E20" s="25"/>
      <c r="F20" s="23" t="s">
        <v>58</v>
      </c>
      <c r="G20" s="27"/>
      <c r="H20" s="27"/>
      <c r="I20" s="25"/>
    </row>
    <row r="21" spans="1:9">
      <c r="A21" s="25"/>
      <c r="B21" s="25">
        <v>2</v>
      </c>
      <c r="C21" s="25" t="s">
        <v>0</v>
      </c>
      <c r="D21" s="26" t="s">
        <v>59</v>
      </c>
      <c r="E21" s="25" t="s">
        <v>35</v>
      </c>
      <c r="F21" s="23" t="s">
        <v>47</v>
      </c>
      <c r="G21" s="27" t="s">
        <v>38</v>
      </c>
      <c r="H21" s="27"/>
      <c r="I21" s="25"/>
    </row>
    <row r="22" spans="1:9">
      <c r="A22" s="25"/>
      <c r="B22" s="25"/>
      <c r="C22" s="25"/>
      <c r="D22" s="26"/>
      <c r="E22" s="25"/>
      <c r="F22" s="23" t="s">
        <v>58</v>
      </c>
      <c r="G22" s="27"/>
      <c r="H22" s="27"/>
      <c r="I22" s="25"/>
    </row>
    <row r="23" spans="1:9" ht="28.5" customHeight="1">
      <c r="A23" s="25"/>
      <c r="B23" s="25">
        <v>1</v>
      </c>
      <c r="C23" s="25" t="s">
        <v>60</v>
      </c>
      <c r="D23" s="26" t="s">
        <v>61</v>
      </c>
      <c r="E23" s="25" t="s">
        <v>35</v>
      </c>
      <c r="F23" s="23" t="s">
        <v>36</v>
      </c>
      <c r="G23" s="27" t="s">
        <v>38</v>
      </c>
      <c r="H23" s="27"/>
      <c r="I23" s="25"/>
    </row>
    <row r="24" spans="1:9">
      <c r="A24" s="25"/>
      <c r="B24" s="25"/>
      <c r="C24" s="25"/>
      <c r="D24" s="26"/>
      <c r="E24" s="25"/>
      <c r="F24" s="23" t="s">
        <v>62</v>
      </c>
      <c r="G24" s="27"/>
      <c r="H24" s="27"/>
      <c r="I24" s="25"/>
    </row>
    <row r="25" spans="1:9">
      <c r="A25" s="25"/>
      <c r="B25" s="23"/>
      <c r="C25" s="19"/>
      <c r="D25" s="19"/>
      <c r="E25" s="19"/>
      <c r="F25" s="19"/>
      <c r="G25" s="19"/>
      <c r="H25" s="19"/>
      <c r="I25" s="25"/>
    </row>
    <row r="26" spans="1:9">
      <c r="A26" s="25"/>
      <c r="B26" s="27"/>
      <c r="C26" s="27"/>
      <c r="D26" s="27"/>
      <c r="E26" s="27"/>
      <c r="F26" s="27"/>
      <c r="G26" s="27"/>
      <c r="H26" s="27"/>
      <c r="I26" s="25"/>
    </row>
    <row r="27" spans="1:9">
      <c r="A27" s="20"/>
      <c r="B27" s="28"/>
      <c r="C27" s="28"/>
      <c r="D27" s="28"/>
      <c r="E27" s="28"/>
      <c r="F27" s="28"/>
      <c r="G27" s="28"/>
      <c r="H27" s="28"/>
      <c r="I27" s="20"/>
    </row>
  </sheetData>
  <mergeCells count="66">
    <mergeCell ref="A2:A26"/>
    <mergeCell ref="I2:I26"/>
    <mergeCell ref="B26:H26"/>
    <mergeCell ref="B27:H27"/>
    <mergeCell ref="A1:I1"/>
    <mergeCell ref="B23:B24"/>
    <mergeCell ref="C23:C24"/>
    <mergeCell ref="D23:D24"/>
    <mergeCell ref="E23:E24"/>
    <mergeCell ref="G23:G24"/>
    <mergeCell ref="H23:H24"/>
    <mergeCell ref="B21:B22"/>
    <mergeCell ref="C21:C22"/>
    <mergeCell ref="D21:D22"/>
    <mergeCell ref="E21:E22"/>
    <mergeCell ref="G21:G22"/>
    <mergeCell ref="H21:H22"/>
    <mergeCell ref="B19:B20"/>
    <mergeCell ref="C19:C20"/>
    <mergeCell ref="D19:D20"/>
    <mergeCell ref="E19:E20"/>
    <mergeCell ref="G19:G20"/>
    <mergeCell ref="H19:H20"/>
    <mergeCell ref="B17:B18"/>
    <mergeCell ref="C17:C18"/>
    <mergeCell ref="D17:D18"/>
    <mergeCell ref="E17:E18"/>
    <mergeCell ref="G17:G18"/>
    <mergeCell ref="H17:H18"/>
    <mergeCell ref="B15:B16"/>
    <mergeCell ref="C15:C16"/>
    <mergeCell ref="D15:D16"/>
    <mergeCell ref="E15:E16"/>
    <mergeCell ref="G15:G16"/>
    <mergeCell ref="H15:H16"/>
    <mergeCell ref="B13:B14"/>
    <mergeCell ref="C13:C14"/>
    <mergeCell ref="D13:D14"/>
    <mergeCell ref="E13:E14"/>
    <mergeCell ref="G13:G14"/>
    <mergeCell ref="H13:H14"/>
    <mergeCell ref="B11:B12"/>
    <mergeCell ref="C11:C12"/>
    <mergeCell ref="D11:D12"/>
    <mergeCell ref="E11:E12"/>
    <mergeCell ref="G11:G12"/>
    <mergeCell ref="H11:H12"/>
    <mergeCell ref="B9:B10"/>
    <mergeCell ref="C9:C10"/>
    <mergeCell ref="D9:D10"/>
    <mergeCell ref="E9:E10"/>
    <mergeCell ref="G9:G10"/>
    <mergeCell ref="H9:H10"/>
    <mergeCell ref="B7:B8"/>
    <mergeCell ref="C7:C8"/>
    <mergeCell ref="D7:D8"/>
    <mergeCell ref="E7:E8"/>
    <mergeCell ref="G7:G8"/>
    <mergeCell ref="H7:H8"/>
    <mergeCell ref="B4:H4"/>
    <mergeCell ref="B5:B6"/>
    <mergeCell ref="C5:C6"/>
    <mergeCell ref="D5:D6"/>
    <mergeCell ref="E5:E6"/>
    <mergeCell ref="G5:G6"/>
    <mergeCell ref="H5:H6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9" r:id="rId4" name="Control 15">
          <controlPr defaultSize="0" r:id="rId5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2</xdr:col>
                <xdr:colOff>228600</xdr:colOff>
                <xdr:row>25</xdr:row>
                <xdr:rowOff>19050</xdr:rowOff>
              </to>
            </anchor>
          </controlPr>
        </control>
      </mc:Choice>
      <mc:Fallback>
        <control shapeId="1039" r:id="rId4" name="Control 15"/>
      </mc:Fallback>
    </mc:AlternateContent>
    <mc:AlternateContent xmlns:mc="http://schemas.openxmlformats.org/markup-compatibility/2006">
      <mc:Choice Requires="x14">
        <control shapeId="1038" r:id="rId6" name="Control 14">
          <controlPr defaultSize="0" r:id="rId7">
            <anchor moveWithCells="1">
              <from>
                <xdr:col>7</xdr:col>
                <xdr:colOff>0</xdr:colOff>
                <xdr:row>22</xdr:row>
                <xdr:rowOff>0</xdr:rowOff>
              </from>
              <to>
                <xdr:col>7</xdr:col>
                <xdr:colOff>257175</xdr:colOff>
                <xdr:row>22</xdr:row>
                <xdr:rowOff>228600</xdr:rowOff>
              </to>
            </anchor>
          </controlPr>
        </control>
      </mc:Choice>
      <mc:Fallback>
        <control shapeId="1038" r:id="rId6" name="Control 14"/>
      </mc:Fallback>
    </mc:AlternateContent>
    <mc:AlternateContent xmlns:mc="http://schemas.openxmlformats.org/markup-compatibility/2006">
      <mc:Choice Requires="x14">
        <control shapeId="1037" r:id="rId8" name="Control 13">
          <controlPr defaultSize="0" r:id="rId7">
            <anchor moveWithCells="1">
              <from>
                <xdr:col>7</xdr:col>
                <xdr:colOff>0</xdr:colOff>
                <xdr:row>20</xdr:row>
                <xdr:rowOff>0</xdr:rowOff>
              </from>
              <to>
                <xdr:col>7</xdr:col>
                <xdr:colOff>257175</xdr:colOff>
                <xdr:row>21</xdr:row>
                <xdr:rowOff>19050</xdr:rowOff>
              </to>
            </anchor>
          </controlPr>
        </control>
      </mc:Choice>
      <mc:Fallback>
        <control shapeId="1037" r:id="rId8" name="Control 13"/>
      </mc:Fallback>
    </mc:AlternateContent>
    <mc:AlternateContent xmlns:mc="http://schemas.openxmlformats.org/markup-compatibility/2006">
      <mc:Choice Requires="x14">
        <control shapeId="1036" r:id="rId9" name="Control 12">
          <controlPr defaultSize="0" r:id="rId7">
            <anchor moveWithCells="1">
              <from>
                <xdr:col>7</xdr:col>
                <xdr:colOff>0</xdr:colOff>
                <xdr:row>18</xdr:row>
                <xdr:rowOff>0</xdr:rowOff>
              </from>
              <to>
                <xdr:col>7</xdr:col>
                <xdr:colOff>257175</xdr:colOff>
                <xdr:row>19</xdr:row>
                <xdr:rowOff>19050</xdr:rowOff>
              </to>
            </anchor>
          </controlPr>
        </control>
      </mc:Choice>
      <mc:Fallback>
        <control shapeId="1036" r:id="rId9" name="Control 12"/>
      </mc:Fallback>
    </mc:AlternateContent>
    <mc:AlternateContent xmlns:mc="http://schemas.openxmlformats.org/markup-compatibility/2006">
      <mc:Choice Requires="x14">
        <control shapeId="1035" r:id="rId10" name="Control 11">
          <controlPr defaultSize="0" r:id="rId7">
            <anchor moveWithCells="1">
              <from>
                <xdr:col>7</xdr:col>
                <xdr:colOff>0</xdr:colOff>
                <xdr:row>16</xdr:row>
                <xdr:rowOff>0</xdr:rowOff>
              </from>
              <to>
                <xdr:col>7</xdr:col>
                <xdr:colOff>257175</xdr:colOff>
                <xdr:row>17</xdr:row>
                <xdr:rowOff>19050</xdr:rowOff>
              </to>
            </anchor>
          </controlPr>
        </control>
      </mc:Choice>
      <mc:Fallback>
        <control shapeId="1035" r:id="rId10" name="Control 11"/>
      </mc:Fallback>
    </mc:AlternateContent>
    <mc:AlternateContent xmlns:mc="http://schemas.openxmlformats.org/markup-compatibility/2006">
      <mc:Choice Requires="x14">
        <control shapeId="1034" r:id="rId11" name="Control 10">
          <controlPr defaultSize="0" r:id="rId7">
            <anchor moveWithCells="1">
              <from>
                <xdr:col>7</xdr:col>
                <xdr:colOff>0</xdr:colOff>
                <xdr:row>14</xdr:row>
                <xdr:rowOff>0</xdr:rowOff>
              </from>
              <to>
                <xdr:col>7</xdr:col>
                <xdr:colOff>257175</xdr:colOff>
                <xdr:row>14</xdr:row>
                <xdr:rowOff>228600</xdr:rowOff>
              </to>
            </anchor>
          </controlPr>
        </control>
      </mc:Choice>
      <mc:Fallback>
        <control shapeId="1034" r:id="rId11" name="Control 10"/>
      </mc:Fallback>
    </mc:AlternateContent>
    <mc:AlternateContent xmlns:mc="http://schemas.openxmlformats.org/markup-compatibility/2006">
      <mc:Choice Requires="x14">
        <control shapeId="1033" r:id="rId12" name="Control 9">
          <controlPr defaultSize="0" r:id="rId7">
            <anchor moveWithCells="1">
              <from>
                <xdr:col>7</xdr:col>
                <xdr:colOff>0</xdr:colOff>
                <xdr:row>12</xdr:row>
                <xdr:rowOff>0</xdr:rowOff>
              </from>
              <to>
                <xdr:col>7</xdr:col>
                <xdr:colOff>257175</xdr:colOff>
                <xdr:row>13</xdr:row>
                <xdr:rowOff>19050</xdr:rowOff>
              </to>
            </anchor>
          </controlPr>
        </control>
      </mc:Choice>
      <mc:Fallback>
        <control shapeId="1033" r:id="rId12" name="Control 9"/>
      </mc:Fallback>
    </mc:AlternateContent>
    <mc:AlternateContent xmlns:mc="http://schemas.openxmlformats.org/markup-compatibility/2006">
      <mc:Choice Requires="x14">
        <control shapeId="1032" r:id="rId13" name="Control 8">
          <controlPr defaultSize="0" r:id="rId7">
            <anchor moveWithCells="1">
              <from>
                <xdr:col>7</xdr:col>
                <xdr:colOff>0</xdr:colOff>
                <xdr:row>10</xdr:row>
                <xdr:rowOff>0</xdr:rowOff>
              </from>
              <to>
                <xdr:col>7</xdr:col>
                <xdr:colOff>257175</xdr:colOff>
                <xdr:row>11</xdr:row>
                <xdr:rowOff>19050</xdr:rowOff>
              </to>
            </anchor>
          </controlPr>
        </control>
      </mc:Choice>
      <mc:Fallback>
        <control shapeId="1032" r:id="rId13" name="Control 8"/>
      </mc:Fallback>
    </mc:AlternateContent>
    <mc:AlternateContent xmlns:mc="http://schemas.openxmlformats.org/markup-compatibility/2006">
      <mc:Choice Requires="x14">
        <control shapeId="1031" r:id="rId14" name="Control 7">
          <controlPr defaultSize="0" r:id="rId7">
            <anchor moveWithCells="1">
              <from>
                <xdr:col>7</xdr:col>
                <xdr:colOff>0</xdr:colOff>
                <xdr:row>8</xdr:row>
                <xdr:rowOff>0</xdr:rowOff>
              </from>
              <to>
                <xdr:col>7</xdr:col>
                <xdr:colOff>257175</xdr:colOff>
                <xdr:row>9</xdr:row>
                <xdr:rowOff>19050</xdr:rowOff>
              </to>
            </anchor>
          </controlPr>
        </control>
      </mc:Choice>
      <mc:Fallback>
        <control shapeId="1031" r:id="rId14" name="Control 7"/>
      </mc:Fallback>
    </mc:AlternateContent>
    <mc:AlternateContent xmlns:mc="http://schemas.openxmlformats.org/markup-compatibility/2006">
      <mc:Choice Requires="x14">
        <control shapeId="1030" r:id="rId15" name="Control 6">
          <controlPr defaultSize="0" r:id="rId7">
            <anchor moveWithCells="1">
              <from>
                <xdr:col>7</xdr:col>
                <xdr:colOff>0</xdr:colOff>
                <xdr:row>6</xdr:row>
                <xdr:rowOff>0</xdr:rowOff>
              </from>
              <to>
                <xdr:col>7</xdr:col>
                <xdr:colOff>257175</xdr:colOff>
                <xdr:row>7</xdr:row>
                <xdr:rowOff>19050</xdr:rowOff>
              </to>
            </anchor>
          </controlPr>
        </control>
      </mc:Choice>
      <mc:Fallback>
        <control shapeId="1030" r:id="rId15" name="Control 6"/>
      </mc:Fallback>
    </mc:AlternateContent>
    <mc:AlternateContent xmlns:mc="http://schemas.openxmlformats.org/markup-compatibility/2006">
      <mc:Choice Requires="x14">
        <control shapeId="1029" r:id="rId16" name="Control 5">
          <controlPr defaultSize="0" r:id="rId7">
            <anchor moveWithCells="1">
              <from>
                <xdr:col>7</xdr:col>
                <xdr:colOff>0</xdr:colOff>
                <xdr:row>4</xdr:row>
                <xdr:rowOff>0</xdr:rowOff>
              </from>
              <to>
                <xdr:col>7</xdr:col>
                <xdr:colOff>257175</xdr:colOff>
                <xdr:row>5</xdr:row>
                <xdr:rowOff>19050</xdr:rowOff>
              </to>
            </anchor>
          </controlPr>
        </control>
      </mc:Choice>
      <mc:Fallback>
        <control shapeId="1029" r:id="rId16" name="Control 5"/>
      </mc:Fallback>
    </mc:AlternateContent>
    <mc:AlternateContent xmlns:mc="http://schemas.openxmlformats.org/markup-compatibility/2006">
      <mc:Choice Requires="x14">
        <control shapeId="1028" r:id="rId17" name="Control 4">
          <controlPr defaultSize="0" r:id="rId18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3</xdr:col>
                <xdr:colOff>228600</xdr:colOff>
                <xdr:row>3</xdr:row>
                <xdr:rowOff>9525</xdr:rowOff>
              </to>
            </anchor>
          </controlPr>
        </control>
      </mc:Choice>
      <mc:Fallback>
        <control shapeId="1028" r:id="rId17" name="Control 4"/>
      </mc:Fallback>
    </mc:AlternateContent>
    <mc:AlternateContent xmlns:mc="http://schemas.openxmlformats.org/markup-compatibility/2006">
      <mc:Choice Requires="x14">
        <control shapeId="1027" r:id="rId19" name="Control 3">
          <controlPr defaultSize="0" r:id="rId20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2</xdr:col>
                <xdr:colOff>228600</xdr:colOff>
                <xdr:row>3</xdr:row>
                <xdr:rowOff>9525</xdr:rowOff>
              </to>
            </anchor>
          </controlPr>
        </control>
      </mc:Choice>
      <mc:Fallback>
        <control shapeId="1027" r:id="rId19" name="Control 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softm-note</dc:creator>
  <cp:lastModifiedBy>softm-note</cp:lastModifiedBy>
  <dcterms:created xsi:type="dcterms:W3CDTF">2014-12-26T06:43:00Z</dcterms:created>
  <dcterms:modified xsi:type="dcterms:W3CDTF">2014-12-30T06:14:51Z</dcterms:modified>
</cp:coreProperties>
</file>