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6405" windowHeight="8010" activeTab="1"/>
  </bookViews>
  <sheets>
    <sheet name="블로거" sheetId="1" r:id="rId1"/>
    <sheet name="모집" sheetId="2" r:id="rId2"/>
    <sheet name="문자" sheetId="3" r:id="rId3"/>
  </sheets>
  <calcPr calcId="144525"/>
</workbook>
</file>

<file path=xl/calcChain.xml><?xml version="1.0" encoding="utf-8"?>
<calcChain xmlns="http://schemas.openxmlformats.org/spreadsheetml/2006/main"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R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<sst xmlns="http://schemas.openxmlformats.org/spreadsheetml/2006/main" count="397" uniqueCount="299">
  <si>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</si>
  <si>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</si>
  <si>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</si>
  <si>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</si>
  <si>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</si>
  <si>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</si>
  <si>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</si>
  <si>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</si>
  <si>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</si>
  <si>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</si>
  <si>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</si>
  <si>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</si>
  <si>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</si>
  <si>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</si>
  <si>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</si>
  <si>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</si>
  <si>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</si>
  <si>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</si>
  <si>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</si>
  <si>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</si>
  <si>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</si>
  <si>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</si>
  <si>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</si>
  <si>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</si>
  <si>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</si>
  <si>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</si>
  <si>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</si>
  <si>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</si>
  <si>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</si>
  <si>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</si>
  <si>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</si>
  <si>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</si>
  <si>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</si>
  <si>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</si>
  <si>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</si>
  <si>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</si>
  <si>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</si>
  <si>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</si>
  <si>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</si>
  <si>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</si>
  <si>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</si>
  <si>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</si>
  <si>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</si>
  <si>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</si>
  <si>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</si>
  <si>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</si>
  <si>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</si>
  <si>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</si>
  <si>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</si>
  <si>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</si>
  <si>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</si>
  <si>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</si>
  <si>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</si>
  <si>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</si>
  <si>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</si>
  <si>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</si>
  <si>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</si>
  <si>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</si>
  <si>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</si>
  <si>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</si>
  <si>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</si>
  <si>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</si>
  <si>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</si>
  <si>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</si>
  <si>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</si>
  <si>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</si>
  <si>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</si>
  <si>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</si>
  <si>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</si>
  <si>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</si>
  <si>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</si>
  <si>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</si>
  <si>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</si>
  <si>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</si>
  <si>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</si>
  <si>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</si>
  <si>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</si>
  <si>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</si>
  <si>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</si>
  <si>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</si>
  <si>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</si>
  <si>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</si>
  <si>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</si>
  <si>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</si>
  <si>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</si>
  <si>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</si>
  <si>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</si>
  <si>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</si>
  <si>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</si>
  <si>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</si>
  <si>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</si>
  <si>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</si>
  <si>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</si>
  <si>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</si>
  <si>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</si>
  <si>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</si>
  <si>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</si>
  <si>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</si>
  <si>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</si>
  <si>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</si>
  <si>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</si>
  <si>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</si>
  <si>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</si>
  <si>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</si>
  <si>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</si>
  <si>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</si>
  <si>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</si>
  <si>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</si>
  <si>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</si>
  <si>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</si>
  <si>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</si>
  <si>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</si>
  <si>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</si>
  <si>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</si>
  <si>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</si>
  <si>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</si>
  <si>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</si>
  <si>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</si>
  <si>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</si>
  <si>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</si>
  <si>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</si>
  <si>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</si>
  <si>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</si>
  <si>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</si>
  <si>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</si>
  <si>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</si>
  <si>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</si>
  <si>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</si>
  <si>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</si>
  <si>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</si>
  <si>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</si>
  <si>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</si>
  <si>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</si>
  <si>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</si>
  <si>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</si>
  <si>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</si>
  <si>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</si>
  <si>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</si>
  <si>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</si>
  <si>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</si>
  <si>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</si>
  <si>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</si>
  <si>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</si>
  <si>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</si>
  <si>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</si>
  <si>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</si>
  <si>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</si>
  <si>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</si>
  <si>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</si>
  <si>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</si>
  <si>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</si>
  <si>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</si>
  <si>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</si>
  <si>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</si>
  <si>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</si>
  <si>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</si>
  <si>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</si>
  <si>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</si>
  <si>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</si>
  <si>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</si>
  <si>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</si>
  <si>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</si>
  <si>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</si>
  <si>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</si>
  <si>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</si>
  <si>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</si>
  <si>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</si>
  <si>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</si>
  <si>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</si>
  <si>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</si>
  <si>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</si>
  <si>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</si>
  <si>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</si>
  <si>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</si>
  <si>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</si>
  <si>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</si>
  <si>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</si>
  <si>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</si>
  <si>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</si>
  <si>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</si>
  <si>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</si>
  <si>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</si>
  <si>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</si>
  <si>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</si>
  <si>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</si>
  <si>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</si>
  <si>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</si>
  <si>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</si>
  <si>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</si>
  <si>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</si>
  <si>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</si>
  <si>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</si>
  <si>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</si>
  <si>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</si>
  <si>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</si>
  <si>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</si>
  <si>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</si>
  <si>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</si>
  <si>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</si>
  <si>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</si>
  <si>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</si>
  <si>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</si>
  <si>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</si>
  <si>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</si>
  <si>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</si>
  <si>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</si>
  <si>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</si>
  <si>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</si>
  <si>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</si>
  <si>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</si>
  <si>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</si>
  <si>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</si>
  <si>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</si>
  <si>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</si>
  <si>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</si>
  <si>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</si>
  <si>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</si>
  <si>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</si>
  <si>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</si>
  <si>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</si>
  <si>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</si>
  <si>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</si>
  <si>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</si>
  <si>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</si>
  <si>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</si>
  <si>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</si>
  <si>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</si>
  <si>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</si>
  <si>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</si>
  <si>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</si>
  <si>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</si>
  <si>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</si>
  <si>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</si>
  <si>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</si>
  <si>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</si>
  <si>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</si>
  <si>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</si>
  <si>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내가 직접 대화함, 맛있냐고 물으니 남편이랑 여자분이 맛있다고 답변했음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</si>
  <si>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</si>
  <si>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</si>
  <si>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</si>
  <si>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</si>
  <si>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</si>
  <si>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</si>
  <si>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</si>
  <si>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</si>
  <si>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</si>
  <si>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</si>
  <si>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</si>
  <si>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</si>
  <si>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</si>
  <si>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</si>
  <si>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</si>
  <si>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</si>
  <si>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</si>
  <si>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</si>
  <si>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</si>
  <si>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</si>
  <si>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</si>
  <si>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</si>
  <si>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</si>
  <si>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</si>
  <si>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</si>
  <si>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</si>
  <si>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</si>
  <si>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</si>
  <si>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</si>
  <si>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</si>
  <si>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</si>
  <si>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</si>
  <si>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</si>
  <si>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</si>
  <si>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</si>
  <si>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</si>
  <si>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</si>
  <si>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</si>
  <si>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</si>
  <si>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 xml:space="preserve">여3 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</si>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</sst>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2]yyyy&quot;-&quot;m&quot;-&quot;d\ AM/PM\ h:mm;@"/>
    <numFmt numFmtId="177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7" Type="http://schemas.openxmlformats.org/officeDocument/2006/relationships/hyperlink" Target="http://blog.naver.com/nir1115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0" Type="http://schemas.openxmlformats.org/officeDocument/2006/relationships/hyperlink" Target="https://m.blog.naver.com/lanijung/221871299284" TargetMode="External"/><Relationship Id="rId29" Type="http://schemas.openxmlformats.org/officeDocument/2006/relationships/hyperlink" Target="https://m.blog.naver.com/lucydias/221918304219" TargetMode="External"/><Relationship Id="rId41" Type="http://schemas.openxmlformats.org/officeDocument/2006/relationships/hyperlink" Target="https://m.blog.naver.com/mycst107/221989247217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5" Type="http://schemas.openxmlformats.org/officeDocument/2006/relationships/hyperlink" Target="http://blog.naver.com/mycst107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://blog.naver.com/suelgi1125" TargetMode="External"/><Relationship Id="rId3" Type="http://schemas.openxmlformats.org/officeDocument/2006/relationships/hyperlink" Target="http://blog.naver.com/lucydias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70" zoomScaleNormal="70" workbookViewId="0">
      <selection activeCell="O9" sqref="O9"/>
    </sheetView>
  </sheetViews>
  <sheetFormatPr defaultRowHeight="16.5" x14ac:dyDescent="0.3"/>
  <cols>
    <col min="1" max="1" width="4" customWidth="1"/>
    <col min="2" max="2" width="5.5" style="8" bestFit="1" customWidth="1"/>
    <col min="3" max="3" width="15.125" bestFit="1" customWidth="1"/>
    <col min="4" max="4" width="14.375" bestFit="1" customWidth="1"/>
    <col min="6" max="6" width="11.125" style="8" bestFit="1" customWidth="1"/>
    <col min="7" max="7" width="20.375" bestFit="1" customWidth="1"/>
    <col min="8" max="9" width="11.25" bestFit="1" customWidth="1"/>
    <col min="10" max="10" width="15.875" bestFit="1" customWidth="1"/>
    <col min="11" max="11" width="32.375" bestFit="1" customWidth="1"/>
    <col min="12" max="12" width="23.75" customWidth="1"/>
    <col min="13" max="13" width="11" bestFit="1" customWidth="1"/>
    <col min="15" max="15" width="41.625" customWidth="1"/>
  </cols>
  <sheetData>
    <row r="1" spans="1:15" x14ac:dyDescent="0.3">
      <c r="C1" t="s">
        <v>45</v>
      </c>
      <c r="D1" s="19" t="s">
        <v>44</v>
      </c>
    </row>
    <row r="2" spans="1:15" s="11" customFormat="1" ht="33" x14ac:dyDescent="0.3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3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3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3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3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3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3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3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3">
      <c r="A11" s="6"/>
    </row>
  </sheetData>
  <phoneticPr fontId="1" type="noConversion"/>
  <dataValidations count="1">
    <dataValidation type="list" allowBlank="1" showInputMessage="1" showErrorMessage="1" sqref="E3:E7 E8:E9">
      <formula1>"남자,여자"</formula1>
    </dataValidation>
  </dataValidations>
  <hyperlinks>
    <hyperlink ref="K3" r:id="rId1"/>
    <hyperlink ref="K4" r:id="rId2"/>
    <hyperlink ref="K5" r:id="rId3" display="http://blog.naver.com/lanijung"/>
    <hyperlink ref="K6" r:id="rId4" display="http://blog.naver.com/arirangarira"/>
    <hyperlink ref="K7" r:id="rId5" display="http://blog.naver.com/dldbrud260"/>
    <hyperlink ref="D1" r:id="rId6"/>
    <hyperlink ref="K8" r:id="rId7" display="http://blog.naver.com/dldbrud260"/>
    <hyperlink ref="K9" r:id="rId8" display="http://blog.naver.com/dldbrud260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zoomScale="85" zoomScaleNormal="85" workbookViewId="0">
      <pane ySplit="3" topLeftCell="A4" activePane="bottomLeft" state="frozen"/>
      <selection pane="bottomLeft" activeCell="M31" sqref="M31"/>
    </sheetView>
  </sheetViews>
  <sheetFormatPr defaultRowHeight="18" customHeight="1" outlineLevelCol="1" x14ac:dyDescent="0.3"/>
  <cols>
    <col min="1" max="1" width="9" style="13"/>
    <col min="2" max="2" width="5.5" style="13" bestFit="1" customWidth="1"/>
    <col min="3" max="3" width="15.25" style="15" hidden="1" customWidth="1" outlineLevel="1"/>
    <col min="4" max="4" width="11.5" style="15" hidden="1" customWidth="1" outlineLevel="1"/>
    <col min="5" max="6" width="9.25" style="13" hidden="1" customWidth="1" outlineLevel="1"/>
    <col min="7" max="7" width="5.875" style="25" customWidth="1" collapsed="1"/>
    <col min="8" max="8" width="11.625" style="4" bestFit="1" customWidth="1" collapsed="1"/>
    <col min="9" max="9" width="11.625" style="4" bestFit="1" customWidth="1"/>
    <col min="10" max="10" width="15" style="4" bestFit="1" customWidth="1"/>
    <col min="11" max="11" width="34.125" style="15" bestFit="1" customWidth="1"/>
    <col min="12" max="13" width="5.25" style="33" customWidth="1" collapsed="1"/>
    <col min="14" max="14" width="11.625" style="4" bestFit="1" customWidth="1"/>
    <col min="15" max="15" width="6.375" style="4" bestFit="1" customWidth="1"/>
    <col min="16" max="16" width="19.5" style="4" customWidth="1"/>
    <col min="17" max="18" width="4" style="4" bestFit="1" customWidth="1" collapsed="1"/>
    <col min="19" max="19" width="18.5" style="15" bestFit="1" customWidth="1"/>
    <col min="20" max="20" width="10.375" style="13" bestFit="1" customWidth="1"/>
    <col min="21" max="21" width="26.5" style="4" customWidth="1"/>
    <col min="22" max="22" width="27.625" style="4" bestFit="1" customWidth="1"/>
    <col min="23" max="24" width="11.5" style="4" customWidth="1"/>
    <col min="25" max="25" width="12.25" style="4" bestFit="1" customWidth="1"/>
    <col min="26" max="16384" width="9" style="4"/>
  </cols>
  <sheetData>
    <row r="1" spans="1:24" ht="18" customHeight="1" x14ac:dyDescent="0.3">
      <c r="A1" s="10" t="s">
        <v>138</v>
      </c>
      <c r="B1" s="16">
        <f>COUNTIF(G:G,"Y") +COUNTIF(G:G,"N")</f>
        <v>23</v>
      </c>
      <c r="G1" s="13"/>
      <c r="K1" s="4" t="s">
        <v>157</v>
      </c>
      <c r="N1" s="7">
        <f ca="1">TODAY()</f>
        <v>43987</v>
      </c>
      <c r="P1" s="7"/>
    </row>
    <row r="2" spans="1:24" ht="16.5" x14ac:dyDescent="0.3">
      <c r="A2" s="10" t="s">
        <v>139</v>
      </c>
      <c r="B2" s="16">
        <f>COUNTIF(G:G,"N")</f>
        <v>2</v>
      </c>
      <c r="U2" s="10" t="s">
        <v>140</v>
      </c>
      <c r="V2" s="29" t="s">
        <v>44</v>
      </c>
    </row>
    <row r="3" spans="1:24" ht="33" x14ac:dyDescent="0.3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282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3">
      <c r="A4" s="82" t="s">
        <v>27</v>
      </c>
      <c r="B4" s="85">
        <v>1</v>
      </c>
      <c r="C4" s="70" t="s">
        <v>22</v>
      </c>
      <c r="D4" s="70" t="s">
        <v>22</v>
      </c>
      <c r="E4" s="70">
        <v>4</v>
      </c>
      <c r="F4" s="70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 t="shared" ref="Q4:Q36" si="0">COUNTIF(H:H,H4)</f>
        <v>1</v>
      </c>
      <c r="R4" s="37">
        <f t="shared" ref="R4:R36" si="1">COUNTIFS(H:H,H4,P:P,"&lt;&gt;")</f>
        <v>1</v>
      </c>
      <c r="S4" s="31" t="s">
        <v>141</v>
      </c>
      <c r="T4" s="30"/>
      <c r="U4" s="23" t="str">
        <f t="shared" ref="U4:U36" si="2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3">
      <c r="A5" s="83"/>
      <c r="B5" s="86"/>
      <c r="C5" s="71"/>
      <c r="D5" s="71"/>
      <c r="E5" s="71"/>
      <c r="F5" s="71"/>
      <c r="G5" s="27" t="str">
        <f t="shared" ref="G5:G46" si="3">IF(P5&lt;&gt;"",IF(L5&lt;&gt;"","Y","N"),"")</f>
        <v/>
      </c>
      <c r="H5" s="22" t="s">
        <v>238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 t="shared" si="0"/>
        <v>2</v>
      </c>
      <c r="R5" s="37">
        <f t="shared" si="1"/>
        <v>1</v>
      </c>
      <c r="S5" s="31" t="s">
        <v>141</v>
      </c>
      <c r="T5" s="30"/>
      <c r="U5" s="23" t="str">
        <f t="shared" si="2"/>
        <v/>
      </c>
      <c r="V5" s="1"/>
      <c r="W5" s="31" t="str">
        <f t="shared" ref="W5:W36" si="4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5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3">
      <c r="A6" s="83"/>
      <c r="B6" s="86"/>
      <c r="C6" s="71"/>
      <c r="D6" s="71"/>
      <c r="E6" s="71"/>
      <c r="F6" s="71"/>
      <c r="G6" s="27" t="str">
        <f t="shared" si="3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 t="shared" si="0"/>
        <v>1</v>
      </c>
      <c r="R6" s="37">
        <f t="shared" si="1"/>
        <v>1</v>
      </c>
      <c r="S6" s="31" t="s">
        <v>141</v>
      </c>
      <c r="T6" s="30" t="s">
        <v>146</v>
      </c>
      <c r="U6" s="23" t="str">
        <f t="shared" si="2"/>
        <v>서해박속낙지 예약정보
블로거 : Lug 카리에나 (이유경)
핸드폰 : 010-2106-0260
예약일 : 2020-03-29 16:00</v>
      </c>
      <c r="V6" s="1"/>
      <c r="W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3">
      <c r="A7" s="84"/>
      <c r="B7" s="87"/>
      <c r="C7" s="72"/>
      <c r="D7" s="72"/>
      <c r="E7" s="72"/>
      <c r="F7" s="72"/>
      <c r="G7" s="27" t="str">
        <f t="shared" si="3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 t="shared" si="0"/>
        <v>2</v>
      </c>
      <c r="R7" s="37">
        <f t="shared" si="1"/>
        <v>0</v>
      </c>
      <c r="S7" s="31" t="s">
        <v>141</v>
      </c>
      <c r="T7" s="30"/>
      <c r="U7" s="23" t="str">
        <f t="shared" si="2"/>
        <v/>
      </c>
      <c r="V7" s="1"/>
      <c r="W7" s="31" t="str">
        <f t="shared" si="4"/>
        <v/>
      </c>
      <c r="X7" s="31" t="str">
        <f t="shared" si="5"/>
        <v/>
      </c>
    </row>
    <row r="8" spans="1:24" s="14" customFormat="1" ht="18" customHeight="1" x14ac:dyDescent="0.3">
      <c r="A8" s="70" t="s">
        <v>26</v>
      </c>
      <c r="B8" s="18">
        <v>1</v>
      </c>
      <c r="C8" s="76" t="s">
        <v>20</v>
      </c>
      <c r="D8" s="76" t="s">
        <v>59</v>
      </c>
      <c r="E8" s="70">
        <v>4</v>
      </c>
      <c r="F8" s="79" t="s">
        <v>55</v>
      </c>
      <c r="G8" s="27" t="str">
        <f t="shared" si="3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 t="shared" si="0"/>
        <v>1</v>
      </c>
      <c r="R8" s="37">
        <f t="shared" si="1"/>
        <v>1</v>
      </c>
      <c r="S8" s="31" t="s">
        <v>143</v>
      </c>
      <c r="T8" s="30"/>
      <c r="U8" s="23" t="str">
        <f t="shared" si="2"/>
        <v>서해박속낙지 예약정보
블로거 : 맑음이네(박진선)
핸드폰 : 010-5122-6045
예약일 : 2020-03-22 11:00</v>
      </c>
      <c r="V8" s="1" t="s">
        <v>34</v>
      </c>
      <c r="W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3">
      <c r="A9" s="71"/>
      <c r="B9" s="18">
        <v>2</v>
      </c>
      <c r="C9" s="77"/>
      <c r="D9" s="77"/>
      <c r="E9" s="71"/>
      <c r="F9" s="80"/>
      <c r="G9" s="27" t="str">
        <f t="shared" si="3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 t="shared" si="0"/>
        <v>1</v>
      </c>
      <c r="R9" s="37">
        <f t="shared" si="1"/>
        <v>1</v>
      </c>
      <c r="S9" s="31" t="s">
        <v>141</v>
      </c>
      <c r="T9" s="30" t="s">
        <v>145</v>
      </c>
      <c r="U9" s="23" t="str">
        <f t="shared" si="2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3">
      <c r="A10" s="71"/>
      <c r="B10" s="18">
        <v>3</v>
      </c>
      <c r="C10" s="77"/>
      <c r="D10" s="77"/>
      <c r="E10" s="71"/>
      <c r="F10" s="80"/>
      <c r="G10" s="27" t="str">
        <f t="shared" si="3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 t="shared" si="0"/>
        <v>2</v>
      </c>
      <c r="R10" s="37">
        <f t="shared" si="1"/>
        <v>1</v>
      </c>
      <c r="S10" s="31" t="s">
        <v>141</v>
      </c>
      <c r="T10" s="30"/>
      <c r="U10" s="23" t="str">
        <f t="shared" si="2"/>
        <v>서해박속낙지 예약정보
블로거 : 감사연구소(이상진)
핸드폰 : 010-8512-7157
예약일 : 2020-03-27 16:00</v>
      </c>
      <c r="V10" s="26"/>
      <c r="W1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3">
      <c r="A11" s="72"/>
      <c r="B11" s="18">
        <v>4</v>
      </c>
      <c r="C11" s="78"/>
      <c r="D11" s="78"/>
      <c r="E11" s="72"/>
      <c r="F11" s="81"/>
      <c r="G11" s="27" t="str">
        <f t="shared" si="3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283</v>
      </c>
      <c r="M11" s="28"/>
      <c r="N11" s="7">
        <v>43932</v>
      </c>
      <c r="O11" s="7" t="s">
        <v>149</v>
      </c>
      <c r="P11" s="3">
        <v>43932.791666666664</v>
      </c>
      <c r="Q11" s="37">
        <f t="shared" si="0"/>
        <v>1</v>
      </c>
      <c r="R11" s="37">
        <f t="shared" si="1"/>
        <v>1</v>
      </c>
      <c r="S11" s="31" t="s">
        <v>141</v>
      </c>
      <c r="T11" s="30"/>
      <c r="U11" s="23" t="str">
        <f t="shared" si="2"/>
        <v>서해박속낙지 예약정보
블로거 : 싱지(신지연)
핸드폰 : 010-7711-6331
예약일 : 2020-04-11 19:00</v>
      </c>
      <c r="V11" s="26"/>
      <c r="W1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3">
      <c r="A12" s="21" t="s">
        <v>46</v>
      </c>
      <c r="B12" s="21">
        <v>1</v>
      </c>
      <c r="C12" s="70" t="s">
        <v>57</v>
      </c>
      <c r="D12" s="70" t="s">
        <v>58</v>
      </c>
      <c r="E12" s="70">
        <v>10</v>
      </c>
      <c r="F12" s="70" t="s">
        <v>56</v>
      </c>
      <c r="G12" s="27" t="str">
        <f t="shared" si="3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 t="shared" si="0"/>
        <v>1</v>
      </c>
      <c r="R12" s="37">
        <f t="shared" si="1"/>
        <v>0</v>
      </c>
      <c r="S12" s="38"/>
      <c r="T12" s="7"/>
      <c r="U12" s="23" t="str">
        <f t="shared" si="2"/>
        <v/>
      </c>
      <c r="V12" s="26"/>
      <c r="W12" s="31" t="str">
        <f t="shared" si="4"/>
        <v/>
      </c>
      <c r="X12" s="31" t="str">
        <f t="shared" si="5"/>
        <v/>
      </c>
    </row>
    <row r="13" spans="1:24" s="14" customFormat="1" ht="18" customHeight="1" x14ac:dyDescent="0.3">
      <c r="A13" s="21" t="s">
        <v>46</v>
      </c>
      <c r="B13" s="21">
        <v>2</v>
      </c>
      <c r="C13" s="71"/>
      <c r="D13" s="71"/>
      <c r="E13" s="71"/>
      <c r="F13" s="71"/>
      <c r="G13" s="27" t="str">
        <f t="shared" si="3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284</v>
      </c>
      <c r="M13" s="19"/>
      <c r="N13" s="7">
        <v>43940</v>
      </c>
      <c r="O13" s="7" t="s">
        <v>149</v>
      </c>
      <c r="P13" s="3">
        <v>43940.75</v>
      </c>
      <c r="Q13" s="37">
        <f t="shared" si="0"/>
        <v>1</v>
      </c>
      <c r="R13" s="37">
        <f t="shared" si="1"/>
        <v>1</v>
      </c>
      <c r="S13" s="31" t="s">
        <v>141</v>
      </c>
      <c r="T13" s="30" t="s">
        <v>145</v>
      </c>
      <c r="U13" s="23" t="str">
        <f t="shared" si="2"/>
        <v>서해박속낙지 예약정보
블로거 : 꽃들에게(서가영)
핸드폰 : 010-8527-7563
예약일 : 2020-04-19 18:00</v>
      </c>
      <c r="V13" s="26" t="s">
        <v>162</v>
      </c>
      <c r="W13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3">
      <c r="A14" s="21" t="s">
        <v>46</v>
      </c>
      <c r="B14" s="21">
        <v>3</v>
      </c>
      <c r="C14" s="71"/>
      <c r="D14" s="71"/>
      <c r="E14" s="71"/>
      <c r="F14" s="71"/>
      <c r="G14" s="27" t="str">
        <f t="shared" si="3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285</v>
      </c>
      <c r="M14" s="19"/>
      <c r="N14" s="7">
        <v>43937</v>
      </c>
      <c r="O14" s="7" t="s">
        <v>150</v>
      </c>
      <c r="P14" s="3">
        <v>43938.833333333336</v>
      </c>
      <c r="Q14" s="37">
        <f t="shared" si="0"/>
        <v>1</v>
      </c>
      <c r="R14" s="37">
        <f t="shared" si="1"/>
        <v>1</v>
      </c>
      <c r="S14" s="31"/>
      <c r="T14" s="7"/>
      <c r="U14" s="23" t="str">
        <f t="shared" si="2"/>
        <v>서해박속낙지 예약정보
블로거 : 하마찡(김하현)
핸드폰 : 010-3322-9765
예약일 : 2020-04-17 20:00</v>
      </c>
      <c r="V14" s="26"/>
      <c r="W1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3">
      <c r="A15" s="21" t="s">
        <v>46</v>
      </c>
      <c r="B15" s="21">
        <v>4</v>
      </c>
      <c r="C15" s="71"/>
      <c r="D15" s="71"/>
      <c r="E15" s="71"/>
      <c r="F15" s="71"/>
      <c r="G15" s="27" t="str">
        <f t="shared" si="3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286</v>
      </c>
      <c r="M15" s="28"/>
      <c r="N15" s="7">
        <v>43930</v>
      </c>
      <c r="O15" s="7" t="s">
        <v>149</v>
      </c>
      <c r="P15" s="3">
        <v>43932.583333333336</v>
      </c>
      <c r="Q15" s="37">
        <f t="shared" si="0"/>
        <v>1</v>
      </c>
      <c r="R15" s="37">
        <f t="shared" si="1"/>
        <v>1</v>
      </c>
      <c r="S15" s="31" t="s">
        <v>142</v>
      </c>
      <c r="T15" s="30" t="s">
        <v>145</v>
      </c>
      <c r="U15" s="23" t="str">
        <f t="shared" si="2"/>
        <v>서해박속낙지 예약정보
블로거 : 분양맨(김미연)
핸드폰 : 010-9579-0811
예약일 : 2020-04-11 14:00</v>
      </c>
      <c r="V15" s="26"/>
      <c r="W1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3">
      <c r="A16" s="21" t="s">
        <v>46</v>
      </c>
      <c r="B16" s="21">
        <v>5</v>
      </c>
      <c r="C16" s="71"/>
      <c r="D16" s="71"/>
      <c r="E16" s="71"/>
      <c r="F16" s="71"/>
      <c r="G16" s="27" t="str">
        <f t="shared" si="3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287</v>
      </c>
      <c r="M16" s="28"/>
      <c r="N16" s="7">
        <v>43930</v>
      </c>
      <c r="O16" s="7" t="s">
        <v>156</v>
      </c>
      <c r="P16" s="3">
        <v>43946.583333333336</v>
      </c>
      <c r="Q16" s="37">
        <f t="shared" si="0"/>
        <v>1</v>
      </c>
      <c r="R16" s="37">
        <f t="shared" si="1"/>
        <v>1</v>
      </c>
      <c r="S16" s="31" t="s">
        <v>163</v>
      </c>
      <c r="T16" s="30" t="s">
        <v>145</v>
      </c>
      <c r="U16" s="23" t="str">
        <f t="shared" si="2"/>
        <v>서해박속낙지 예약정보
블로거 : 매일오름쏭(채송화)
핸드폰 : 010-2609-7193
예약일 : 2020-04-25 14:00</v>
      </c>
      <c r="V16" s="26" t="s">
        <v>164</v>
      </c>
      <c r="W1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3">
      <c r="A17" s="21" t="s">
        <v>46</v>
      </c>
      <c r="B17" s="21">
        <v>6</v>
      </c>
      <c r="C17" s="71"/>
      <c r="D17" s="71"/>
      <c r="E17" s="71"/>
      <c r="F17" s="71"/>
      <c r="G17" s="27" t="str">
        <f t="shared" si="3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288</v>
      </c>
      <c r="M17" s="28"/>
      <c r="N17" s="7">
        <v>43930</v>
      </c>
      <c r="O17" s="7" t="s">
        <v>156</v>
      </c>
      <c r="P17" s="3">
        <v>43947.583333333336</v>
      </c>
      <c r="Q17" s="37">
        <f t="shared" si="0"/>
        <v>2</v>
      </c>
      <c r="R17" s="37">
        <f t="shared" si="1"/>
        <v>1</v>
      </c>
      <c r="S17" s="38"/>
      <c r="T17" s="7"/>
      <c r="U17" s="23" t="str">
        <f t="shared" si="2"/>
        <v>서해박속낙지 예약정보
블로거 : 까르히(박가희)
핸드폰 : 010-6310-4697
예약일 : 2020-04-26 14:00</v>
      </c>
      <c r="V17" s="26"/>
      <c r="W1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3">
      <c r="A18" s="21" t="s">
        <v>46</v>
      </c>
      <c r="B18" s="21">
        <v>7</v>
      </c>
      <c r="C18" s="71"/>
      <c r="D18" s="71"/>
      <c r="E18" s="71"/>
      <c r="F18" s="71"/>
      <c r="G18" s="27" t="str">
        <f t="shared" si="3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289</v>
      </c>
      <c r="M18" s="19"/>
      <c r="N18" s="7">
        <v>43935</v>
      </c>
      <c r="O18" s="7" t="s">
        <v>149</v>
      </c>
      <c r="P18" s="3">
        <v>43939.791666666664</v>
      </c>
      <c r="Q18" s="37">
        <f t="shared" si="0"/>
        <v>1</v>
      </c>
      <c r="R18" s="37">
        <f t="shared" si="1"/>
        <v>1</v>
      </c>
      <c r="S18" s="31" t="s">
        <v>160</v>
      </c>
      <c r="T18" s="7"/>
      <c r="U18" s="23" t="str">
        <f t="shared" si="2"/>
        <v>서해박속낙지 예약정보
블로거 : 뉴네네잉(임윤혜)
핸드폰 : :010-6357-7536
예약일 : 2020-04-18 19:00</v>
      </c>
      <c r="V18" s="26" t="s">
        <v>161</v>
      </c>
      <c r="W1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3">
      <c r="A19" s="21" t="s">
        <v>46</v>
      </c>
      <c r="B19" s="21">
        <v>8</v>
      </c>
      <c r="C19" s="71"/>
      <c r="D19" s="71"/>
      <c r="E19" s="71"/>
      <c r="F19" s="71"/>
      <c r="G19" s="27" t="str">
        <f t="shared" si="3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290</v>
      </c>
      <c r="M19" s="19"/>
      <c r="N19" s="7">
        <v>43939</v>
      </c>
      <c r="O19" s="7" t="s">
        <v>156</v>
      </c>
      <c r="P19" s="3">
        <v>43940.708333333336</v>
      </c>
      <c r="Q19" s="37">
        <f t="shared" si="0"/>
        <v>1</v>
      </c>
      <c r="R19" s="37">
        <f t="shared" si="1"/>
        <v>1</v>
      </c>
      <c r="S19" s="31" t="s">
        <v>233</v>
      </c>
      <c r="T19" s="7"/>
      <c r="U19" s="23" t="str">
        <f t="shared" si="2"/>
        <v>서해박속낙지 예약정보
블로거 : 리미리미(박혜림)
핸드폰 : 010-9396-4428
예약일 : 2020-04-19 17:00</v>
      </c>
      <c r="V19" s="26"/>
      <c r="W1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3">
      <c r="A20" s="21" t="s">
        <v>46</v>
      </c>
      <c r="B20" s="21">
        <v>9</v>
      </c>
      <c r="C20" s="71"/>
      <c r="D20" s="71"/>
      <c r="E20" s="71"/>
      <c r="F20" s="71"/>
      <c r="G20" s="27" t="str">
        <f t="shared" si="3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291</v>
      </c>
      <c r="M20" s="28"/>
      <c r="N20" s="7">
        <v>43948</v>
      </c>
      <c r="O20" s="7" t="s">
        <v>150</v>
      </c>
      <c r="P20" s="3">
        <v>43950.625</v>
      </c>
      <c r="Q20" s="37">
        <f t="shared" si="0"/>
        <v>1</v>
      </c>
      <c r="R20" s="37">
        <f t="shared" si="1"/>
        <v>1</v>
      </c>
      <c r="S20" s="38"/>
      <c r="T20" s="7"/>
      <c r="U20" s="23" t="str">
        <f t="shared" si="2"/>
        <v>서해박속낙지 예약정보
블로거 : 은빛게자리 (김민영)
핸드폰 : 010-7366-5122
예약일 : 2020-04-29 15:00</v>
      </c>
      <c r="V20" s="26"/>
      <c r="W2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3">
      <c r="A21" s="21" t="s">
        <v>46</v>
      </c>
      <c r="B21" s="21">
        <v>10</v>
      </c>
      <c r="C21" s="72"/>
      <c r="D21" s="72"/>
      <c r="E21" s="72"/>
      <c r="F21" s="72"/>
      <c r="G21" s="27" t="str">
        <f t="shared" si="3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 t="shared" si="0"/>
        <v>1</v>
      </c>
      <c r="R21" s="37">
        <f t="shared" si="1"/>
        <v>0</v>
      </c>
      <c r="S21" s="38"/>
      <c r="T21" s="7"/>
      <c r="U21" s="23" t="str">
        <f t="shared" si="2"/>
        <v/>
      </c>
      <c r="V21" s="3" t="s">
        <v>155</v>
      </c>
      <c r="W21" s="31" t="str">
        <f t="shared" si="4"/>
        <v/>
      </c>
      <c r="X21" s="31" t="str">
        <f t="shared" si="5"/>
        <v/>
      </c>
      <c r="Y21" s="7">
        <v>43941</v>
      </c>
      <c r="Z21" s="14" t="s">
        <v>239</v>
      </c>
    </row>
    <row r="22" spans="1:26" s="14" customFormat="1" ht="18" customHeight="1" x14ac:dyDescent="0.3">
      <c r="A22" s="73" t="s">
        <v>188</v>
      </c>
      <c r="B22" s="21">
        <v>1</v>
      </c>
      <c r="C22" s="70" t="s">
        <v>166</v>
      </c>
      <c r="D22" s="70" t="s">
        <v>167</v>
      </c>
      <c r="E22" s="70">
        <v>5</v>
      </c>
      <c r="F22" s="70" t="s">
        <v>168</v>
      </c>
      <c r="G22" s="27" t="str">
        <f t="shared" si="3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292</v>
      </c>
      <c r="M22" s="28"/>
      <c r="N22" s="7">
        <v>43976</v>
      </c>
      <c r="O22" s="7" t="s">
        <v>156</v>
      </c>
      <c r="P22" s="3">
        <v>43977.458333333336</v>
      </c>
      <c r="Q22" s="37">
        <f t="shared" si="0"/>
        <v>1</v>
      </c>
      <c r="R22" s="37">
        <f t="shared" si="1"/>
        <v>1</v>
      </c>
      <c r="S22" s="38"/>
      <c r="T22" s="30" t="s">
        <v>145</v>
      </c>
      <c r="U22" s="23" t="str">
        <f t="shared" si="2"/>
        <v>서해박속낙지 예약정보
블로거 : 고고무브고(김온새)
핸드폰 : 010-7705-5979
예약일 : 2020-05-26 11:00</v>
      </c>
      <c r="V22" s="42" t="s">
        <v>279</v>
      </c>
      <c r="W2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3">
      <c r="A23" s="74"/>
      <c r="B23" s="21">
        <v>2</v>
      </c>
      <c r="C23" s="71"/>
      <c r="D23" s="71"/>
      <c r="E23" s="71"/>
      <c r="F23" s="71"/>
      <c r="G23" s="27" t="str">
        <f t="shared" si="3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 t="shared" si="0"/>
        <v>2</v>
      </c>
      <c r="R23" s="37">
        <f t="shared" si="1"/>
        <v>0</v>
      </c>
      <c r="S23" s="38"/>
      <c r="T23" s="7"/>
      <c r="U23" s="23" t="str">
        <f t="shared" si="2"/>
        <v/>
      </c>
      <c r="V23" s="26"/>
      <c r="W23" s="31" t="str">
        <f t="shared" si="4"/>
        <v/>
      </c>
      <c r="X23" s="31" t="str">
        <f t="shared" si="5"/>
        <v/>
      </c>
    </row>
    <row r="24" spans="1:26" ht="18" customHeight="1" x14ac:dyDescent="0.3">
      <c r="A24" s="74"/>
      <c r="B24" s="21">
        <v>3</v>
      </c>
      <c r="C24" s="71"/>
      <c r="D24" s="71"/>
      <c r="E24" s="71"/>
      <c r="F24" s="71"/>
      <c r="G24" s="27" t="str">
        <f t="shared" si="3"/>
        <v>Y</v>
      </c>
      <c r="H24" s="22" t="s">
        <v>177</v>
      </c>
      <c r="I24" s="41" t="s">
        <v>178</v>
      </c>
      <c r="J24" s="22" t="s">
        <v>179</v>
      </c>
      <c r="K24" s="28" t="s">
        <v>180</v>
      </c>
      <c r="L24" s="28" t="s">
        <v>293</v>
      </c>
      <c r="M24" s="28"/>
      <c r="N24" s="7">
        <v>43975</v>
      </c>
      <c r="O24" s="7" t="s">
        <v>232</v>
      </c>
      <c r="P24" s="3">
        <v>43975.5</v>
      </c>
      <c r="Q24" s="37">
        <f t="shared" si="0"/>
        <v>1</v>
      </c>
      <c r="R24" s="37">
        <f t="shared" si="1"/>
        <v>1</v>
      </c>
      <c r="S24" s="38" t="s">
        <v>231</v>
      </c>
      <c r="T24" s="7"/>
      <c r="U24" s="23" t="str">
        <f t="shared" si="2"/>
        <v>서해박속낙지 예약정보
블로거 : Elin mom(박신해)
핸드폰 : 010-5031-1533
예약일 : 2020-05-24 12:00</v>
      </c>
      <c r="V24" s="26" t="s">
        <v>236</v>
      </c>
      <c r="W2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3">
      <c r="A25" s="74"/>
      <c r="B25" s="21">
        <v>4</v>
      </c>
      <c r="C25" s="71"/>
      <c r="D25" s="71"/>
      <c r="E25" s="71"/>
      <c r="F25" s="71"/>
      <c r="G25" s="27" t="str">
        <f t="shared" si="3"/>
        <v>N</v>
      </c>
      <c r="H25" s="22" t="s">
        <v>181</v>
      </c>
      <c r="I25" s="41" t="s">
        <v>182</v>
      </c>
      <c r="J25" s="22" t="s">
        <v>183</v>
      </c>
      <c r="K25" s="28" t="s">
        <v>184</v>
      </c>
      <c r="L25" s="28"/>
      <c r="M25" s="28"/>
      <c r="N25" s="7">
        <v>43975</v>
      </c>
      <c r="O25" s="7" t="s">
        <v>149</v>
      </c>
      <c r="P25" s="3">
        <v>43980.541666666664</v>
      </c>
      <c r="Q25" s="37">
        <f t="shared" si="0"/>
        <v>2</v>
      </c>
      <c r="R25" s="37">
        <f t="shared" si="1"/>
        <v>1</v>
      </c>
      <c r="S25" s="38" t="s">
        <v>278</v>
      </c>
      <c r="T25" s="30" t="s">
        <v>145</v>
      </c>
      <c r="U25" s="23" t="str">
        <f t="shared" si="2"/>
        <v>서해박속낙지 예약정보
블로거 : 로또 둥이맘(김지영)
핸드폰 : 010-2420-5227
예약일 : 2020-05-29 13:00</v>
      </c>
      <c r="V25" s="42" t="s">
        <v>280</v>
      </c>
      <c r="W2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3">
      <c r="A26" s="75"/>
      <c r="B26" s="21">
        <v>5</v>
      </c>
      <c r="C26" s="72"/>
      <c r="D26" s="72"/>
      <c r="E26" s="72"/>
      <c r="F26" s="72"/>
      <c r="G26" s="27" t="str">
        <f t="shared" si="3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 t="shared" si="0"/>
        <v>2</v>
      </c>
      <c r="R26" s="37">
        <f t="shared" si="1"/>
        <v>0</v>
      </c>
      <c r="S26" s="38"/>
      <c r="T26" s="7"/>
      <c r="U26" s="23" t="str">
        <f t="shared" si="2"/>
        <v/>
      </c>
      <c r="V26" s="26"/>
      <c r="W26" s="31" t="str">
        <f t="shared" si="4"/>
        <v/>
      </c>
      <c r="X26" s="31" t="str">
        <f t="shared" si="5"/>
        <v/>
      </c>
    </row>
    <row r="27" spans="1:26" s="14" customFormat="1" ht="18" customHeight="1" x14ac:dyDescent="0.3">
      <c r="A27" s="67" t="s">
        <v>189</v>
      </c>
      <c r="B27" s="21">
        <v>1</v>
      </c>
      <c r="C27" s="70" t="s">
        <v>229</v>
      </c>
      <c r="D27" s="70" t="s">
        <v>227</v>
      </c>
      <c r="E27" s="70">
        <v>10</v>
      </c>
      <c r="F27" s="70" t="s">
        <v>228</v>
      </c>
      <c r="G27" s="27" t="str">
        <f t="shared" si="3"/>
        <v/>
      </c>
      <c r="H27" s="22" t="s">
        <v>190</v>
      </c>
      <c r="I27" s="22" t="s">
        <v>191</v>
      </c>
      <c r="J27" s="22" t="s">
        <v>192</v>
      </c>
      <c r="K27" s="28" t="s">
        <v>193</v>
      </c>
      <c r="L27" s="28"/>
      <c r="M27" s="28"/>
      <c r="N27" s="7"/>
      <c r="O27" s="7"/>
      <c r="P27" s="7"/>
      <c r="Q27" s="37">
        <f t="shared" si="0"/>
        <v>1</v>
      </c>
      <c r="R27" s="37">
        <f t="shared" si="1"/>
        <v>0</v>
      </c>
      <c r="S27" s="38"/>
      <c r="T27" s="7"/>
      <c r="U27" s="23" t="str">
        <f t="shared" si="2"/>
        <v/>
      </c>
      <c r="V27" s="26"/>
      <c r="W27" s="31" t="str">
        <f t="shared" si="4"/>
        <v/>
      </c>
      <c r="X27" s="31" t="str">
        <f t="shared" si="5"/>
        <v/>
      </c>
    </row>
    <row r="28" spans="1:26" ht="18" customHeight="1" x14ac:dyDescent="0.3">
      <c r="A28" s="68"/>
      <c r="B28" s="21">
        <v>2</v>
      </c>
      <c r="C28" s="71"/>
      <c r="D28" s="71"/>
      <c r="E28" s="71"/>
      <c r="F28" s="71"/>
      <c r="G28" s="27" t="str">
        <f t="shared" si="3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 t="shared" si="0"/>
        <v>1</v>
      </c>
      <c r="R28" s="37">
        <f t="shared" si="1"/>
        <v>0</v>
      </c>
      <c r="S28" s="38"/>
      <c r="T28" s="7"/>
      <c r="U28" s="23" t="str">
        <f t="shared" si="2"/>
        <v/>
      </c>
      <c r="V28" s="26"/>
      <c r="W28" s="31" t="str">
        <f t="shared" si="4"/>
        <v/>
      </c>
      <c r="X28" s="31" t="str">
        <f t="shared" si="5"/>
        <v/>
      </c>
    </row>
    <row r="29" spans="1:26" ht="18" customHeight="1" x14ac:dyDescent="0.3">
      <c r="A29" s="68"/>
      <c r="B29" s="21">
        <v>3</v>
      </c>
      <c r="C29" s="71"/>
      <c r="D29" s="71"/>
      <c r="E29" s="71"/>
      <c r="F29" s="71"/>
      <c r="G29" s="27" t="str">
        <f t="shared" si="3"/>
        <v>N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/>
      <c r="M29" s="28"/>
      <c r="N29" s="7">
        <v>43973</v>
      </c>
      <c r="O29" s="7" t="s">
        <v>150</v>
      </c>
      <c r="P29" s="3">
        <v>43974.833333333336</v>
      </c>
      <c r="Q29" s="37">
        <f t="shared" si="0"/>
        <v>2</v>
      </c>
      <c r="R29" s="37">
        <f t="shared" si="1"/>
        <v>1</v>
      </c>
      <c r="S29" s="38" t="s">
        <v>235</v>
      </c>
      <c r="T29" s="7"/>
      <c r="U29" s="23" t="str">
        <f t="shared" si="2"/>
        <v>서해박속낙지 예약정보
블로거 : 하브쳐(박정민)
핸드폰 : 010-8613-6397
예약일 : 2020-05-23 20:00</v>
      </c>
      <c r="V29" s="26" t="s">
        <v>230</v>
      </c>
      <c r="W2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3">
      <c r="A30" s="68"/>
      <c r="B30" s="21">
        <v>4</v>
      </c>
      <c r="C30" s="71"/>
      <c r="D30" s="71"/>
      <c r="E30" s="71"/>
      <c r="F30" s="71"/>
      <c r="G30" s="27" t="str">
        <f t="shared" si="3"/>
        <v>Y</v>
      </c>
      <c r="H30" s="22" t="s">
        <v>116</v>
      </c>
      <c r="I30" s="22" t="s">
        <v>117</v>
      </c>
      <c r="J30" s="22" t="s">
        <v>202</v>
      </c>
      <c r="K30" s="28" t="s">
        <v>203</v>
      </c>
      <c r="L30" s="28" t="s">
        <v>294</v>
      </c>
      <c r="M30" s="28"/>
      <c r="N30" s="7">
        <v>43978</v>
      </c>
      <c r="O30" s="7" t="s">
        <v>150</v>
      </c>
      <c r="P30" s="3">
        <v>43978.777777777781</v>
      </c>
      <c r="Q30" s="37">
        <f t="shared" si="0"/>
        <v>2</v>
      </c>
      <c r="R30" s="37">
        <f t="shared" si="1"/>
        <v>1</v>
      </c>
      <c r="S30" s="38" t="s">
        <v>233</v>
      </c>
      <c r="T30" s="7"/>
      <c r="U30" s="23" t="str">
        <f t="shared" si="2"/>
        <v>서해박속낙지 예약정보
블로거 : 뷰스타 도미(박미연)
핸드폰 : 010-7900-0385
예약일 : 2020-05-27 18:40</v>
      </c>
      <c r="V30" s="26"/>
      <c r="W3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3">
      <c r="A31" s="68"/>
      <c r="B31" s="21">
        <v>5</v>
      </c>
      <c r="C31" s="71"/>
      <c r="D31" s="71"/>
      <c r="E31" s="71"/>
      <c r="F31" s="71"/>
      <c r="G31" s="27" t="str">
        <f t="shared" si="3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295</v>
      </c>
      <c r="M31" s="28" t="s">
        <v>274</v>
      </c>
      <c r="N31" s="7">
        <v>43973</v>
      </c>
      <c r="O31" s="7" t="s">
        <v>150</v>
      </c>
      <c r="P31" s="3">
        <v>43975.708333333336</v>
      </c>
      <c r="Q31" s="37">
        <f t="shared" si="0"/>
        <v>1</v>
      </c>
      <c r="R31" s="37">
        <f t="shared" si="1"/>
        <v>1</v>
      </c>
      <c r="S31" s="38" t="s">
        <v>234</v>
      </c>
      <c r="T31" s="30" t="s">
        <v>273</v>
      </c>
      <c r="U31" s="23" t="str">
        <f t="shared" si="2"/>
        <v>서해박속낙지 예약정보
블로거 : Han Ri Yu Designer x(한리유)
핸드폰 : 010-5108-2727
예약일 : 2020-05-24 17:00</v>
      </c>
      <c r="V31" s="26" t="s">
        <v>272</v>
      </c>
      <c r="W3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3">
      <c r="A32" s="68"/>
      <c r="B32" s="21">
        <v>6</v>
      </c>
      <c r="C32" s="71"/>
      <c r="D32" s="71"/>
      <c r="E32" s="71"/>
      <c r="F32" s="71"/>
      <c r="G32" s="27" t="str">
        <f t="shared" si="3"/>
        <v/>
      </c>
      <c r="H32" s="22" t="s">
        <v>208</v>
      </c>
      <c r="I32" s="22" t="s">
        <v>209</v>
      </c>
      <c r="J32" s="22" t="s">
        <v>210</v>
      </c>
      <c r="K32" s="28" t="s">
        <v>211</v>
      </c>
      <c r="L32" s="28"/>
      <c r="M32" s="28"/>
      <c r="N32" s="7"/>
      <c r="O32" s="7"/>
      <c r="P32" s="7"/>
      <c r="Q32" s="37">
        <f t="shared" si="0"/>
        <v>1</v>
      </c>
      <c r="R32" s="37">
        <f t="shared" si="1"/>
        <v>0</v>
      </c>
      <c r="S32" s="38"/>
      <c r="T32" s="7"/>
      <c r="U32" s="23" t="str">
        <f t="shared" si="2"/>
        <v/>
      </c>
      <c r="V32" s="26"/>
      <c r="W32" s="31" t="str">
        <f t="shared" si="4"/>
        <v/>
      </c>
      <c r="X32" s="31" t="str">
        <f t="shared" si="5"/>
        <v/>
      </c>
    </row>
    <row r="33" spans="1:24" s="53" customFormat="1" ht="18" customHeight="1" x14ac:dyDescent="0.3">
      <c r="A33" s="68"/>
      <c r="B33" s="43">
        <v>7</v>
      </c>
      <c r="C33" s="71"/>
      <c r="D33" s="71"/>
      <c r="E33" s="71"/>
      <c r="F33" s="71"/>
      <c r="G33" s="44" t="str">
        <f t="shared" si="3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 t="shared" si="0"/>
        <v>2</v>
      </c>
      <c r="R33" s="48">
        <f t="shared" si="1"/>
        <v>1</v>
      </c>
      <c r="S33" s="49"/>
      <c r="T33" s="47"/>
      <c r="U33" s="50" t="str">
        <f t="shared" si="2"/>
        <v/>
      </c>
      <c r="V33" s="51"/>
      <c r="W33" s="52" t="str">
        <f t="shared" si="4"/>
        <v/>
      </c>
      <c r="X33" s="52" t="str">
        <f t="shared" si="5"/>
        <v/>
      </c>
    </row>
    <row r="34" spans="1:24" ht="18" customHeight="1" x14ac:dyDescent="0.3">
      <c r="A34" s="68"/>
      <c r="B34" s="21">
        <v>8</v>
      </c>
      <c r="C34" s="71"/>
      <c r="D34" s="71"/>
      <c r="E34" s="71"/>
      <c r="F34" s="71"/>
      <c r="G34" s="27" t="str">
        <f t="shared" si="3"/>
        <v/>
      </c>
      <c r="H34" s="22" t="s">
        <v>173</v>
      </c>
      <c r="I34" s="22" t="s">
        <v>174</v>
      </c>
      <c r="J34" s="22" t="s">
        <v>175</v>
      </c>
      <c r="K34" s="28" t="s">
        <v>176</v>
      </c>
      <c r="L34" s="28"/>
      <c r="M34" s="28"/>
      <c r="N34" s="7"/>
      <c r="O34" s="7"/>
      <c r="P34" s="7"/>
      <c r="Q34" s="37">
        <f t="shared" si="0"/>
        <v>2</v>
      </c>
      <c r="R34" s="37">
        <f t="shared" si="1"/>
        <v>0</v>
      </c>
      <c r="S34" s="38"/>
      <c r="T34" s="7"/>
      <c r="U34" s="23" t="str">
        <f t="shared" si="2"/>
        <v/>
      </c>
      <c r="V34" s="26"/>
      <c r="W34" s="31" t="str">
        <f t="shared" si="4"/>
        <v/>
      </c>
      <c r="X34" s="31" t="str">
        <f t="shared" si="5"/>
        <v/>
      </c>
    </row>
    <row r="35" spans="1:24" ht="18" customHeight="1" x14ac:dyDescent="0.3">
      <c r="A35" s="68"/>
      <c r="B35" s="21">
        <v>9</v>
      </c>
      <c r="C35" s="71"/>
      <c r="D35" s="71"/>
      <c r="E35" s="71"/>
      <c r="F35" s="71"/>
      <c r="G35" s="27" t="str">
        <f t="shared" si="3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296</v>
      </c>
      <c r="M35" s="28"/>
      <c r="N35" s="7">
        <v>43979</v>
      </c>
      <c r="O35" s="7" t="s">
        <v>156</v>
      </c>
      <c r="P35" s="3">
        <v>43979.708333333336</v>
      </c>
      <c r="Q35" s="37">
        <f t="shared" si="0"/>
        <v>1</v>
      </c>
      <c r="R35" s="37">
        <f t="shared" si="1"/>
        <v>1</v>
      </c>
      <c r="S35" s="38" t="s">
        <v>277</v>
      </c>
      <c r="T35" s="7"/>
      <c r="U35" s="23" t="str">
        <f t="shared" si="2"/>
        <v>서해박속낙지 예약정보
블로거 : 가오링(박가원)
핸드폰 : 010-7316-3351
예약일 : 2020-05-28 17:00</v>
      </c>
      <c r="V35" s="42" t="s">
        <v>276</v>
      </c>
      <c r="W3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4" ht="18" customHeight="1" x14ac:dyDescent="0.3">
      <c r="A36" s="69"/>
      <c r="B36" s="21">
        <v>10</v>
      </c>
      <c r="C36" s="72"/>
      <c r="D36" s="72"/>
      <c r="E36" s="72"/>
      <c r="F36" s="72"/>
      <c r="G36" s="27" t="str">
        <f t="shared" si="3"/>
        <v/>
      </c>
      <c r="H36" s="22" t="s">
        <v>220</v>
      </c>
      <c r="I36" s="22" t="s">
        <v>221</v>
      </c>
      <c r="J36" s="22" t="s">
        <v>222</v>
      </c>
      <c r="K36" s="28" t="s">
        <v>223</v>
      </c>
      <c r="L36" s="28"/>
      <c r="M36" s="28"/>
      <c r="N36" s="7"/>
      <c r="O36" s="7"/>
      <c r="P36" s="7"/>
      <c r="Q36" s="37">
        <f t="shared" si="0"/>
        <v>1</v>
      </c>
      <c r="R36" s="37">
        <f t="shared" si="1"/>
        <v>0</v>
      </c>
      <c r="S36" s="38"/>
      <c r="T36" s="7"/>
      <c r="U36" s="23" t="str">
        <f t="shared" si="2"/>
        <v/>
      </c>
      <c r="V36" s="26"/>
      <c r="W36" s="31" t="str">
        <f t="shared" si="4"/>
        <v/>
      </c>
      <c r="X36" s="31" t="str">
        <f t="shared" si="5"/>
        <v/>
      </c>
    </row>
    <row r="37" spans="1:24" s="14" customFormat="1" ht="18" customHeight="1" x14ac:dyDescent="0.3">
      <c r="A37" s="67" t="s">
        <v>240</v>
      </c>
      <c r="B37" s="21">
        <v>1</v>
      </c>
      <c r="C37" s="70" t="s">
        <v>270</v>
      </c>
      <c r="D37" s="70" t="s">
        <v>271</v>
      </c>
      <c r="E37" s="70">
        <v>10</v>
      </c>
      <c r="F37" s="70" t="s">
        <v>269</v>
      </c>
      <c r="G37" s="27" t="str">
        <f t="shared" si="3"/>
        <v/>
      </c>
      <c r="H37" s="22" t="s">
        <v>241</v>
      </c>
      <c r="I37" s="22" t="s">
        <v>242</v>
      </c>
      <c r="J37" s="22" t="s">
        <v>243</v>
      </c>
      <c r="K37" s="28" t="s">
        <v>244</v>
      </c>
      <c r="L37" s="28"/>
      <c r="M37" s="28"/>
      <c r="N37" s="7"/>
      <c r="O37" s="7"/>
      <c r="P37" s="7"/>
      <c r="Q37" s="37">
        <f t="shared" ref="Q37:Q46" si="6">COUNTIF(H:H,H37)</f>
        <v>1</v>
      </c>
      <c r="R37" s="37">
        <f t="shared" ref="R37:R46" si="7">COUNTIFS(H:H,H37,P:P,"&lt;&gt;")</f>
        <v>0</v>
      </c>
      <c r="S37" s="38"/>
      <c r="T37" s="7"/>
      <c r="U37" s="23" t="str">
        <f t="shared" ref="U37:U46" si="8">IF(ISBLANK(P37),"","서해박속낙지 예약정보"&amp;CHAR(10)&amp;"블로거 : "&amp;H37 &amp; "("&amp; I37 &amp;")"&amp;CHAR(10)&amp;"핸드폰 : "&amp;J37&amp;CHAR(10)&amp;"예약일 : "
&amp;TEXT(P37,"YYYY-MM-DD H:mm"))</f>
        <v/>
      </c>
      <c r="V37" s="26"/>
      <c r="W37" s="31" t="str">
        <f t="shared" ref="W37:W46" si="9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/>
      </c>
      <c r="X37" s="31" t="str">
        <f t="shared" ref="X37:X46" si="10">IF(ISBLANK(O37),"","안녕하세요.
서해박속낙지 전문점입니다.
좋은 내용으로 블로그 작성해주세요~
원본 사진, 동영상 메일로 전달 부탁드립니다.
softm@nate.com 
softmnet@gmail.com
감사합니다.")</f>
        <v/>
      </c>
    </row>
    <row r="38" spans="1:24" ht="18" customHeight="1" x14ac:dyDescent="0.3">
      <c r="A38" s="68"/>
      <c r="B38" s="21">
        <v>2</v>
      </c>
      <c r="C38" s="71"/>
      <c r="D38" s="71"/>
      <c r="E38" s="71"/>
      <c r="F38" s="71"/>
      <c r="G38" s="27" t="str">
        <f t="shared" si="3"/>
        <v/>
      </c>
      <c r="H38" s="22" t="s">
        <v>245</v>
      </c>
      <c r="I38" s="22" t="s">
        <v>246</v>
      </c>
      <c r="J38" s="22" t="s">
        <v>247</v>
      </c>
      <c r="K38" s="28" t="s">
        <v>248</v>
      </c>
      <c r="L38" s="28"/>
      <c r="M38" s="28"/>
      <c r="N38" s="7"/>
      <c r="O38" s="7"/>
      <c r="P38" s="7"/>
      <c r="Q38" s="37">
        <f t="shared" si="6"/>
        <v>1</v>
      </c>
      <c r="R38" s="37">
        <f t="shared" si="7"/>
        <v>0</v>
      </c>
      <c r="S38" s="38"/>
      <c r="T38" s="7"/>
      <c r="U38" s="23" t="str">
        <f t="shared" si="8"/>
        <v/>
      </c>
      <c r="V38" s="26"/>
      <c r="W38" s="31" t="str">
        <f t="shared" si="9"/>
        <v/>
      </c>
      <c r="X38" s="31" t="str">
        <f t="shared" si="10"/>
        <v/>
      </c>
    </row>
    <row r="39" spans="1:24" s="65" customFormat="1" ht="18" customHeight="1" x14ac:dyDescent="0.3">
      <c r="A39" s="68"/>
      <c r="B39" s="54">
        <v>3</v>
      </c>
      <c r="C39" s="71"/>
      <c r="D39" s="71"/>
      <c r="E39" s="71"/>
      <c r="F39" s="71"/>
      <c r="G39" s="55" t="str">
        <f t="shared" si="3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 t="shared" si="6"/>
        <v>2</v>
      </c>
      <c r="R39" s="60">
        <f t="shared" si="7"/>
        <v>1</v>
      </c>
      <c r="S39" s="61" t="s">
        <v>233</v>
      </c>
      <c r="T39" s="58"/>
      <c r="U39" s="62" t="str">
        <f t="shared" si="8"/>
        <v/>
      </c>
      <c r="V39" s="63" t="s">
        <v>230</v>
      </c>
      <c r="W39" s="64" t="str">
        <f t="shared" si="9"/>
        <v/>
      </c>
      <c r="X39" s="64" t="str">
        <f t="shared" si="10"/>
        <v/>
      </c>
    </row>
    <row r="40" spans="1:24" ht="18" customHeight="1" x14ac:dyDescent="0.3">
      <c r="A40" s="68"/>
      <c r="B40" s="21">
        <v>4</v>
      </c>
      <c r="C40" s="71"/>
      <c r="D40" s="71"/>
      <c r="E40" s="71"/>
      <c r="F40" s="71"/>
      <c r="G40" s="27" t="str">
        <f t="shared" si="3"/>
        <v>Y</v>
      </c>
      <c r="H40" s="22" t="s">
        <v>281</v>
      </c>
      <c r="I40" s="41" t="s">
        <v>249</v>
      </c>
      <c r="J40" s="22" t="s">
        <v>250</v>
      </c>
      <c r="K40" s="28" t="s">
        <v>251</v>
      </c>
      <c r="L40" s="28" t="s">
        <v>297</v>
      </c>
      <c r="M40" s="28"/>
      <c r="N40" s="7">
        <v>43979</v>
      </c>
      <c r="O40" s="7" t="s">
        <v>156</v>
      </c>
      <c r="P40" s="3">
        <v>43979.833333333336</v>
      </c>
      <c r="Q40" s="37">
        <f t="shared" si="6"/>
        <v>1</v>
      </c>
      <c r="R40" s="37">
        <f t="shared" si="7"/>
        <v>1</v>
      </c>
      <c r="S40" s="38" t="s">
        <v>233</v>
      </c>
      <c r="T40" s="30" t="s">
        <v>145</v>
      </c>
      <c r="U40" s="23" t="str">
        <f t="shared" si="8"/>
        <v>서해박속낙지 예약정보
블로거 : 드래곤맘(임혜란)
핸드폰 : 010-2335-0913
예약일 : 2020-05-28 20:00</v>
      </c>
      <c r="V40" s="66" t="s">
        <v>275</v>
      </c>
      <c r="W40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4" ht="18" customHeight="1" x14ac:dyDescent="0.3">
      <c r="A41" s="68"/>
      <c r="B41" s="21">
        <v>5</v>
      </c>
      <c r="C41" s="71"/>
      <c r="D41" s="71"/>
      <c r="E41" s="71"/>
      <c r="F41" s="71"/>
      <c r="G41" s="27" t="str">
        <f t="shared" si="3"/>
        <v/>
      </c>
      <c r="H41" s="22" t="s">
        <v>252</v>
      </c>
      <c r="I41" s="22" t="s">
        <v>253</v>
      </c>
      <c r="J41" s="22" t="s">
        <v>254</v>
      </c>
      <c r="K41" s="28" t="s">
        <v>255</v>
      </c>
      <c r="L41" s="28"/>
      <c r="M41" s="28"/>
      <c r="N41" s="7"/>
      <c r="O41" s="7"/>
      <c r="P41" s="3"/>
      <c r="Q41" s="37">
        <f t="shared" si="6"/>
        <v>1</v>
      </c>
      <c r="R41" s="37">
        <f t="shared" si="7"/>
        <v>0</v>
      </c>
      <c r="S41" s="38" t="s">
        <v>234</v>
      </c>
      <c r="T41" s="7"/>
      <c r="U41" s="23" t="str">
        <f t="shared" si="8"/>
        <v/>
      </c>
      <c r="V41" s="26" t="s">
        <v>237</v>
      </c>
      <c r="W41" s="31" t="str">
        <f t="shared" si="9"/>
        <v/>
      </c>
      <c r="X41" s="31" t="str">
        <f t="shared" si="10"/>
        <v/>
      </c>
    </row>
    <row r="42" spans="1:24" s="14" customFormat="1" ht="18" customHeight="1" x14ac:dyDescent="0.3">
      <c r="A42" s="68"/>
      <c r="B42" s="21">
        <v>6</v>
      </c>
      <c r="C42" s="71"/>
      <c r="D42" s="71"/>
      <c r="E42" s="71"/>
      <c r="F42" s="71"/>
      <c r="G42" s="27" t="str">
        <f t="shared" si="3"/>
        <v/>
      </c>
      <c r="H42" s="22" t="s">
        <v>256</v>
      </c>
      <c r="I42" s="22" t="s">
        <v>257</v>
      </c>
      <c r="J42" s="22" t="s">
        <v>258</v>
      </c>
      <c r="K42" s="28" t="s">
        <v>259</v>
      </c>
      <c r="L42" s="28"/>
      <c r="M42" s="28"/>
      <c r="N42" s="7"/>
      <c r="O42" s="7"/>
      <c r="P42" s="7"/>
      <c r="Q42" s="37">
        <f t="shared" si="6"/>
        <v>1</v>
      </c>
      <c r="R42" s="37">
        <f t="shared" si="7"/>
        <v>0</v>
      </c>
      <c r="S42" s="38"/>
      <c r="T42" s="7"/>
      <c r="U42" s="23" t="str">
        <f t="shared" si="8"/>
        <v/>
      </c>
      <c r="V42" s="26"/>
      <c r="W42" s="31" t="str">
        <f t="shared" si="9"/>
        <v/>
      </c>
      <c r="X42" s="31" t="str">
        <f t="shared" si="10"/>
        <v/>
      </c>
    </row>
    <row r="43" spans="1:24" s="36" customFormat="1" ht="18" customHeight="1" x14ac:dyDescent="0.3">
      <c r="A43" s="68"/>
      <c r="B43" s="34">
        <v>7</v>
      </c>
      <c r="C43" s="71"/>
      <c r="D43" s="71"/>
      <c r="E43" s="71"/>
      <c r="F43" s="71"/>
      <c r="G43" s="27" t="str">
        <f t="shared" si="3"/>
        <v>Y</v>
      </c>
      <c r="H43" s="22" t="s">
        <v>260</v>
      </c>
      <c r="I43" s="41" t="s">
        <v>261</v>
      </c>
      <c r="J43" s="22" t="s">
        <v>262</v>
      </c>
      <c r="K43" s="28" t="s">
        <v>263</v>
      </c>
      <c r="L43" s="28" t="s">
        <v>298</v>
      </c>
      <c r="M43" s="28"/>
      <c r="N43" s="7">
        <v>43980</v>
      </c>
      <c r="O43" s="7" t="s">
        <v>149</v>
      </c>
      <c r="P43" s="3">
        <v>43982.583333333336</v>
      </c>
      <c r="Q43" s="37">
        <f t="shared" si="6"/>
        <v>1</v>
      </c>
      <c r="R43" s="37">
        <f t="shared" si="7"/>
        <v>1</v>
      </c>
      <c r="S43" s="39"/>
      <c r="T43" s="30" t="s">
        <v>145</v>
      </c>
      <c r="U43" s="23" t="str">
        <f t="shared" si="8"/>
        <v>서해박속낙지 예약정보
블로거 : 아스트랄(박성호)
핸드폰 : 010-2890-4518
예약일 : 2020-05-31 14:00</v>
      </c>
      <c r="V43" s="35"/>
      <c r="W43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4" s="65" customFormat="1" ht="18" customHeight="1" x14ac:dyDescent="0.3">
      <c r="A44" s="68"/>
      <c r="B44" s="54">
        <v>8</v>
      </c>
      <c r="C44" s="71"/>
      <c r="D44" s="71"/>
      <c r="E44" s="71"/>
      <c r="F44" s="71"/>
      <c r="G44" s="55" t="str">
        <f t="shared" si="3"/>
        <v/>
      </c>
      <c r="H44" s="56" t="s">
        <v>111</v>
      </c>
      <c r="I44" s="56" t="s">
        <v>36</v>
      </c>
      <c r="J44" s="56" t="s">
        <v>112</v>
      </c>
      <c r="K44" s="57" t="s">
        <v>264</v>
      </c>
      <c r="L44" s="28"/>
      <c r="M44" s="57"/>
      <c r="N44" s="58"/>
      <c r="O44" s="58"/>
      <c r="P44" s="58"/>
      <c r="Q44" s="60">
        <f t="shared" si="6"/>
        <v>2</v>
      </c>
      <c r="R44" s="60">
        <f t="shared" si="7"/>
        <v>1</v>
      </c>
      <c r="S44" s="61"/>
      <c r="T44" s="58"/>
      <c r="U44" s="62" t="str">
        <f t="shared" si="8"/>
        <v/>
      </c>
      <c r="V44" s="63"/>
      <c r="W44" s="64" t="str">
        <f t="shared" si="9"/>
        <v/>
      </c>
      <c r="X44" s="64" t="str">
        <f t="shared" si="10"/>
        <v/>
      </c>
    </row>
    <row r="45" spans="1:24" s="65" customFormat="1" ht="18" customHeight="1" x14ac:dyDescent="0.3">
      <c r="A45" s="68"/>
      <c r="B45" s="54">
        <v>9</v>
      </c>
      <c r="C45" s="71"/>
      <c r="D45" s="71"/>
      <c r="E45" s="71"/>
      <c r="F45" s="71"/>
      <c r="G45" s="55" t="str">
        <f t="shared" si="3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 t="shared" si="6"/>
        <v>2</v>
      </c>
      <c r="R45" s="60">
        <f t="shared" si="7"/>
        <v>1</v>
      </c>
      <c r="S45" s="61"/>
      <c r="T45" s="58"/>
      <c r="U45" s="62" t="str">
        <f t="shared" si="8"/>
        <v/>
      </c>
      <c r="V45" s="63"/>
      <c r="W45" s="64" t="str">
        <f t="shared" si="9"/>
        <v/>
      </c>
      <c r="X45" s="64" t="str">
        <f t="shared" si="10"/>
        <v/>
      </c>
    </row>
    <row r="46" spans="1:24" ht="18" customHeight="1" x14ac:dyDescent="0.3">
      <c r="A46" s="69"/>
      <c r="B46" s="21">
        <v>10</v>
      </c>
      <c r="C46" s="72"/>
      <c r="D46" s="72"/>
      <c r="E46" s="72"/>
      <c r="F46" s="72"/>
      <c r="G46" s="27" t="str">
        <f t="shared" si="3"/>
        <v/>
      </c>
      <c r="H46" s="22" t="s">
        <v>265</v>
      </c>
      <c r="I46" s="22" t="s">
        <v>266</v>
      </c>
      <c r="J46" s="22" t="s">
        <v>267</v>
      </c>
      <c r="K46" s="28" t="s">
        <v>268</v>
      </c>
      <c r="L46" s="28"/>
      <c r="M46" s="28"/>
      <c r="N46" s="7"/>
      <c r="O46" s="7"/>
      <c r="P46" s="7"/>
      <c r="Q46" s="37">
        <f t="shared" si="6"/>
        <v>1</v>
      </c>
      <c r="R46" s="37">
        <f t="shared" si="7"/>
        <v>0</v>
      </c>
      <c r="S46" s="38"/>
      <c r="T46" s="7"/>
      <c r="U46" s="23" t="str">
        <f t="shared" si="8"/>
        <v/>
      </c>
      <c r="V46" s="26"/>
      <c r="W46" s="31" t="str">
        <f t="shared" si="9"/>
        <v/>
      </c>
      <c r="X46" s="31" t="str">
        <f t="shared" si="10"/>
        <v/>
      </c>
    </row>
  </sheetData>
  <mergeCells count="30">
    <mergeCell ref="A27:A36"/>
    <mergeCell ref="E27:E36"/>
    <mergeCell ref="F27:F36"/>
    <mergeCell ref="C27:C36"/>
    <mergeCell ref="D27:D36"/>
    <mergeCell ref="A4:A7"/>
    <mergeCell ref="B4:B7"/>
    <mergeCell ref="C4:C7"/>
    <mergeCell ref="D4:D7"/>
    <mergeCell ref="E4:E7"/>
    <mergeCell ref="F4:F7"/>
    <mergeCell ref="E12:E21"/>
    <mergeCell ref="F12:F21"/>
    <mergeCell ref="D12:D21"/>
    <mergeCell ref="C12:C21"/>
    <mergeCell ref="A8:A11"/>
    <mergeCell ref="C8:C11"/>
    <mergeCell ref="D8:D11"/>
    <mergeCell ref="E8:E11"/>
    <mergeCell ref="F8:F11"/>
    <mergeCell ref="C22:C26"/>
    <mergeCell ref="D22:D26"/>
    <mergeCell ref="E22:E26"/>
    <mergeCell ref="F22:F26"/>
    <mergeCell ref="A22:A26"/>
    <mergeCell ref="A37:A46"/>
    <mergeCell ref="C37:C46"/>
    <mergeCell ref="D37:D46"/>
    <mergeCell ref="E37:E46"/>
    <mergeCell ref="F37:F46"/>
  </mergeCells>
  <phoneticPr fontId="1" type="noConversion"/>
  <conditionalFormatting sqref="P1:P2 P4:P16 P18:P21 P47:P1048576">
    <cfRule type="cellIs" dxfId="32" priority="69" operator="greaterThan">
      <formula>$N$1</formula>
    </cfRule>
  </conditionalFormatting>
  <conditionalFormatting sqref="V21">
    <cfRule type="cellIs" dxfId="31" priority="68" operator="greaterThan">
      <formula>$N$1</formula>
    </cfRule>
  </conditionalFormatting>
  <conditionalFormatting sqref="G2:G1048576">
    <cfRule type="cellIs" dxfId="30" priority="67" operator="equal">
      <formula>"N"</formula>
    </cfRule>
  </conditionalFormatting>
  <conditionalFormatting sqref="P17">
    <cfRule type="cellIs" dxfId="29" priority="66" operator="greaterThan">
      <formula>$N$1</formula>
    </cfRule>
  </conditionalFormatting>
  <conditionalFormatting sqref="P26">
    <cfRule type="cellIs" dxfId="28" priority="55" operator="greaterThan">
      <formula>$N$1</formula>
    </cfRule>
  </conditionalFormatting>
  <conditionalFormatting sqref="P23">
    <cfRule type="cellIs" dxfId="27" priority="61" operator="greaterThan">
      <formula>$N$1</formula>
    </cfRule>
  </conditionalFormatting>
  <conditionalFormatting sqref="P27">
    <cfRule type="cellIs" dxfId="26" priority="53" operator="greaterThan">
      <formula>$N$1</formula>
    </cfRule>
  </conditionalFormatting>
  <conditionalFormatting sqref="P28">
    <cfRule type="cellIs" dxfId="25" priority="51" operator="greaterThan">
      <formula>$N$1</formula>
    </cfRule>
  </conditionalFormatting>
  <conditionalFormatting sqref="P36">
    <cfRule type="cellIs" dxfId="24" priority="35" operator="greaterThan">
      <formula>$N$1</formula>
    </cfRule>
  </conditionalFormatting>
  <conditionalFormatting sqref="P32">
    <cfRule type="cellIs" dxfId="23" priority="43" operator="greaterThan">
      <formula>$N$1</formula>
    </cfRule>
  </conditionalFormatting>
  <conditionalFormatting sqref="P33">
    <cfRule type="cellIs" dxfId="22" priority="41" operator="greaterThan">
      <formula>$N$1</formula>
    </cfRule>
  </conditionalFormatting>
  <conditionalFormatting sqref="P34">
    <cfRule type="cellIs" dxfId="21" priority="39" operator="greaterThan">
      <formula>$N$1</formula>
    </cfRule>
  </conditionalFormatting>
  <conditionalFormatting sqref="R1:R36 R47:R1048576">
    <cfRule type="cellIs" dxfId="20" priority="33" operator="greaterThan">
      <formula>0</formula>
    </cfRule>
  </conditionalFormatting>
  <conditionalFormatting sqref="Q1:Q36 Q47:Q1048576">
    <cfRule type="cellIs" dxfId="19" priority="32" operator="greaterThan">
      <formula>1</formula>
    </cfRule>
  </conditionalFormatting>
  <conditionalFormatting sqref="P31">
    <cfRule type="cellIs" dxfId="18" priority="31" operator="greaterThan">
      <formula>$N$1</formula>
    </cfRule>
  </conditionalFormatting>
  <conditionalFormatting sqref="P29">
    <cfRule type="cellIs" dxfId="17" priority="30" operator="greaterThan">
      <formula>$N$1</formula>
    </cfRule>
  </conditionalFormatting>
  <conditionalFormatting sqref="P24">
    <cfRule type="cellIs" dxfId="16" priority="29" operator="greaterThan">
      <formula>$N$1</formula>
    </cfRule>
  </conditionalFormatting>
  <conditionalFormatting sqref="P25">
    <cfRule type="cellIs" dxfId="15" priority="28" operator="greaterThan">
      <formula>$N$1</formula>
    </cfRule>
  </conditionalFormatting>
  <conditionalFormatting sqref="P22">
    <cfRule type="cellIs" dxfId="14" priority="27" operator="greaterThan">
      <formula>$N$1</formula>
    </cfRule>
  </conditionalFormatting>
  <conditionalFormatting sqref="P37">
    <cfRule type="cellIs" dxfId="13" priority="26" operator="greaterThan">
      <formula>$N$1</formula>
    </cfRule>
  </conditionalFormatting>
  <conditionalFormatting sqref="P38">
    <cfRule type="cellIs" dxfId="12" priority="24" operator="greaterThan">
      <formula>$N$1</formula>
    </cfRule>
  </conditionalFormatting>
  <conditionalFormatting sqref="P46">
    <cfRule type="cellIs" dxfId="11" priority="10" operator="greaterThan">
      <formula>$N$1</formula>
    </cfRule>
  </conditionalFormatting>
  <conditionalFormatting sqref="P42">
    <cfRule type="cellIs" dxfId="10" priority="18" operator="greaterThan">
      <formula>$N$1</formula>
    </cfRule>
  </conditionalFormatting>
  <conditionalFormatting sqref="P44">
    <cfRule type="cellIs" dxfId="9" priority="14" operator="greaterThan">
      <formula>$N$1</formula>
    </cfRule>
  </conditionalFormatting>
  <conditionalFormatting sqref="P45">
    <cfRule type="cellIs" dxfId="8" priority="12" operator="greaterThan">
      <formula>$N$1</formula>
    </cfRule>
  </conditionalFormatting>
  <conditionalFormatting sqref="R37:R46">
    <cfRule type="cellIs" dxfId="7" priority="8" operator="greaterThan">
      <formula>0</formula>
    </cfRule>
  </conditionalFormatting>
  <conditionalFormatting sqref="Q37:Q46">
    <cfRule type="cellIs" dxfId="6" priority="7" operator="greaterThan">
      <formula>1</formula>
    </cfRule>
  </conditionalFormatting>
  <conditionalFormatting sqref="P41">
    <cfRule type="cellIs" dxfId="5" priority="6" operator="greaterThan">
      <formula>$N$1</formula>
    </cfRule>
  </conditionalFormatting>
  <conditionalFormatting sqref="P39">
    <cfRule type="cellIs" dxfId="4" priority="5" operator="greaterThan">
      <formula>$N$1</formula>
    </cfRule>
  </conditionalFormatting>
  <conditionalFormatting sqref="P30">
    <cfRule type="cellIs" dxfId="3" priority="4" operator="greaterThan">
      <formula>$N$1</formula>
    </cfRule>
  </conditionalFormatting>
  <conditionalFormatting sqref="P35">
    <cfRule type="cellIs" dxfId="2" priority="3" operator="greaterThan">
      <formula>$N$1</formula>
    </cfRule>
  </conditionalFormatting>
  <conditionalFormatting sqref="P40">
    <cfRule type="cellIs" dxfId="1" priority="2" operator="greaterThan">
      <formula>$N$1</formula>
    </cfRule>
  </conditionalFormatting>
  <conditionalFormatting sqref="P43">
    <cfRule type="cellIs" dxfId="0" priority="1" operator="greaterThan">
      <formula>$N$1</formula>
    </cfRule>
  </conditionalFormatting>
  <hyperlinks>
    <hyperlink ref="K14" r:id="rId1"/>
    <hyperlink ref="K15" r:id="rId2"/>
    <hyperlink ref="K13" r:id="rId3"/>
    <hyperlink ref="K16" r:id="rId4"/>
    <hyperlink ref="K17" r:id="rId5"/>
    <hyperlink ref="K18" r:id="rId6"/>
    <hyperlink ref="K19" r:id="rId7"/>
    <hyperlink ref="K21" r:id="rId8"/>
    <hyperlink ref="K20" r:id="rId9"/>
    <hyperlink ref="K8" r:id="rId10"/>
    <hyperlink ref="K9" r:id="rId11"/>
    <hyperlink ref="K5" r:id="rId12"/>
    <hyperlink ref="K6" r:id="rId13"/>
    <hyperlink ref="K7" r:id="rId14"/>
    <hyperlink ref="K4" r:id="rId15"/>
    <hyperlink ref="K12" r:id="rId16"/>
    <hyperlink ref="K10" r:id="rId17"/>
    <hyperlink ref="V2" r:id="rId18"/>
    <hyperlink ref="L4" r:id="rId19"/>
    <hyperlink ref="L9" r:id="rId20"/>
    <hyperlink ref="L8" r:id="rId21"/>
    <hyperlink ref="L10" r:id="rId22"/>
    <hyperlink ref="L6" r:id="rId23"/>
    <hyperlink ref="L11" r:id="rId24"/>
    <hyperlink ref="L15" r:id="rId25"/>
    <hyperlink ref="L16" r:id="rId26"/>
    <hyperlink ref="L20" r:id="rId27"/>
    <hyperlink ref="L19" r:id="rId28"/>
    <hyperlink ref="L13" r:id="rId29"/>
    <hyperlink ref="L18" r:id="rId30"/>
    <hyperlink ref="L14" r:id="rId31"/>
    <hyperlink ref="L24" r:id="rId32"/>
    <hyperlink ref="L31" r:id="rId33"/>
    <hyperlink ref="M31" r:id="rId34"/>
    <hyperlink ref="K40" r:id="rId35"/>
    <hyperlink ref="K35" r:id="rId36"/>
    <hyperlink ref="L43" r:id="rId37"/>
    <hyperlink ref="L30" r:id="rId38"/>
    <hyperlink ref="L35" r:id="rId39"/>
    <hyperlink ref="L22" r:id="rId40"/>
    <hyperlink ref="L17" r:id="rId41"/>
    <hyperlink ref="L40" r:id="rId42"/>
  </hyperlinks>
  <pageMargins left="0.7" right="0.7" top="0.75" bottom="0.75" header="0.3" footer="0.3"/>
  <pageSetup paperSize="9" orientation="portrait" horizontalDpi="300" verticalDpi="300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6.5" x14ac:dyDescent="0.3"/>
  <cols>
    <col min="2" max="2" width="55.75" customWidth="1"/>
  </cols>
  <sheetData>
    <row r="2" spans="2:2" ht="99" x14ac:dyDescent="0.3">
      <c r="B2" s="6" t="s">
        <v>151</v>
      </c>
    </row>
    <row r="3" spans="2:2" ht="132" x14ac:dyDescent="0.3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2020-06-05T12:06:48Z</dcterms:modified>
</cp:coreProperties>
</file>