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codeName="현재_통합_문서" defaultThemeVersion="124226"/>
  <xr:revisionPtr revIDLastSave="0" documentId="13_ncr:1_{D0F5C828-F219-49D8-B7FD-47919A1D912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블로거" sheetId="1" r:id="rId1"/>
    <sheet name="모집" sheetId="2" r:id="rId2"/>
    <sheet name="문자" sheetId="3" r:id="rId3"/>
  </sheets>
  <definedNames>
    <definedName name="_xlnm._FilterDatabase" localSheetId="1" hidden="1">모집!$A$3:$Z$58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8" i="2" l="1"/>
  <c r="X58" i="2"/>
  <c r="W58" i="2"/>
  <c r="U58" i="2"/>
  <c r="G58" i="2"/>
  <c r="X56" i="2" l="1"/>
  <c r="X52" i="2" l="1"/>
  <c r="X55" i="2"/>
  <c r="W56" i="2" l="1"/>
  <c r="U56" i="2"/>
  <c r="X57" i="2" l="1"/>
  <c r="W57" i="2"/>
  <c r="U57" i="2"/>
  <c r="R57" i="2"/>
  <c r="Q57" i="2"/>
  <c r="G57" i="2"/>
  <c r="R56" i="2"/>
  <c r="Q56" i="2"/>
  <c r="G56" i="2"/>
  <c r="Q49" i="2" l="1"/>
  <c r="Q50" i="2"/>
  <c r="Q51" i="2"/>
  <c r="Q52" i="2"/>
  <c r="Q53" i="2"/>
  <c r="Q54" i="2"/>
  <c r="Q55" i="2"/>
  <c r="W55" i="2" l="1"/>
  <c r="U55" i="2"/>
  <c r="G55" i="2"/>
  <c r="G48" i="2" l="1"/>
  <c r="G49" i="2"/>
  <c r="G50" i="2"/>
  <c r="G51" i="2"/>
  <c r="G52" i="2"/>
  <c r="G53" i="2"/>
  <c r="G54" i="2"/>
  <c r="G47" i="2"/>
  <c r="X54" i="2" l="1"/>
  <c r="W54" i="2"/>
  <c r="U54" i="2"/>
  <c r="R54" i="2"/>
  <c r="X53" i="2"/>
  <c r="W53" i="2"/>
  <c r="U53" i="2"/>
  <c r="R53" i="2"/>
  <c r="W52" i="2"/>
  <c r="U52" i="2"/>
  <c r="X51" i="2"/>
  <c r="W51" i="2"/>
  <c r="U51" i="2"/>
  <c r="R51" i="2"/>
  <c r="X50" i="2"/>
  <c r="W50" i="2"/>
  <c r="U50" i="2"/>
  <c r="R50" i="2"/>
  <c r="X49" i="2"/>
  <c r="W49" i="2"/>
  <c r="U49" i="2"/>
  <c r="R49" i="2"/>
  <c r="X48" i="2"/>
  <c r="W48" i="2"/>
  <c r="U48" i="2"/>
  <c r="R48" i="2"/>
  <c r="Q48" i="2"/>
  <c r="R47" i="2"/>
  <c r="Q47" i="2"/>
  <c r="G46" i="2" l="1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X46" i="2" l="1"/>
  <c r="W46" i="2"/>
  <c r="U46" i="2"/>
  <c r="Q46" i="2"/>
  <c r="X45" i="2"/>
  <c r="W45" i="2"/>
  <c r="U45" i="2"/>
  <c r="R45" i="2"/>
  <c r="Q45" i="2"/>
  <c r="X44" i="2"/>
  <c r="W44" i="2"/>
  <c r="U44" i="2"/>
  <c r="R44" i="2"/>
  <c r="Q44" i="2"/>
  <c r="X43" i="2"/>
  <c r="W43" i="2"/>
  <c r="U43" i="2"/>
  <c r="R43" i="2"/>
  <c r="Q43" i="2"/>
  <c r="X42" i="2"/>
  <c r="W42" i="2"/>
  <c r="U42" i="2"/>
  <c r="R42" i="2"/>
  <c r="Q42" i="2"/>
  <c r="X41" i="2"/>
  <c r="W41" i="2"/>
  <c r="U41" i="2"/>
  <c r="R41" i="2"/>
  <c r="Q41" i="2"/>
  <c r="X40" i="2"/>
  <c r="W40" i="2"/>
  <c r="U40" i="2"/>
  <c r="R40" i="2"/>
  <c r="Q40" i="2"/>
  <c r="X39" i="2"/>
  <c r="W39" i="2"/>
  <c r="U39" i="2"/>
  <c r="R39" i="2"/>
  <c r="Q39" i="2"/>
  <c r="X38" i="2"/>
  <c r="W38" i="2"/>
  <c r="U38" i="2"/>
  <c r="R38" i="2"/>
  <c r="Q38" i="2"/>
  <c r="X37" i="2"/>
  <c r="W37" i="2"/>
  <c r="U37" i="2"/>
  <c r="R37" i="2"/>
  <c r="Q37" i="2"/>
  <c r="X5" i="2" l="1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4" i="2"/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4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4" i="2"/>
  <c r="R5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20" i="2"/>
  <c r="B2" i="2" l="1"/>
  <c r="B1" i="2"/>
  <c r="N1" i="2"/>
  <c r="L9" i="1" l="1"/>
  <c r="L8" i="1"/>
  <c r="L7" i="1" l="1"/>
  <c r="L6" i="1" l="1"/>
  <c r="L5" i="1" l="1"/>
  <c r="L3" i="1" l="1"/>
  <c r="L4" i="1"/>
</calcChain>
</file>

<file path=xl/sharedStrings.xml><?xml version="1.0" encoding="utf-8"?>
<sst xmlns="http://schemas.openxmlformats.org/spreadsheetml/2006/main" count="495" uniqueCount="381">
  <si>
    <t>정퍼플</t>
  </si>
  <si>
    <t>방문예약일</t>
    <phoneticPr fontId="1" type="noConversion"/>
  </si>
  <si>
    <t>-</t>
    <phoneticPr fontId="1" type="noConversion"/>
  </si>
  <si>
    <t>이름</t>
    <phoneticPr fontId="1" type="noConversion"/>
  </si>
  <si>
    <t>번호</t>
    <phoneticPr fontId="1" type="noConversion"/>
  </si>
  <si>
    <t>블로그</t>
    <phoneticPr fontId="1" type="noConversion"/>
  </si>
  <si>
    <t>010-4628-4867</t>
    <phoneticPr fontId="1" type="noConversion"/>
  </si>
  <si>
    <t>성별</t>
    <phoneticPr fontId="1" type="noConversion"/>
  </si>
  <si>
    <t>비고</t>
    <phoneticPr fontId="1" type="noConversion"/>
  </si>
  <si>
    <t>http://blog.naver.com/opurple486</t>
    <phoneticPr fontId="1" type="noConversion"/>
  </si>
  <si>
    <t>블로그 처리여부</t>
    <phoneticPr fontId="1" type="noConversion"/>
  </si>
  <si>
    <t>소하동거주</t>
    <phoneticPr fontId="1" type="noConversion"/>
  </si>
  <si>
    <t>전화통화</t>
    <phoneticPr fontId="1" type="noConversion"/>
  </si>
  <si>
    <t>실제방문일</t>
    <phoneticPr fontId="1" type="noConversion"/>
  </si>
  <si>
    <t>예약정보</t>
    <phoneticPr fontId="1" type="noConversion"/>
  </si>
  <si>
    <t>박진선</t>
    <phoneticPr fontId="1" type="noConversion"/>
  </si>
  <si>
    <t>인원</t>
    <phoneticPr fontId="1" type="noConversion"/>
  </si>
  <si>
    <t>남:1
여:1</t>
    <phoneticPr fontId="1" type="noConversion"/>
  </si>
  <si>
    <t>1차</t>
    <phoneticPr fontId="1" type="noConversion"/>
  </si>
  <si>
    <t>2차</t>
    <phoneticPr fontId="1" type="noConversion"/>
  </si>
  <si>
    <t>2020년 3월11일 화요일</t>
    <phoneticPr fontId="1" type="noConversion"/>
  </si>
  <si>
    <t>모집시작일</t>
    <phoneticPr fontId="1" type="noConversion"/>
  </si>
  <si>
    <t>2020년 2월21일</t>
    <phoneticPr fontId="1" type="noConversion"/>
  </si>
  <si>
    <t>010-5122-6045</t>
    <phoneticPr fontId="1" type="noConversion"/>
  </si>
  <si>
    <t>http://blog.naver.com/js99480</t>
    <phoneticPr fontId="1" type="noConversion"/>
  </si>
  <si>
    <t>모집
차수</t>
    <phoneticPr fontId="1" type="noConversion"/>
  </si>
  <si>
    <t>2차모집</t>
    <phoneticPr fontId="1" type="noConversion"/>
  </si>
  <si>
    <t>1차모집</t>
    <phoneticPr fontId="1" type="noConversion"/>
  </si>
  <si>
    <t>010-9037-4059</t>
  </si>
  <si>
    <t>남:1
여:1</t>
    <phoneticPr fontId="1" type="noConversion"/>
  </si>
  <si>
    <t>남:1
여:1
아이:2 (딸)</t>
    <phoneticPr fontId="1" type="noConversion"/>
  </si>
  <si>
    <t>악동부부의 하루하루
http://blog.naver.com/lanijung</t>
    <phoneticPr fontId="1" type="noConversion"/>
  </si>
  <si>
    <t>정영란</t>
  </si>
  <si>
    <t>삭삭하고 많이 물어보고 좋음</t>
    <phoneticPr fontId="1" type="noConversion"/>
  </si>
  <si>
    <t>조용히 먹고감</t>
    <phoneticPr fontId="1" type="noConversion"/>
  </si>
  <si>
    <t>통화내용상 삭삭해보임</t>
    <phoneticPr fontId="1" type="noConversion"/>
  </si>
  <si>
    <t>이상진</t>
  </si>
  <si>
    <t>010-8512-7157</t>
    <phoneticPr fontId="1" type="noConversion"/>
  </si>
  <si>
    <t>남자</t>
    <phoneticPr fontId="1" type="noConversion"/>
  </si>
  <si>
    <t>여자</t>
  </si>
  <si>
    <t>감사연구소
http://blog.naver.com/arirangarira</t>
    <phoneticPr fontId="1" type="noConversion"/>
  </si>
  <si>
    <t>이유경</t>
  </si>
  <si>
    <t>010-2106-0260</t>
  </si>
  <si>
    <t xml:space="preserve">Lug 카리에나
http://blog.naver.com/dldbrud260
</t>
    <phoneticPr fontId="1" type="noConversion"/>
  </si>
  <si>
    <t>https://cafe.naver.com/shezblog/575849</t>
  </si>
  <si>
    <t>우리마감게시판</t>
    <phoneticPr fontId="1" type="noConversion"/>
  </si>
  <si>
    <t>3차모집</t>
    <phoneticPr fontId="1" type="noConversion"/>
  </si>
  <si>
    <t>3차</t>
    <phoneticPr fontId="1" type="noConversion"/>
  </si>
  <si>
    <t>신지연</t>
  </si>
  <si>
    <t>010-7711-6331</t>
    <phoneticPr fontId="1" type="noConversion"/>
  </si>
  <si>
    <t>신지연</t>
    <phoneticPr fontId="1" type="noConversion"/>
  </si>
  <si>
    <t>당첨</t>
    <phoneticPr fontId="1" type="noConversion"/>
  </si>
  <si>
    <t>체험기간</t>
    <phoneticPr fontId="1" type="noConversion"/>
  </si>
  <si>
    <t>번호</t>
    <phoneticPr fontId="1" type="noConversion"/>
  </si>
  <si>
    <t>모집완료일</t>
    <phoneticPr fontId="1" type="noConversion"/>
  </si>
  <si>
    <t>2020-03-18
2020-04-15</t>
    <phoneticPr fontId="1" type="noConversion"/>
  </si>
  <si>
    <t xml:space="preserve">  4월9일
~5월7일</t>
    <phoneticPr fontId="1" type="noConversion"/>
  </si>
  <si>
    <t>2020년 4월2일</t>
    <phoneticPr fontId="1" type="noConversion"/>
  </si>
  <si>
    <t>2020년 4월8일</t>
    <phoneticPr fontId="1" type="noConversion"/>
  </si>
  <si>
    <t>2020년 3월11일</t>
    <phoneticPr fontId="1" type="noConversion"/>
  </si>
  <si>
    <t>김미연</t>
  </si>
  <si>
    <t>010-9579-0811</t>
  </si>
  <si>
    <t>분양맨</t>
    <phoneticPr fontId="1" type="noConversion"/>
  </si>
  <si>
    <t>하마찡</t>
    <phoneticPr fontId="1" type="noConversion"/>
  </si>
  <si>
    <t>김하현</t>
    <phoneticPr fontId="1" type="noConversion"/>
  </si>
  <si>
    <t>010-3322-9765</t>
    <phoneticPr fontId="1" type="noConversion"/>
  </si>
  <si>
    <t>http://blog.naver.com/makemym</t>
    <phoneticPr fontId="1" type="noConversion"/>
  </si>
  <si>
    <t>꽃들에게</t>
    <phoneticPr fontId="1" type="noConversion"/>
  </si>
  <si>
    <t>서가영</t>
    <phoneticPr fontId="1" type="noConversion"/>
  </si>
  <si>
    <t>010-8527-7563</t>
    <phoneticPr fontId="1" type="noConversion"/>
  </si>
  <si>
    <t>http://blog.naver.com/lucydias</t>
    <phoneticPr fontId="1" type="noConversion"/>
  </si>
  <si>
    <t>http://blog.naver.com/eternal22</t>
    <phoneticPr fontId="1" type="noConversion"/>
  </si>
  <si>
    <t>블로그명</t>
    <phoneticPr fontId="1" type="noConversion"/>
  </si>
  <si>
    <t>이름</t>
    <phoneticPr fontId="1" type="noConversion"/>
  </si>
  <si>
    <t>전화</t>
    <phoneticPr fontId="1" type="noConversion"/>
  </si>
  <si>
    <t>블로그</t>
    <phoneticPr fontId="1" type="noConversion"/>
  </si>
  <si>
    <t>정퍼플</t>
    <phoneticPr fontId="1" type="noConversion"/>
  </si>
  <si>
    <t>정보라</t>
    <phoneticPr fontId="1" type="noConversion"/>
  </si>
  <si>
    <t>010-4628-4867</t>
    <phoneticPr fontId="1" type="noConversion"/>
  </si>
  <si>
    <t>예약정보</t>
    <phoneticPr fontId="1" type="noConversion"/>
  </si>
  <si>
    <t>매일오름쏭</t>
    <phoneticPr fontId="1" type="noConversion"/>
  </si>
  <si>
    <t>채송화</t>
    <phoneticPr fontId="1" type="noConversion"/>
  </si>
  <si>
    <t>010-2609-7193</t>
    <phoneticPr fontId="1" type="noConversion"/>
  </si>
  <si>
    <t>http://blog.naver.com/nbk11741</t>
    <phoneticPr fontId="1" type="noConversion"/>
  </si>
  <si>
    <t>박가희</t>
    <phoneticPr fontId="1" type="noConversion"/>
  </si>
  <si>
    <t>010-6310-4697</t>
    <phoneticPr fontId="1" type="noConversion"/>
  </si>
  <si>
    <t>http://blog.naver.com/mycst107</t>
    <phoneticPr fontId="1" type="noConversion"/>
  </si>
  <si>
    <t>뉴네네잉</t>
    <phoneticPr fontId="1" type="noConversion"/>
  </si>
  <si>
    <t>임윤혜</t>
  </si>
  <si>
    <t>:010-6357-7536</t>
    <phoneticPr fontId="1" type="noConversion"/>
  </si>
  <si>
    <t>http://blog.naver.com/yoonhye0710</t>
    <phoneticPr fontId="1" type="noConversion"/>
  </si>
  <si>
    <t>리미리미</t>
    <phoneticPr fontId="1" type="noConversion"/>
  </si>
  <si>
    <t>박혜림</t>
    <phoneticPr fontId="1" type="noConversion"/>
  </si>
  <si>
    <t>010-9396-4428</t>
    <phoneticPr fontId="1" type="noConversion"/>
  </si>
  <si>
    <t>http://blog.naver.com/nir1115</t>
    <phoneticPr fontId="1" type="noConversion"/>
  </si>
  <si>
    <t>김민영</t>
    <phoneticPr fontId="1" type="noConversion"/>
  </si>
  <si>
    <t>010-7366-5122</t>
    <phoneticPr fontId="1" type="noConversion"/>
  </si>
  <si>
    <t xml:space="preserve">은빛게자리 </t>
    <phoneticPr fontId="1" type="noConversion"/>
  </si>
  <si>
    <t>스탠푸몽이</t>
    <phoneticPr fontId="1" type="noConversion"/>
  </si>
  <si>
    <t>이슬기</t>
    <phoneticPr fontId="1" type="noConversion"/>
  </si>
  <si>
    <t>010-4252-0119</t>
    <phoneticPr fontId="1" type="noConversion"/>
  </si>
  <si>
    <t>http://blog.naver.com/suelgi1125</t>
    <phoneticPr fontId="1" type="noConversion"/>
  </si>
  <si>
    <t>http://blog.naver.com/fjqdid95</t>
    <phoneticPr fontId="1" type="noConversion"/>
  </si>
  <si>
    <t>맑음이네</t>
    <phoneticPr fontId="1" type="noConversion"/>
  </si>
  <si>
    <t>박진선</t>
  </si>
  <si>
    <t>010-5122-6045</t>
    <phoneticPr fontId="1" type="noConversion"/>
  </si>
  <si>
    <t>http://blog.naver.com/js99480</t>
    <phoneticPr fontId="1" type="noConversion"/>
  </si>
  <si>
    <t xml:space="preserve">악동부부의 하루하루 </t>
  </si>
  <si>
    <t>정영란</t>
    <phoneticPr fontId="1" type="noConversion"/>
  </si>
  <si>
    <t>010-9037-4059</t>
    <phoneticPr fontId="1" type="noConversion"/>
  </si>
  <si>
    <t>http://blog.naver.com/lanijung</t>
    <phoneticPr fontId="1" type="noConversion"/>
  </si>
  <si>
    <t>감사연구소</t>
  </si>
  <si>
    <t>010-8512-7157</t>
  </si>
  <si>
    <t>싱지</t>
  </si>
  <si>
    <t>http://blog.naver.com/tlswl0215</t>
  </si>
  <si>
    <t>010-7711-6331</t>
    <phoneticPr fontId="1" type="noConversion"/>
  </si>
  <si>
    <t>뷰스타 도미</t>
  </si>
  <si>
    <t>박미연</t>
  </si>
  <si>
    <t>010-7900-0385</t>
    <phoneticPr fontId="1" type="noConversion"/>
  </si>
  <si>
    <t>http://blog.naver.com/riddle1988</t>
    <phoneticPr fontId="1" type="noConversion"/>
  </si>
  <si>
    <t xml:space="preserve">Lug 카리에나 </t>
  </si>
  <si>
    <t>http://blog.naver.com/dldbrud260</t>
    <phoneticPr fontId="1" type="noConversion"/>
  </si>
  <si>
    <t>빈빈마미</t>
  </si>
  <si>
    <t>이은주</t>
    <phoneticPr fontId="1" type="noConversion"/>
  </si>
  <si>
    <t>010-3077-0222</t>
    <phoneticPr fontId="1" type="noConversion"/>
  </si>
  <si>
    <t>http://blog.naver.com/99342283</t>
    <phoneticPr fontId="1" type="noConversion"/>
  </si>
  <si>
    <t>http://blog.naver.com/opurple486</t>
    <phoneticPr fontId="1" type="noConversion"/>
  </si>
  <si>
    <t>박디니</t>
    <phoneticPr fontId="1" type="noConversion"/>
  </si>
  <si>
    <t>박지은</t>
    <phoneticPr fontId="1" type="noConversion"/>
  </si>
  <si>
    <t>http://blog.naver.com/dinyland</t>
    <phoneticPr fontId="1" type="noConversion"/>
  </si>
  <si>
    <t>010-4725-0728</t>
    <phoneticPr fontId="1" type="noConversion"/>
  </si>
  <si>
    <t>http://blog.naver.com/arirangarira</t>
    <phoneticPr fontId="1" type="noConversion"/>
  </si>
  <si>
    <t>https://blog.naver.com/opurple486/221853935809</t>
    <phoneticPr fontId="1" type="noConversion"/>
  </si>
  <si>
    <t>https://m.blog.naver.com/lanijung/221871299284</t>
    <phoneticPr fontId="1" type="noConversion"/>
  </si>
  <si>
    <t>https://m.blog.naver.com/js99480/221873888440</t>
    <phoneticPr fontId="1" type="noConversion"/>
  </si>
  <si>
    <t>https://m.blog.naver.com/arirangarira/221877083309</t>
    <phoneticPr fontId="1" type="noConversion"/>
  </si>
  <si>
    <t>https://m.blog.naver.com/dldbrud260/221882012544</t>
    <phoneticPr fontId="1" type="noConversion"/>
  </si>
  <si>
    <t>후기</t>
    <phoneticPr fontId="1" type="noConversion"/>
  </si>
  <si>
    <t>방문</t>
    <phoneticPr fontId="1" type="noConversion"/>
  </si>
  <si>
    <t>미작성</t>
    <phoneticPr fontId="1" type="noConversion"/>
  </si>
  <si>
    <t>마감게시판</t>
    <phoneticPr fontId="1" type="noConversion"/>
  </si>
  <si>
    <t>남:1,여:1</t>
    <phoneticPr fontId="1" type="noConversion"/>
  </si>
  <si>
    <t>여:2,남아:1</t>
    <phoneticPr fontId="1" type="noConversion"/>
  </si>
  <si>
    <t>남:1,여:1,아이:2 (딸)</t>
    <phoneticPr fontId="1" type="noConversion"/>
  </si>
  <si>
    <t>자료수신</t>
    <phoneticPr fontId="1" type="noConversion"/>
  </si>
  <si>
    <t>메일</t>
    <phoneticPr fontId="1" type="noConversion"/>
  </si>
  <si>
    <t>핸드폰</t>
    <phoneticPr fontId="1" type="noConversion"/>
  </si>
  <si>
    <t>예약일자</t>
    <phoneticPr fontId="1" type="noConversion"/>
  </si>
  <si>
    <t>통화/
문자</t>
    <phoneticPr fontId="1" type="noConversion"/>
  </si>
  <si>
    <t>통화</t>
    <phoneticPr fontId="1" type="noConversion"/>
  </si>
  <si>
    <t>문자</t>
    <phoneticPr fontId="1" type="noConversion"/>
  </si>
  <si>
    <t>안녕하세요~
서해박속낙지 전문점입니다.
후기글 좋은 내용 감사합니다.
촬영하신 사진과 동영상을 보내주실 수 있을까요?
가능하시면, softm@nate.com 으로 메일 주시면 감사하겠습니다.
건강 유의하시고 좋은 주말 되세요.</t>
    <phoneticPr fontId="1" type="noConversion"/>
  </si>
  <si>
    <t>안녕하세요~
서해박속낙지 전문점입니다.
맛있는 체험하세요~
사진과 동영상을 메일 부탁드립니다.
softm@nate.com
softmnet@gmail.com
감사합니다.</t>
    <phoneticPr fontId="1" type="noConversion"/>
  </si>
  <si>
    <t>안녕하세요~
서해박속낙지 전문점입니다.
맛있는 체험하세요~
사진과 동영상을 메일 부탁드립니다.
softm@nate.com
softmnet@gmail.com
감사합니다.</t>
    <phoneticPr fontId="1" type="noConversion"/>
  </si>
  <si>
    <t>예약문자발송</t>
    <phoneticPr fontId="1" type="noConversion"/>
  </si>
  <si>
    <t>확인후다시예약하다고함</t>
    <phoneticPr fontId="1" type="noConversion"/>
  </si>
  <si>
    <t>엄마</t>
    <phoneticPr fontId="1" type="noConversion"/>
  </si>
  <si>
    <t>오늘</t>
    <phoneticPr fontId="1" type="noConversion"/>
  </si>
  <si>
    <t>방문일자</t>
    <phoneticPr fontId="1" type="noConversion"/>
  </si>
  <si>
    <t>작성여부</t>
    <phoneticPr fontId="1" type="noConversion"/>
  </si>
  <si>
    <t>남:2,여:2</t>
    <phoneticPr fontId="1" type="noConversion"/>
  </si>
  <si>
    <t>낙지볶음 먹음</t>
    <phoneticPr fontId="1" type="noConversion"/>
  </si>
  <si>
    <t>부천사는 사람</t>
    <phoneticPr fontId="1" type="noConversion"/>
  </si>
  <si>
    <t>남:1, 여:1,남아:1</t>
    <phoneticPr fontId="1" type="noConversion"/>
  </si>
  <si>
    <t>구독자1000명 블로거</t>
    <phoneticPr fontId="1" type="noConversion"/>
  </si>
  <si>
    <t>까르히</t>
    <phoneticPr fontId="1" type="noConversion"/>
  </si>
  <si>
    <t>2020년 4월22일</t>
    <phoneticPr fontId="1" type="noConversion"/>
  </si>
  <si>
    <t>2020년 4월27일</t>
    <phoneticPr fontId="1" type="noConversion"/>
  </si>
  <si>
    <t xml:space="preserve">  4월27일
~5월26일</t>
    <phoneticPr fontId="1" type="noConversion"/>
  </si>
  <si>
    <t>고고무브고</t>
  </si>
  <si>
    <t>김온새</t>
  </si>
  <si>
    <t>010-7705-5979</t>
  </si>
  <si>
    <t>http://blog.naver.com/poi6240</t>
  </si>
  <si>
    <t>조슈아</t>
  </si>
  <si>
    <t>이경섭</t>
  </si>
  <si>
    <t>010-4158-4689</t>
  </si>
  <si>
    <t>http://blog.naver.com/lks1994</t>
  </si>
  <si>
    <t>Elin mom</t>
  </si>
  <si>
    <t>박신해</t>
  </si>
  <si>
    <t>010-5031-1533</t>
  </si>
  <si>
    <t>http://blog.naver.com/shine_913</t>
  </si>
  <si>
    <t>로또 둥이맘</t>
  </si>
  <si>
    <t>김지영</t>
  </si>
  <si>
    <t>010-2420-5227</t>
  </si>
  <si>
    <t>http://blog.naver.com/ghfj1233</t>
  </si>
  <si>
    <t>이은주</t>
  </si>
  <si>
    <t>http://blog.naver.com/99342283</t>
  </si>
  <si>
    <t>010-3077-0222</t>
  </si>
  <si>
    <t>4차모집</t>
    <phoneticPr fontId="1" type="noConversion"/>
  </si>
  <si>
    <t>5차모집</t>
    <phoneticPr fontId="1" type="noConversion"/>
  </si>
  <si>
    <t>고메민쓰</t>
  </si>
  <si>
    <t>박영민</t>
  </si>
  <si>
    <t>010-6450-5204</t>
  </si>
  <si>
    <t>http://blog.naver.com/dudals1222</t>
  </si>
  <si>
    <t>민소담</t>
  </si>
  <si>
    <t>민소라</t>
  </si>
  <si>
    <t>010-6889-1697</t>
  </si>
  <si>
    <t>http://blog.naver.com/i_am_korean</t>
  </si>
  <si>
    <t>하브쳐</t>
  </si>
  <si>
    <t>박정민</t>
  </si>
  <si>
    <t>010-8613-6397</t>
  </si>
  <si>
    <t>http://blog.naver.com/140112p</t>
  </si>
  <si>
    <t>010-7900-0385</t>
  </si>
  <si>
    <t>http://blog.naver.com/riddle1988</t>
  </si>
  <si>
    <t>Han Ri Yu Designer x</t>
  </si>
  <si>
    <t>한리유</t>
  </si>
  <si>
    <t>010-5108-2727</t>
  </si>
  <si>
    <t>http://blog.naver.com/zlffls5879</t>
  </si>
  <si>
    <t>고고sera</t>
  </si>
  <si>
    <t>김진희</t>
  </si>
  <si>
    <t>010-8430-8470</t>
  </si>
  <si>
    <t>http://blog.naver.com/gogosera1</t>
  </si>
  <si>
    <t>까르히</t>
  </si>
  <si>
    <t>박가희</t>
  </si>
  <si>
    <t>010-6310-4697</t>
  </si>
  <si>
    <t>http://blog.naver.com/mycst107</t>
  </si>
  <si>
    <t>가오링</t>
  </si>
  <si>
    <t>박가원</t>
  </si>
  <si>
    <t>010-7316-3351</t>
  </si>
  <si>
    <t>http://blog.naver.com/artpark3315</t>
  </si>
  <si>
    <t>봉주르언니</t>
  </si>
  <si>
    <t>김희은</t>
  </si>
  <si>
    <t>010-7254-5467</t>
  </si>
  <si>
    <t>http://blog.naver.com/heeyomi12</t>
  </si>
  <si>
    <t>신청</t>
    <phoneticPr fontId="1" type="noConversion"/>
  </si>
  <si>
    <t>방문</t>
    <phoneticPr fontId="1" type="noConversion"/>
  </si>
  <si>
    <t>자료공유
문자발송</t>
    <phoneticPr fontId="1" type="noConversion"/>
  </si>
  <si>
    <t>2020년 5월15일</t>
    <phoneticPr fontId="1" type="noConversion"/>
  </si>
  <si>
    <t xml:space="preserve">  5월15일
~6월13일</t>
    <phoneticPr fontId="1" type="noConversion"/>
  </si>
  <si>
    <t>2020년 5월11일</t>
    <phoneticPr fontId="1" type="noConversion"/>
  </si>
  <si>
    <t>광명3동살며, 20대초반여자, 외경 안찍고, 음식사진만 조용히 찍고 감</t>
    <phoneticPr fontId="1" type="noConversion"/>
  </si>
  <si>
    <t>여:1,남:1, 여아:1</t>
    <phoneticPr fontId="1" type="noConversion"/>
  </si>
  <si>
    <t>엄마</t>
    <phoneticPr fontId="1" type="noConversion"/>
  </si>
  <si>
    <t>여:1,남:1</t>
    <phoneticPr fontId="1" type="noConversion"/>
  </si>
  <si>
    <t>여:1,남:1, 남아:1</t>
    <phoneticPr fontId="1" type="noConversion"/>
  </si>
  <si>
    <t>여:1,남:1</t>
    <phoneticPr fontId="1" type="noConversion"/>
  </si>
  <si>
    <t>내가 직접 대화해봄. 주차문제를 이야기했고, 8월에 한달 쉬는등 잘 이야기함.</t>
    <phoneticPr fontId="1" type="noConversion"/>
  </si>
  <si>
    <t>뷰스타 도미</t>
    <phoneticPr fontId="1" type="noConversion"/>
  </si>
  <si>
    <t>통화</t>
    <phoneticPr fontId="1" type="noConversion"/>
  </si>
  <si>
    <t>6차모집</t>
    <phoneticPr fontId="1" type="noConversion"/>
  </si>
  <si>
    <t>비니비니</t>
  </si>
  <si>
    <t>조윤빈</t>
  </si>
  <si>
    <t>010-5273-2951</t>
  </si>
  <si>
    <t>http://blog.naver.com/linda0407</t>
  </si>
  <si>
    <t>보경짱</t>
  </si>
  <si>
    <t>김선경</t>
  </si>
  <si>
    <t>010-7180-5991</t>
  </si>
  <si>
    <t>http://blog.naver.com/ksgbike</t>
  </si>
  <si>
    <t>임혜란</t>
  </si>
  <si>
    <t>010-2335-0913</t>
  </si>
  <si>
    <t>http://blog.naver.com/fox5332</t>
  </si>
  <si>
    <t>냐옹이</t>
  </si>
  <si>
    <t>김지선</t>
  </si>
  <si>
    <t>010-2949-2521</t>
  </si>
  <si>
    <t>http://blog.naver.com/sunyy2000</t>
  </si>
  <si>
    <t>쩡언니의 재미진 일상</t>
  </si>
  <si>
    <t>이정현</t>
  </si>
  <si>
    <t>010-4884-6020</t>
  </si>
  <si>
    <t>http://blog.naver.com/moh226</t>
  </si>
  <si>
    <t>아스트랄</t>
  </si>
  <si>
    <t>박성호</t>
  </si>
  <si>
    <t>010-2890-4518</t>
  </si>
  <si>
    <t>http://blog.naver.com/babyboy88</t>
  </si>
  <si>
    <t>http://blog.naver.com/arirangarira</t>
  </si>
  <si>
    <t>혁채</t>
  </si>
  <si>
    <t>권혁채</t>
  </si>
  <si>
    <t>010-6348-9612</t>
  </si>
  <si>
    <t>http://blog.naver.com/cindy110902</t>
  </si>
  <si>
    <t xml:space="preserve">  5월26일
~6월24일</t>
    <phoneticPr fontId="1" type="noConversion"/>
  </si>
  <si>
    <t>2020년 5월20일</t>
    <phoneticPr fontId="1" type="noConversion"/>
  </si>
  <si>
    <t>2020년 5월26일</t>
    <phoneticPr fontId="1" type="noConversion"/>
  </si>
  <si>
    <t>내가 직접 대화함, 맛있냐고 물으니 남편이랑 여자분이 맛있다고 답변했음</t>
    <phoneticPr fontId="1" type="noConversion"/>
  </si>
  <si>
    <t>메일</t>
    <phoneticPr fontId="1" type="noConversion"/>
  </si>
  <si>
    <t>https://www.instagram.com/p/CArESkyHdvi/?igshid=dqcf5m06k9da</t>
    <phoneticPr fontId="1" type="noConversion"/>
  </si>
  <si>
    <t>블로거 본인이 안옮.
함께 운영한가는 여자분과 남편이 함께옮.
문제제기는 안하나 다음부터는 이런 인원은 불가 공지함.</t>
    <phoneticPr fontId="1" type="noConversion"/>
  </si>
  <si>
    <t>젊은딸 엄마둘
안양 범계 평촌에서 왔음.
추가분 계산하고감.
소문많이 내준다고함 괜찮음
당일 몇시간후 영수증 리뷰 작성도 해주고 적극적임, 6000원 추가금액도 계산하고 감.</t>
    <phoneticPr fontId="1" type="noConversion"/>
  </si>
  <si>
    <t>여:2</t>
    <phoneticPr fontId="1" type="noConversion"/>
  </si>
  <si>
    <t xml:space="preserve">엄마랑 둘이옴 여2 전에도 엄마가 왔었다고 하고, 맛있고 사진도 많이 찍고 갔다고함.
사진보내달라고 20200529 통화해서 : 하안동 거주 사회복지일 일방문 2000명 </t>
    <phoneticPr fontId="1" type="noConversion"/>
  </si>
  <si>
    <t>엄마랑 같이 오셨는데 잘 쓰라고 딸한테 이야기 했고 엄마가 적극적으로 보이고 맛있어서 다음에 와야겟다고함.
삭삭하게 사진 찍음</t>
    <phoneticPr fontId="1" type="noConversion"/>
  </si>
  <si>
    <t>드래곤맘</t>
    <phoneticPr fontId="1" type="noConversion"/>
  </si>
  <si>
    <t>후기2</t>
    <phoneticPr fontId="1" type="noConversion"/>
  </si>
  <si>
    <t>https://m.blog.naver.com/tlswl0215/221904246552</t>
    <phoneticPr fontId="1" type="noConversion"/>
  </si>
  <si>
    <t>https://m.blog.naver.com/lucydias/221918304219</t>
    <phoneticPr fontId="1" type="noConversion"/>
  </si>
  <si>
    <t>https://m.blog.naver.com/makemym/221917958907</t>
    <phoneticPr fontId="1" type="noConversion"/>
  </si>
  <si>
    <t>https://m.blog.naver.com/eternal22/221905033691</t>
    <phoneticPr fontId="1" type="noConversion"/>
  </si>
  <si>
    <t>https://blog.naver.com/nbk11741/221929708853</t>
    <phoneticPr fontId="1" type="noConversion"/>
  </si>
  <si>
    <t>https://m.blog.naver.com/mycst107/221989247217</t>
    <phoneticPr fontId="1" type="noConversion"/>
  </si>
  <si>
    <t>https://blog.naver.com/yoonhye0710/221919362313</t>
    <phoneticPr fontId="1" type="noConversion"/>
  </si>
  <si>
    <t>https://m.blog.naver.com/nir1115/221920522012</t>
    <phoneticPr fontId="1" type="noConversion"/>
  </si>
  <si>
    <t>https://m.blog.naver.com/fjqdid95/221937077118</t>
    <phoneticPr fontId="1" type="noConversion"/>
  </si>
  <si>
    <t>https://blog.naver.com/poi6240/221980379831</t>
    <phoneticPr fontId="1" type="noConversion"/>
  </si>
  <si>
    <t>https://blog.naver.com/shine_913/221977268446</t>
    <phoneticPr fontId="1" type="noConversion"/>
  </si>
  <si>
    <t>https://m.blog.naver.com/riddle1988/221984046622</t>
    <phoneticPr fontId="1" type="noConversion"/>
  </si>
  <si>
    <t>https://m.blog.naver.com/zlffls5879/221980010513</t>
    <phoneticPr fontId="1" type="noConversion"/>
  </si>
  <si>
    <t>https://m.blog.naver.com/artpark3315/221982506285</t>
    <phoneticPr fontId="1" type="noConversion"/>
  </si>
  <si>
    <t>https://blog.naver.com/fox5332/221988426635</t>
    <phoneticPr fontId="1" type="noConversion"/>
  </si>
  <si>
    <t>https://m.blog.naver.com/babyboy88/221986822070</t>
    <phoneticPr fontId="1" type="noConversion"/>
  </si>
  <si>
    <t>남?</t>
    <phoneticPr fontId="1" type="noConversion"/>
  </si>
  <si>
    <t>별스럽지 않음. 자료를 보내주긴했으나 성의없음</t>
    <phoneticPr fontId="1" type="noConversion"/>
  </si>
  <si>
    <t>여:3?</t>
    <phoneticPr fontId="1" type="noConversion"/>
  </si>
  <si>
    <t>하안동 거주, 엄마랑 둘이옮.</t>
    <phoneticPr fontId="1" type="noConversion"/>
  </si>
  <si>
    <t xml:space="preserve">여3 </t>
    <phoneticPr fontId="1" type="noConversion"/>
  </si>
  <si>
    <t xml:space="preserve">여3 </t>
    <phoneticPr fontId="1" type="noConversion"/>
  </si>
  <si>
    <t>남:2?</t>
    <phoneticPr fontId="1" type="noConversion"/>
  </si>
  <si>
    <t>https://m.blog.naver.com/lks1994/221996742503</t>
    <phoneticPr fontId="1" type="noConversion"/>
  </si>
  <si>
    <t>문자</t>
    <phoneticPr fontId="1" type="noConversion"/>
  </si>
  <si>
    <t>4명</t>
    <phoneticPr fontId="1" type="noConversion"/>
  </si>
  <si>
    <t>차액지블 방문예약</t>
    <phoneticPr fontId="1" type="noConversion"/>
  </si>
  <si>
    <t>문자왔길래 대응안하니 전화옮. 금천구산다고함</t>
    <phoneticPr fontId="1" type="noConversion"/>
  </si>
  <si>
    <t>2020년 6월09일</t>
    <phoneticPr fontId="1" type="noConversion"/>
  </si>
  <si>
    <t>2020년 6월15일</t>
    <phoneticPr fontId="1" type="noConversion"/>
  </si>
  <si>
    <t>태이맘</t>
  </si>
  <si>
    <t>곽미애</t>
  </si>
  <si>
    <t>010-4009-6501</t>
  </si>
  <si>
    <t>http://blog.naver.com/dlxodl16</t>
  </si>
  <si>
    <t>조예레미야</t>
  </si>
  <si>
    <t>조예목</t>
  </si>
  <si>
    <t>010-9920-8890</t>
  </si>
  <si>
    <t>http://blog.naver.com/zoemoki0411</t>
  </si>
  <si>
    <t>잇잼TV</t>
  </si>
  <si>
    <t>신윤경</t>
  </si>
  <si>
    <t>010-8160-8184</t>
  </si>
  <si>
    <t>http://blog.naver.com/kamgikangel</t>
  </si>
  <si>
    <t>솔찍다블리</t>
  </si>
  <si>
    <t>정다희</t>
  </si>
  <si>
    <t>010-4446-6012</t>
  </si>
  <si>
    <t>http://blog.naver.com/ggc1009</t>
  </si>
  <si>
    <t>서울708</t>
  </si>
  <si>
    <t>황유리</t>
  </si>
  <si>
    <t>010-4652-8455</t>
  </si>
  <si>
    <t>http://blog.naver.com/wlgnsdbsl</t>
  </si>
  <si>
    <t>임블라</t>
  </si>
  <si>
    <t>임연신</t>
  </si>
  <si>
    <t>010-7707-4600</t>
  </si>
  <si>
    <t>http://blog.naver.com/imready90</t>
  </si>
  <si>
    <t>띵동이</t>
  </si>
  <si>
    <t>이소라</t>
  </si>
  <si>
    <t>010-6476-7247</t>
  </si>
  <si>
    <t>http://blog.naver.com/asasv12345v</t>
  </si>
  <si>
    <t>7차모집</t>
    <phoneticPr fontId="1" type="noConversion"/>
  </si>
  <si>
    <t>https://blog.naver.com/dudals1222/222001896874</t>
    <phoneticPr fontId="1" type="noConversion"/>
  </si>
  <si>
    <t>https://blog.naver.com/heeyomi12/222004645374</t>
    <phoneticPr fontId="1" type="noConversion"/>
  </si>
  <si>
    <t>https://m.blog.naver.com/gogosera1/221999981830</t>
    <phoneticPr fontId="1" type="noConversion"/>
  </si>
  <si>
    <t>요년 싸가지 없음, 예약문자 남겻는데 왜 연락 안주냐고 전화옮. 말투도 싸가지 없음</t>
    <phoneticPr fontId="1" type="noConversion"/>
  </si>
  <si>
    <t>통화</t>
    <phoneticPr fontId="1" type="noConversion"/>
  </si>
  <si>
    <t>3만원 식사권 제공으로 온다고해서 예약진행</t>
    <phoneticPr fontId="1" type="noConversion"/>
  </si>
  <si>
    <t>https://m.blog.naver.com/ksgbike/222011522696</t>
    <phoneticPr fontId="1" type="noConversion"/>
  </si>
  <si>
    <t>https://m.blog.naver.com/linda0407/222006435623</t>
    <phoneticPr fontId="1" type="noConversion"/>
  </si>
  <si>
    <t>http://blog.naver.com/ghfj1233</t>
    <phoneticPr fontId="1" type="noConversion"/>
  </si>
  <si>
    <t>3만원 식사권으로 이용(5만원이었다가 통화해서 이야기하니 문자 있다고해서 계좌이체 엄마하테함)</t>
    <phoneticPr fontId="1" type="noConversion"/>
  </si>
  <si>
    <t>https://blog.naver.com/cindy110902/222013013376</t>
    <phoneticPr fontId="1" type="noConversion"/>
  </si>
  <si>
    <t>8차모집</t>
    <phoneticPr fontId="1" type="noConversion"/>
  </si>
  <si>
    <t>배고픈쑈니</t>
    <phoneticPr fontId="1" type="noConversion"/>
  </si>
  <si>
    <t>금보선</t>
  </si>
  <si>
    <t>010-9061-8785</t>
  </si>
  <si>
    <t>http://blog.naver.com/tmdfhrrl</t>
  </si>
  <si>
    <t>https://blog.naver.com/ghfj1233?Redirect=Log&amp;logNo=221984090798&amp;from=postView</t>
    <phoneticPr fontId="1" type="noConversion"/>
  </si>
  <si>
    <t>https://blog.naver.com/140112p?Redirect=Log&amp;logNo=221996932386&amp;from=postView</t>
    <phoneticPr fontId="1" type="noConversion"/>
  </si>
  <si>
    <t>2020년 6월26일</t>
    <phoneticPr fontId="1" type="noConversion"/>
  </si>
  <si>
    <t>2020년 6월??일</t>
    <phoneticPr fontId="1" type="noConversion"/>
  </si>
  <si>
    <t>3만원식사권으로 4명와서 15만원 먹고감.</t>
    <phoneticPr fontId="1" type="noConversion"/>
  </si>
  <si>
    <t>?</t>
    <phoneticPr fontId="1" type="noConversion"/>
  </si>
  <si>
    <t xml:space="preserve">  6월27일
~7월25일</t>
    <phoneticPr fontId="1" type="noConversion"/>
  </si>
  <si>
    <t>2020년 10월29일</t>
    <phoneticPr fontId="1" type="noConversion"/>
  </si>
  <si>
    <t xml:space="preserve"> 10월 28일 ~ 11월 26일</t>
    <phoneticPr fontId="1" type="noConversion"/>
  </si>
  <si>
    <t>민별</t>
    <phoneticPr fontId="1" type="noConversion"/>
  </si>
  <si>
    <t>선샛별</t>
  </si>
  <si>
    <t>010-2618-0482</t>
  </si>
  <si>
    <t>http://blog.naver.com/totquf9302</t>
    <phoneticPr fontId="1" type="noConversion"/>
  </si>
  <si>
    <t>오희방</t>
    <phoneticPr fontId="1" type="noConversion"/>
  </si>
  <si>
    <t>오희경</t>
  </si>
  <si>
    <t>010-9473-6932</t>
  </si>
  <si>
    <t>http://blog.naver.com/ohk6932</t>
    <phoneticPr fontId="1" type="noConversion"/>
  </si>
  <si>
    <t>9차</t>
    <phoneticPr fontId="1" type="noConversion"/>
  </si>
  <si>
    <t>https://blog.naver.com/dlxodl16/222022661000</t>
    <phoneticPr fontId="1" type="noConversion"/>
  </si>
  <si>
    <t>https://blog.naver.com/wlgnsdbsl/222032883288</t>
    <phoneticPr fontId="1" type="noConversion"/>
  </si>
  <si>
    <t>https://blog.naver.com/tmdfhrrl/222028075041</t>
    <phoneticPr fontId="1" type="noConversion"/>
  </si>
  <si>
    <t>송은희</t>
  </si>
  <si>
    <t>http://blog.naver.com/hjdmsgml</t>
  </si>
  <si>
    <t>010-2963-0641</t>
    <phoneticPr fontId="1" type="noConversion"/>
  </si>
  <si>
    <t>https://m.blog.naver.com/totquf9302/222136563291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</si>
</sst>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2]yyyy&quot;-&quot;m&quot;-&quot;d\ AM/PM\ h:mm;@"/>
    <numFmt numFmtId="177" formatCode="mm&quot;월&quot;\ dd&quot;일&quot;"/>
  </numFmts>
  <fonts count="21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strike/>
      <sz val="8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8"/>
      <color theme="0" tint="-0.34998626667073579"/>
      <name val="맑은 고딕"/>
      <family val="3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trike/>
      <sz val="11"/>
      <color theme="0" tint="-0.34998626667073579"/>
      <name val="맑은 고딕"/>
      <family val="3"/>
      <charset val="129"/>
      <scheme val="minor"/>
    </font>
    <font>
      <strike/>
      <u/>
      <sz val="11"/>
      <color theme="0" tint="-0.34998626667073579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  <font>
      <u/>
      <sz val="11"/>
      <color theme="0" tint="-0.34998626667073579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u/>
      <sz val="11"/>
      <color rgb="FFFF0000"/>
      <name val="맑은 고딕"/>
      <family val="3"/>
      <charset val="129"/>
      <scheme val="minor"/>
    </font>
    <font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1" xfId="0" applyBorder="1" applyAlignment="1">
      <alignment vertical="top"/>
    </xf>
    <xf numFmtId="0" fontId="2" fillId="0" borderId="1" xfId="1" applyBorder="1" applyAlignment="1">
      <alignment vertical="top"/>
    </xf>
    <xf numFmtId="176" fontId="0" fillId="0" borderId="1" xfId="0" applyNumberForma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top"/>
    </xf>
    <xf numFmtId="0" fontId="2" fillId="0" borderId="1" xfId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2" fillId="0" borderId="0" xfId="1"/>
    <xf numFmtId="0" fontId="3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6" fillId="0" borderId="1" xfId="0" applyFont="1" applyBorder="1" applyAlignment="1">
      <alignment vertical="top"/>
    </xf>
    <xf numFmtId="14" fontId="5" fillId="0" borderId="1" xfId="1" applyNumberFormat="1" applyFont="1" applyBorder="1" applyAlignment="1">
      <alignment horizontal="center" vertical="top" wrapText="1"/>
    </xf>
    <xf numFmtId="14" fontId="2" fillId="0" borderId="1" xfId="1" applyNumberFormat="1" applyBorder="1" applyAlignment="1">
      <alignment horizontal="left" vertical="top" wrapText="1"/>
    </xf>
    <xf numFmtId="0" fontId="2" fillId="0" borderId="1" xfId="1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0" fontId="10" fillId="0" borderId="0" xfId="0" applyFont="1" applyAlignment="1">
      <alignment vertical="top"/>
    </xf>
    <xf numFmtId="0" fontId="0" fillId="0" borderId="1" xfId="0" applyNumberFormat="1" applyBorder="1" applyAlignment="1">
      <alignment horizontal="center" vertical="top" wrapText="1"/>
    </xf>
    <xf numFmtId="14" fontId="0" fillId="0" borderId="1" xfId="0" applyNumberFormat="1" applyBorder="1" applyAlignment="1">
      <alignment horizontal="left" vertical="top"/>
    </xf>
    <xf numFmtId="14" fontId="10" fillId="0" borderId="1" xfId="0" applyNumberFormat="1" applyFont="1" applyBorder="1" applyAlignment="1">
      <alignment horizontal="left" vertical="top"/>
    </xf>
    <xf numFmtId="14" fontId="0" fillId="0" borderId="1" xfId="0" applyNumberForma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11" fillId="4" borderId="1" xfId="0" applyFont="1" applyFill="1" applyBorder="1" applyAlignment="1">
      <alignment horizontal="center" vertical="top"/>
    </xf>
    <xf numFmtId="14" fontId="12" fillId="4" borderId="1" xfId="1" applyNumberFormat="1" applyFont="1" applyFill="1" applyBorder="1" applyAlignment="1">
      <alignment horizontal="center" vertical="top" wrapText="1"/>
    </xf>
    <xf numFmtId="14" fontId="13" fillId="4" borderId="1" xfId="0" applyNumberFormat="1" applyFont="1" applyFill="1" applyBorder="1" applyAlignment="1">
      <alignment horizontal="center" vertical="top" wrapText="1"/>
    </xf>
    <xf numFmtId="14" fontId="14" fillId="4" borderId="1" xfId="1" applyNumberFormat="1" applyFont="1" applyFill="1" applyBorder="1" applyAlignment="1">
      <alignment horizontal="left" vertical="top" wrapText="1"/>
    </xf>
    <xf numFmtId="14" fontId="13" fillId="4" borderId="1" xfId="0" applyNumberFormat="1" applyFont="1" applyFill="1" applyBorder="1" applyAlignment="1">
      <alignment horizontal="center" vertical="top"/>
    </xf>
    <xf numFmtId="0" fontId="12" fillId="4" borderId="1" xfId="0" applyNumberFormat="1" applyFont="1" applyFill="1" applyBorder="1" applyAlignment="1">
      <alignment horizontal="center" vertical="top" wrapText="1"/>
    </xf>
    <xf numFmtId="14" fontId="13" fillId="4" borderId="1" xfId="0" applyNumberFormat="1" applyFont="1" applyFill="1" applyBorder="1" applyAlignment="1">
      <alignment horizontal="left" vertical="top"/>
    </xf>
    <xf numFmtId="0" fontId="12" fillId="4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vertical="top"/>
    </xf>
    <xf numFmtId="0" fontId="12" fillId="4" borderId="1" xfId="0" applyFont="1" applyFill="1" applyBorder="1" applyAlignment="1">
      <alignment horizontal="left" vertical="top" wrapText="1"/>
    </xf>
    <xf numFmtId="0" fontId="13" fillId="4" borderId="0" xfId="0" applyFont="1" applyFill="1" applyAlignment="1">
      <alignment vertical="top"/>
    </xf>
    <xf numFmtId="0" fontId="15" fillId="0" borderId="1" xfId="0" applyFont="1" applyFill="1" applyBorder="1" applyAlignment="1">
      <alignment horizontal="center" vertical="top"/>
    </xf>
    <xf numFmtId="14" fontId="12" fillId="0" borderId="1" xfId="1" applyNumberFormat="1" applyFont="1" applyFill="1" applyBorder="1" applyAlignment="1">
      <alignment horizontal="center" vertical="top" wrapText="1"/>
    </xf>
    <xf numFmtId="14" fontId="12" fillId="0" borderId="1" xfId="0" applyNumberFormat="1" applyFont="1" applyFill="1" applyBorder="1" applyAlignment="1">
      <alignment horizontal="center" vertical="top" wrapText="1"/>
    </xf>
    <xf numFmtId="14" fontId="16" fillId="0" borderId="1" xfId="1" applyNumberFormat="1" applyFont="1" applyFill="1" applyBorder="1" applyAlignment="1">
      <alignment horizontal="left" vertical="top" wrapText="1"/>
    </xf>
    <xf numFmtId="14" fontId="12" fillId="0" borderId="1" xfId="0" applyNumberFormat="1" applyFont="1" applyFill="1" applyBorder="1" applyAlignment="1">
      <alignment horizontal="center" vertical="top"/>
    </xf>
    <xf numFmtId="176" fontId="12" fillId="0" borderId="1" xfId="0" applyNumberFormat="1" applyFont="1" applyFill="1" applyBorder="1" applyAlignment="1">
      <alignment horizontal="left" vertical="top"/>
    </xf>
    <xf numFmtId="0" fontId="12" fillId="0" borderId="1" xfId="0" applyNumberFormat="1" applyFont="1" applyFill="1" applyBorder="1" applyAlignment="1">
      <alignment horizontal="center" vertical="top" wrapText="1"/>
    </xf>
    <xf numFmtId="14" fontId="12" fillId="0" borderId="1" xfId="0" applyNumberFormat="1" applyFont="1" applyFill="1" applyBorder="1" applyAlignment="1">
      <alignment horizontal="left" vertical="top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vertical="top"/>
    </xf>
    <xf numFmtId="0" fontId="17" fillId="0" borderId="1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top"/>
    </xf>
    <xf numFmtId="14" fontId="12" fillId="0" borderId="1" xfId="0" applyNumberFormat="1" applyFont="1" applyBorder="1" applyAlignment="1">
      <alignment horizontal="center" vertical="top" wrapText="1"/>
    </xf>
    <xf numFmtId="14" fontId="16" fillId="0" borderId="1" xfId="1" applyNumberFormat="1" applyFont="1" applyBorder="1" applyAlignment="1">
      <alignment horizontal="left" vertical="top" wrapText="1"/>
    </xf>
    <xf numFmtId="14" fontId="12" fillId="0" borderId="1" xfId="0" applyNumberFormat="1" applyFont="1" applyBorder="1" applyAlignment="1">
      <alignment horizontal="center" vertical="top"/>
    </xf>
    <xf numFmtId="0" fontId="12" fillId="0" borderId="1" xfId="0" applyNumberFormat="1" applyFont="1" applyBorder="1" applyAlignment="1">
      <alignment horizontal="center" vertical="top" wrapText="1"/>
    </xf>
    <xf numFmtId="14" fontId="12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/>
    </xf>
    <xf numFmtId="0" fontId="12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top"/>
    </xf>
    <xf numFmtId="0" fontId="17" fillId="0" borderId="1" xfId="0" applyFont="1" applyBorder="1" applyAlignment="1">
      <alignment vertical="top"/>
    </xf>
    <xf numFmtId="0" fontId="8" fillId="0" borderId="2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top"/>
    </xf>
    <xf numFmtId="14" fontId="17" fillId="0" borderId="1" xfId="1" applyNumberFormat="1" applyFont="1" applyBorder="1" applyAlignment="1">
      <alignment horizontal="center" vertical="top" wrapText="1"/>
    </xf>
    <xf numFmtId="14" fontId="17" fillId="0" borderId="1" xfId="0" applyNumberFormat="1" applyFont="1" applyBorder="1" applyAlignment="1">
      <alignment horizontal="center" vertical="top" wrapText="1"/>
    </xf>
    <xf numFmtId="14" fontId="17" fillId="3" borderId="1" xfId="0" applyNumberFormat="1" applyFont="1" applyFill="1" applyBorder="1" applyAlignment="1">
      <alignment horizontal="center" vertical="top" wrapText="1"/>
    </xf>
    <xf numFmtId="14" fontId="19" fillId="0" borderId="1" xfId="1" applyNumberFormat="1" applyFont="1" applyBorder="1" applyAlignment="1">
      <alignment horizontal="left" vertical="top" wrapText="1"/>
    </xf>
    <xf numFmtId="14" fontId="17" fillId="0" borderId="1" xfId="0" applyNumberFormat="1" applyFont="1" applyBorder="1" applyAlignment="1">
      <alignment horizontal="center" vertical="top"/>
    </xf>
    <xf numFmtId="176" fontId="17" fillId="0" borderId="1" xfId="0" applyNumberFormat="1" applyFont="1" applyBorder="1" applyAlignment="1">
      <alignment horizontal="left" vertical="top"/>
    </xf>
    <xf numFmtId="0" fontId="17" fillId="0" borderId="1" xfId="0" applyNumberFormat="1" applyFont="1" applyBorder="1" applyAlignment="1">
      <alignment horizontal="center" vertical="top" wrapText="1"/>
    </xf>
    <xf numFmtId="14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17" fillId="0" borderId="0" xfId="0" applyFont="1" applyAlignment="1">
      <alignment vertical="top"/>
    </xf>
    <xf numFmtId="0" fontId="20" fillId="0" borderId="0" xfId="0" applyFont="1"/>
    <xf numFmtId="0" fontId="8" fillId="0" borderId="0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177" fontId="8" fillId="0" borderId="2" xfId="0" applyNumberFormat="1" applyFont="1" applyBorder="1" applyAlignment="1">
      <alignment horizontal="center" vertical="top" wrapText="1"/>
    </xf>
    <xf numFmtId="177" fontId="8" fillId="0" borderId="3" xfId="0" applyNumberFormat="1" applyFont="1" applyBorder="1" applyAlignment="1">
      <alignment horizontal="center" vertical="top" wrapText="1"/>
    </xf>
    <xf numFmtId="177" fontId="8" fillId="0" borderId="4" xfId="0" applyNumberFormat="1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</cellXfs>
  <cellStyles count="2">
    <cellStyle name="표준" xfId="0" builtinId="0"/>
    <cellStyle name="하이퍼링크" xfId="1" builtinId="8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log.naver.com/dldbrud260" TargetMode="External"/><Relationship Id="rId3" Type="http://schemas.openxmlformats.org/officeDocument/2006/relationships/hyperlink" Target="http://blog.naver.com/lanijung" TargetMode="External"/><Relationship Id="rId7" Type="http://schemas.openxmlformats.org/officeDocument/2006/relationships/hyperlink" Target="http://blog.naver.com/dldbrud260" TargetMode="External"/><Relationship Id="rId2" Type="http://schemas.openxmlformats.org/officeDocument/2006/relationships/hyperlink" Target="http://blog.naver.com/js99480" TargetMode="External"/><Relationship Id="rId1" Type="http://schemas.openxmlformats.org/officeDocument/2006/relationships/hyperlink" Target="http://blog.naver.com/opurple486" TargetMode="External"/><Relationship Id="rId6" Type="http://schemas.openxmlformats.org/officeDocument/2006/relationships/hyperlink" Target="https://cafe.naver.com/shezblog/575849" TargetMode="External"/><Relationship Id="rId5" Type="http://schemas.openxmlformats.org/officeDocument/2006/relationships/hyperlink" Target="http://blog.naver.com/dldbrud260" TargetMode="External"/><Relationship Id="rId4" Type="http://schemas.openxmlformats.org/officeDocument/2006/relationships/hyperlink" Target="http://blog.naver.com/arirangarira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blog.naver.com/dldbrud260" TargetMode="External"/><Relationship Id="rId18" Type="http://schemas.openxmlformats.org/officeDocument/2006/relationships/hyperlink" Target="https://cafe.naver.com/shezblog/575849" TargetMode="External"/><Relationship Id="rId26" Type="http://schemas.openxmlformats.org/officeDocument/2006/relationships/hyperlink" Target="https://blog.naver.com/nbk11741/221929708853" TargetMode="External"/><Relationship Id="rId39" Type="http://schemas.openxmlformats.org/officeDocument/2006/relationships/hyperlink" Target="https://m.blog.naver.com/artpark3315/221982506285" TargetMode="External"/><Relationship Id="rId21" Type="http://schemas.openxmlformats.org/officeDocument/2006/relationships/hyperlink" Target="https://m.blog.naver.com/js99480/221873888440" TargetMode="External"/><Relationship Id="rId34" Type="http://schemas.openxmlformats.org/officeDocument/2006/relationships/hyperlink" Target="https://www.instagram.com/p/CArESkyHdvi/?igshid=dqcf5m06k9da" TargetMode="External"/><Relationship Id="rId42" Type="http://schemas.openxmlformats.org/officeDocument/2006/relationships/hyperlink" Target="https://blog.naver.com/fox5332/221988426635" TargetMode="External"/><Relationship Id="rId47" Type="http://schemas.openxmlformats.org/officeDocument/2006/relationships/hyperlink" Target="https://m.blog.naver.com/ksgbike/222011522696" TargetMode="External"/><Relationship Id="rId50" Type="http://schemas.openxmlformats.org/officeDocument/2006/relationships/hyperlink" Target="https://blog.naver.com/cindy110902/222013013376" TargetMode="External"/><Relationship Id="rId55" Type="http://schemas.openxmlformats.org/officeDocument/2006/relationships/hyperlink" Target="http://blog.naver.com/dlxodl16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://blog.naver.com/nir1115" TargetMode="External"/><Relationship Id="rId2" Type="http://schemas.openxmlformats.org/officeDocument/2006/relationships/hyperlink" Target="http://blog.naver.com/eternal22" TargetMode="External"/><Relationship Id="rId16" Type="http://schemas.openxmlformats.org/officeDocument/2006/relationships/hyperlink" Target="http://blog.naver.com/dinyland" TargetMode="External"/><Relationship Id="rId29" Type="http://schemas.openxmlformats.org/officeDocument/2006/relationships/hyperlink" Target="https://m.blog.naver.com/lucydias/221918304219" TargetMode="External"/><Relationship Id="rId11" Type="http://schemas.openxmlformats.org/officeDocument/2006/relationships/hyperlink" Target="http://blog.naver.com/lanijung" TargetMode="External"/><Relationship Id="rId24" Type="http://schemas.openxmlformats.org/officeDocument/2006/relationships/hyperlink" Target="https://m.blog.naver.com/tlswl0215/221904246552" TargetMode="External"/><Relationship Id="rId32" Type="http://schemas.openxmlformats.org/officeDocument/2006/relationships/hyperlink" Target="https://blog.naver.com/shine_913/221977268446" TargetMode="External"/><Relationship Id="rId37" Type="http://schemas.openxmlformats.org/officeDocument/2006/relationships/hyperlink" Target="https://m.blog.naver.com/babyboy88/221986822070" TargetMode="External"/><Relationship Id="rId40" Type="http://schemas.openxmlformats.org/officeDocument/2006/relationships/hyperlink" Target="https://blog.naver.com/poi6240/221980379831" TargetMode="External"/><Relationship Id="rId45" Type="http://schemas.openxmlformats.org/officeDocument/2006/relationships/hyperlink" Target="https://blog.naver.com/heeyomi12/222004645374" TargetMode="External"/><Relationship Id="rId53" Type="http://schemas.openxmlformats.org/officeDocument/2006/relationships/hyperlink" Target="http://blog.naver.com/totquf9302" TargetMode="External"/><Relationship Id="rId58" Type="http://schemas.openxmlformats.org/officeDocument/2006/relationships/hyperlink" Target="https://blog.naver.com/wlgnsdbsl/222032883288" TargetMode="External"/><Relationship Id="rId5" Type="http://schemas.openxmlformats.org/officeDocument/2006/relationships/hyperlink" Target="http://blog.naver.com/mycst107" TargetMode="External"/><Relationship Id="rId61" Type="http://schemas.openxmlformats.org/officeDocument/2006/relationships/hyperlink" Target="http://blog.naver.com/hjdmsgml" TargetMode="External"/><Relationship Id="rId19" Type="http://schemas.openxmlformats.org/officeDocument/2006/relationships/hyperlink" Target="https://blog.naver.com/opurple486/221853935809" TargetMode="External"/><Relationship Id="rId14" Type="http://schemas.openxmlformats.org/officeDocument/2006/relationships/hyperlink" Target="http://blog.naver.com/99342283" TargetMode="External"/><Relationship Id="rId22" Type="http://schemas.openxmlformats.org/officeDocument/2006/relationships/hyperlink" Target="https://m.blog.naver.com/arirangarira/221877083309" TargetMode="External"/><Relationship Id="rId27" Type="http://schemas.openxmlformats.org/officeDocument/2006/relationships/hyperlink" Target="https://m.blog.naver.com/fjqdid95/221937077118" TargetMode="External"/><Relationship Id="rId30" Type="http://schemas.openxmlformats.org/officeDocument/2006/relationships/hyperlink" Target="https://blog.naver.com/yoonhye0710/221919362313" TargetMode="External"/><Relationship Id="rId35" Type="http://schemas.openxmlformats.org/officeDocument/2006/relationships/hyperlink" Target="http://blog.naver.com/fox5332" TargetMode="External"/><Relationship Id="rId43" Type="http://schemas.openxmlformats.org/officeDocument/2006/relationships/hyperlink" Target="https://m.blog.naver.com/lks1994/221996742503" TargetMode="External"/><Relationship Id="rId48" Type="http://schemas.openxmlformats.org/officeDocument/2006/relationships/hyperlink" Target="https://m.blog.naver.com/linda0407/222006435623" TargetMode="External"/><Relationship Id="rId56" Type="http://schemas.openxmlformats.org/officeDocument/2006/relationships/hyperlink" Target="https://blog.naver.com/dlxodl16/222022661000" TargetMode="External"/><Relationship Id="rId8" Type="http://schemas.openxmlformats.org/officeDocument/2006/relationships/hyperlink" Target="http://blog.naver.com/suelgi1125" TargetMode="External"/><Relationship Id="rId51" Type="http://schemas.openxmlformats.org/officeDocument/2006/relationships/hyperlink" Target="https://blog.naver.com/ghfj1233?Redirect=Log&amp;logNo=221984090798&amp;from=postView" TargetMode="External"/><Relationship Id="rId3" Type="http://schemas.openxmlformats.org/officeDocument/2006/relationships/hyperlink" Target="http://blog.naver.com/lucydias" TargetMode="External"/><Relationship Id="rId12" Type="http://schemas.openxmlformats.org/officeDocument/2006/relationships/hyperlink" Target="http://blog.naver.com/riddle1988" TargetMode="External"/><Relationship Id="rId17" Type="http://schemas.openxmlformats.org/officeDocument/2006/relationships/hyperlink" Target="http://blog.naver.com/arirangarira" TargetMode="External"/><Relationship Id="rId25" Type="http://schemas.openxmlformats.org/officeDocument/2006/relationships/hyperlink" Target="https://m.blog.naver.com/eternal22/221905033691" TargetMode="External"/><Relationship Id="rId33" Type="http://schemas.openxmlformats.org/officeDocument/2006/relationships/hyperlink" Target="https://m.blog.naver.com/zlffls5879/221980010513" TargetMode="External"/><Relationship Id="rId38" Type="http://schemas.openxmlformats.org/officeDocument/2006/relationships/hyperlink" Target="https://m.blog.naver.com/riddle1988/221984046622" TargetMode="External"/><Relationship Id="rId46" Type="http://schemas.openxmlformats.org/officeDocument/2006/relationships/hyperlink" Target="https://m.blog.naver.com/gogosera1/221999981830" TargetMode="External"/><Relationship Id="rId59" Type="http://schemas.openxmlformats.org/officeDocument/2006/relationships/hyperlink" Target="http://blog.naver.com/tmdfhrrl" TargetMode="External"/><Relationship Id="rId20" Type="http://schemas.openxmlformats.org/officeDocument/2006/relationships/hyperlink" Target="https://m.blog.naver.com/lanijung/221871299284" TargetMode="External"/><Relationship Id="rId41" Type="http://schemas.openxmlformats.org/officeDocument/2006/relationships/hyperlink" Target="https://m.blog.naver.com/mycst107/221989247217" TargetMode="External"/><Relationship Id="rId54" Type="http://schemas.openxmlformats.org/officeDocument/2006/relationships/hyperlink" Target="http://blog.naver.com/ohk6932" TargetMode="External"/><Relationship Id="rId62" Type="http://schemas.openxmlformats.org/officeDocument/2006/relationships/hyperlink" Target="https://m.blog.naver.com/totquf9302/222136563291" TargetMode="External"/><Relationship Id="rId1" Type="http://schemas.openxmlformats.org/officeDocument/2006/relationships/hyperlink" Target="http://blog.naver.com/makemym" TargetMode="External"/><Relationship Id="rId6" Type="http://schemas.openxmlformats.org/officeDocument/2006/relationships/hyperlink" Target="http://blog.naver.com/yoonhye0710" TargetMode="External"/><Relationship Id="rId15" Type="http://schemas.openxmlformats.org/officeDocument/2006/relationships/hyperlink" Target="http://blog.naver.com/opurple486" TargetMode="External"/><Relationship Id="rId23" Type="http://schemas.openxmlformats.org/officeDocument/2006/relationships/hyperlink" Target="https://m.blog.naver.com/dldbrud260/221882012544" TargetMode="External"/><Relationship Id="rId28" Type="http://schemas.openxmlformats.org/officeDocument/2006/relationships/hyperlink" Target="https://m.blog.naver.com/nir1115/221920522012" TargetMode="External"/><Relationship Id="rId36" Type="http://schemas.openxmlformats.org/officeDocument/2006/relationships/hyperlink" Target="http://blog.naver.com/artpark3315" TargetMode="External"/><Relationship Id="rId49" Type="http://schemas.openxmlformats.org/officeDocument/2006/relationships/hyperlink" Target="http://blog.naver.com/ghfj1233" TargetMode="External"/><Relationship Id="rId57" Type="http://schemas.openxmlformats.org/officeDocument/2006/relationships/hyperlink" Target="http://blog.naver.com/wlgnsdbsl" TargetMode="External"/><Relationship Id="rId10" Type="http://schemas.openxmlformats.org/officeDocument/2006/relationships/hyperlink" Target="http://blog.naver.com/js99480" TargetMode="External"/><Relationship Id="rId31" Type="http://schemas.openxmlformats.org/officeDocument/2006/relationships/hyperlink" Target="https://m.blog.naver.com/makemym/221917958907" TargetMode="External"/><Relationship Id="rId44" Type="http://schemas.openxmlformats.org/officeDocument/2006/relationships/hyperlink" Target="https://blog.naver.com/dudals1222/222001896874" TargetMode="External"/><Relationship Id="rId52" Type="http://schemas.openxmlformats.org/officeDocument/2006/relationships/hyperlink" Target="https://blog.naver.com/140112p?Redirect=Log&amp;logNo=221996932386&amp;from=postView" TargetMode="External"/><Relationship Id="rId60" Type="http://schemas.openxmlformats.org/officeDocument/2006/relationships/hyperlink" Target="https://blog.naver.com/tmdfhrrl/222028075041" TargetMode="External"/><Relationship Id="rId4" Type="http://schemas.openxmlformats.org/officeDocument/2006/relationships/hyperlink" Target="http://blog.naver.com/nbk11741" TargetMode="External"/><Relationship Id="rId9" Type="http://schemas.openxmlformats.org/officeDocument/2006/relationships/hyperlink" Target="http://blog.naver.com/fjqdid9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1"/>
  <sheetViews>
    <sheetView zoomScale="70" zoomScaleNormal="70" workbookViewId="0">
      <selection activeCell="C12" sqref="C12"/>
    </sheetView>
  </sheetViews>
  <sheetFormatPr defaultRowHeight="17.399999999999999" x14ac:dyDescent="0.4"/>
  <cols>
    <col min="1" max="1" width="4" customWidth="1"/>
    <col min="2" max="2" width="5.5" style="8" bestFit="1" customWidth="1"/>
    <col min="3" max="3" width="15.09765625" bestFit="1" customWidth="1"/>
    <col min="4" max="4" width="14.3984375" bestFit="1" customWidth="1"/>
    <col min="6" max="6" width="11.09765625" style="8" bestFit="1" customWidth="1"/>
    <col min="7" max="7" width="20.3984375" bestFit="1" customWidth="1"/>
    <col min="8" max="9" width="11.19921875" bestFit="1" customWidth="1"/>
    <col min="10" max="10" width="15.8984375" bestFit="1" customWidth="1"/>
    <col min="11" max="11" width="32.3984375" bestFit="1" customWidth="1"/>
    <col min="12" max="12" width="23.69921875" customWidth="1"/>
    <col min="13" max="13" width="11" bestFit="1" customWidth="1"/>
    <col min="15" max="15" width="41.59765625" customWidth="1"/>
  </cols>
  <sheetData>
    <row r="1" spans="1:15" x14ac:dyDescent="0.4">
      <c r="C1" t="s">
        <v>45</v>
      </c>
      <c r="D1" s="19" t="s">
        <v>44</v>
      </c>
    </row>
    <row r="2" spans="1:15" s="11" customFormat="1" ht="34.799999999999997" x14ac:dyDescent="0.4">
      <c r="B2" s="10" t="s">
        <v>25</v>
      </c>
      <c r="C2" s="9" t="s">
        <v>3</v>
      </c>
      <c r="D2" s="9" t="s">
        <v>4</v>
      </c>
      <c r="E2" s="9" t="s">
        <v>7</v>
      </c>
      <c r="F2" s="9" t="s">
        <v>12</v>
      </c>
      <c r="G2" s="9" t="s">
        <v>1</v>
      </c>
      <c r="H2" s="9" t="s">
        <v>13</v>
      </c>
      <c r="I2" s="9" t="s">
        <v>16</v>
      </c>
      <c r="J2" s="9" t="s">
        <v>10</v>
      </c>
      <c r="K2" s="9" t="s">
        <v>5</v>
      </c>
      <c r="L2" s="12" t="s">
        <v>14</v>
      </c>
      <c r="M2" s="9" t="s">
        <v>8</v>
      </c>
    </row>
    <row r="3" spans="1:15" s="4" customFormat="1" ht="48" customHeight="1" x14ac:dyDescent="0.4">
      <c r="A3" s="4">
        <v>1</v>
      </c>
      <c r="B3" s="16" t="s">
        <v>18</v>
      </c>
      <c r="C3" s="1" t="s">
        <v>0</v>
      </c>
      <c r="D3" s="1" t="s">
        <v>6</v>
      </c>
      <c r="E3" s="1" t="s">
        <v>39</v>
      </c>
      <c r="F3" s="7">
        <v>43900</v>
      </c>
      <c r="G3" s="3">
        <v>43904.791666666664</v>
      </c>
      <c r="H3" s="1" t="s">
        <v>2</v>
      </c>
      <c r="I3" s="5" t="s">
        <v>17</v>
      </c>
      <c r="J3" s="1"/>
      <c r="K3" s="2" t="s">
        <v>9</v>
      </c>
      <c r="L3" s="5" t="str">
        <f t="shared" ref="L3:L9" si="0">"서해박속낙지 예약정보"&amp;CHAR(10)&amp;"블로거 : "&amp;C3&amp;CHAR(10)&amp;"핸드폰 : "&amp;D3&amp;CHAR(10)&amp;"예약일 : "
&amp; TEXT(G3, "YYYY-MM-DD H:mm")
&amp;CHAR(10)</f>
        <v xml:space="preserve">서해박속낙지 예약정보
블로거 : 정퍼플
핸드폰 : 010-4628-4867
예약일 : 2020-03-14 19:00
</v>
      </c>
      <c r="M3" s="1" t="s">
        <v>11</v>
      </c>
      <c r="N3" s="4" t="s">
        <v>33</v>
      </c>
    </row>
    <row r="4" spans="1:15" s="4" customFormat="1" ht="48" customHeight="1" x14ac:dyDescent="0.4">
      <c r="A4" s="4">
        <v>2</v>
      </c>
      <c r="B4" s="16" t="s">
        <v>19</v>
      </c>
      <c r="C4" s="1" t="s">
        <v>15</v>
      </c>
      <c r="D4" s="1" t="s">
        <v>23</v>
      </c>
      <c r="E4" s="1" t="s">
        <v>39</v>
      </c>
      <c r="F4" s="7">
        <v>43910</v>
      </c>
      <c r="G4" s="3">
        <v>43912.458333333336</v>
      </c>
      <c r="H4" s="1" t="s">
        <v>2</v>
      </c>
      <c r="I4" s="5" t="s">
        <v>30</v>
      </c>
      <c r="J4" s="1"/>
      <c r="K4" s="2" t="s">
        <v>24</v>
      </c>
      <c r="L4" s="5" t="str">
        <f t="shared" si="0"/>
        <v xml:space="preserve">서해박속낙지 예약정보
블로거 : 박진선
핸드폰 : 010-5122-6045
예약일 : 2020-03-22 11:00
</v>
      </c>
      <c r="M4" s="1"/>
      <c r="N4" s="4" t="s">
        <v>34</v>
      </c>
    </row>
    <row r="5" spans="1:15" s="4" customFormat="1" ht="48" customHeight="1" x14ac:dyDescent="0.4">
      <c r="A5" s="4">
        <v>3</v>
      </c>
      <c r="B5" s="16" t="s">
        <v>19</v>
      </c>
      <c r="C5" s="1" t="s">
        <v>32</v>
      </c>
      <c r="D5" s="1" t="s">
        <v>28</v>
      </c>
      <c r="E5" s="1" t="s">
        <v>39</v>
      </c>
      <c r="F5" s="7">
        <v>43913</v>
      </c>
      <c r="G5" s="3">
        <v>43914.666666666664</v>
      </c>
      <c r="H5" s="1" t="s">
        <v>2</v>
      </c>
      <c r="I5" s="5" t="s">
        <v>29</v>
      </c>
      <c r="J5" s="1"/>
      <c r="K5" s="17" t="s">
        <v>31</v>
      </c>
      <c r="L5" s="5" t="str">
        <f t="shared" si="0"/>
        <v xml:space="preserve">서해박속낙지 예약정보
블로거 : 정영란
핸드폰 : 010-9037-4059
예약일 : 2020-03-24 16:00
</v>
      </c>
      <c r="M5" s="1"/>
      <c r="N5" s="4" t="s">
        <v>35</v>
      </c>
    </row>
    <row r="6" spans="1:15" s="4" customFormat="1" ht="48" customHeight="1" x14ac:dyDescent="0.4">
      <c r="A6" s="4">
        <v>4</v>
      </c>
      <c r="B6" s="16" t="s">
        <v>19</v>
      </c>
      <c r="C6" s="1" t="s">
        <v>36</v>
      </c>
      <c r="D6" s="1" t="s">
        <v>37</v>
      </c>
      <c r="E6" s="1" t="s">
        <v>38</v>
      </c>
      <c r="F6" s="7">
        <v>43913</v>
      </c>
      <c r="G6" s="3">
        <v>43917.666666666664</v>
      </c>
      <c r="H6" s="1" t="s">
        <v>2</v>
      </c>
      <c r="I6" s="5" t="s">
        <v>29</v>
      </c>
      <c r="J6" s="1"/>
      <c r="K6" s="17" t="s">
        <v>40</v>
      </c>
      <c r="L6" s="5" t="str">
        <f t="shared" si="0"/>
        <v xml:space="preserve">서해박속낙지 예약정보
블로거 : 이상진
핸드폰 : 010-8512-7157
예약일 : 2020-03-27 16:00
</v>
      </c>
      <c r="M6" s="1"/>
    </row>
    <row r="7" spans="1:15" s="4" customFormat="1" ht="48" customHeight="1" x14ac:dyDescent="0.4">
      <c r="A7" s="4">
        <v>5</v>
      </c>
      <c r="B7" s="16" t="s">
        <v>19</v>
      </c>
      <c r="C7" s="1" t="s">
        <v>41</v>
      </c>
      <c r="D7" s="1" t="s">
        <v>42</v>
      </c>
      <c r="E7" s="1" t="s">
        <v>39</v>
      </c>
      <c r="F7" s="7">
        <v>43917</v>
      </c>
      <c r="G7" s="3">
        <v>43919.666666666664</v>
      </c>
      <c r="H7" s="1" t="s">
        <v>2</v>
      </c>
      <c r="I7" s="5" t="s">
        <v>17</v>
      </c>
      <c r="J7" s="1"/>
      <c r="K7" s="17" t="s">
        <v>43</v>
      </c>
      <c r="L7" s="5" t="str">
        <f t="shared" si="0"/>
        <v xml:space="preserve">서해박속낙지 예약정보
블로거 : 이유경
핸드폰 : 010-2106-0260
예약일 : 2020-03-29 16:00
</v>
      </c>
      <c r="M7" s="1"/>
    </row>
    <row r="8" spans="1:15" s="4" customFormat="1" ht="48" customHeight="1" x14ac:dyDescent="0.4">
      <c r="A8" s="4">
        <v>5</v>
      </c>
      <c r="B8" s="16" t="s">
        <v>19</v>
      </c>
      <c r="C8" s="1" t="s">
        <v>48</v>
      </c>
      <c r="D8" s="1" t="s">
        <v>49</v>
      </c>
      <c r="E8" s="1" t="s">
        <v>39</v>
      </c>
      <c r="F8" s="7">
        <v>43932</v>
      </c>
      <c r="G8" s="3">
        <v>43932.666666666664</v>
      </c>
      <c r="H8" s="1" t="s">
        <v>2</v>
      </c>
      <c r="I8" s="5" t="s">
        <v>17</v>
      </c>
      <c r="J8" s="1"/>
      <c r="K8" s="17" t="s">
        <v>43</v>
      </c>
      <c r="L8" s="5" t="str">
        <f t="shared" si="0"/>
        <v xml:space="preserve">서해박속낙지 예약정보
블로거 : 신지연
핸드폰 : 010-7711-6331
예약일 : 2020-04-11 16:00
</v>
      </c>
      <c r="M8" s="1"/>
    </row>
    <row r="9" spans="1:15" s="4" customFormat="1" ht="48" customHeight="1" x14ac:dyDescent="0.4">
      <c r="A9" s="4">
        <v>5</v>
      </c>
      <c r="B9" s="16" t="s">
        <v>47</v>
      </c>
      <c r="C9" s="1" t="s">
        <v>50</v>
      </c>
      <c r="D9" s="1" t="s">
        <v>49</v>
      </c>
      <c r="E9" s="1" t="s">
        <v>39</v>
      </c>
      <c r="F9" s="7">
        <v>43932</v>
      </c>
      <c r="G9" s="3">
        <v>43932.583333333336</v>
      </c>
      <c r="H9" s="1" t="s">
        <v>2</v>
      </c>
      <c r="I9" s="5" t="s">
        <v>17</v>
      </c>
      <c r="J9" s="1"/>
      <c r="K9" s="17" t="s">
        <v>43</v>
      </c>
      <c r="L9" s="5" t="str">
        <f t="shared" si="0"/>
        <v xml:space="preserve">서해박속낙지 예약정보
블로거 : 신지연
핸드폰 : 010-7711-6331
예약일 : 2020-04-11 14:00
</v>
      </c>
      <c r="M9" s="1"/>
      <c r="O9" s="6" t="s">
        <v>153</v>
      </c>
    </row>
    <row r="11" spans="1:15" x14ac:dyDescent="0.4">
      <c r="A11" s="6"/>
    </row>
  </sheetData>
  <phoneticPr fontId="1" type="noConversion"/>
  <dataValidations count="1">
    <dataValidation type="list" allowBlank="1" showInputMessage="1" showErrorMessage="1" sqref="E3:E7 E8:E9" xr:uid="{00000000-0002-0000-0000-000000000000}">
      <formula1>"남자,여자"</formula1>
    </dataValidation>
  </dataValidations>
  <hyperlinks>
    <hyperlink ref="K3" r:id="rId1" xr:uid="{00000000-0004-0000-0000-000000000000}"/>
    <hyperlink ref="K4" r:id="rId2" xr:uid="{00000000-0004-0000-0000-000001000000}"/>
    <hyperlink ref="K5" r:id="rId3" display="http://blog.naver.com/lanijung" xr:uid="{00000000-0004-0000-0000-000002000000}"/>
    <hyperlink ref="K6" r:id="rId4" display="http://blog.naver.com/arirangarira" xr:uid="{00000000-0004-0000-0000-000003000000}"/>
    <hyperlink ref="K7" r:id="rId5" display="http://blog.naver.com/dldbrud260" xr:uid="{00000000-0004-0000-0000-000004000000}"/>
    <hyperlink ref="D1" r:id="rId6" xr:uid="{00000000-0004-0000-0000-000005000000}"/>
    <hyperlink ref="K8" r:id="rId7" display="http://blog.naver.com/dldbrud260" xr:uid="{00000000-0004-0000-0000-000006000000}"/>
    <hyperlink ref="K9" r:id="rId8" display="http://blog.naver.com/dldbrud260" xr:uid="{00000000-0004-0000-0000-000007000000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Z61"/>
  <sheetViews>
    <sheetView tabSelected="1" topLeftCell="G1" zoomScale="70" zoomScaleNormal="70" workbookViewId="0">
      <pane ySplit="3" topLeftCell="A4" activePane="bottomLeft" state="frozen"/>
      <selection pane="bottomLeft" activeCell="U58" sqref="U58"/>
    </sheetView>
  </sheetViews>
  <sheetFormatPr defaultColWidth="9" defaultRowHeight="18" customHeight="1" outlineLevelCol="1" x14ac:dyDescent="0.4"/>
  <cols>
    <col min="1" max="1" width="9" style="13"/>
    <col min="2" max="2" width="5.5" style="13" bestFit="1" customWidth="1"/>
    <col min="3" max="3" width="15.19921875" style="15" customWidth="1" outlineLevel="1"/>
    <col min="4" max="4" width="11.5" style="15" customWidth="1" outlineLevel="1"/>
    <col min="5" max="6" width="9.19921875" style="13" customWidth="1" outlineLevel="1"/>
    <col min="7" max="7" width="5.8984375" style="25" customWidth="1"/>
    <col min="8" max="8" width="11.59765625" style="4" bestFit="1" customWidth="1" collapsed="1"/>
    <col min="9" max="9" width="11.59765625" style="4" bestFit="1" customWidth="1"/>
    <col min="10" max="10" width="15" style="4" bestFit="1" customWidth="1"/>
    <col min="11" max="11" width="34.09765625" style="15" bestFit="1" customWidth="1"/>
    <col min="12" max="13" width="5.19921875" style="33" customWidth="1" collapsed="1"/>
    <col min="14" max="14" width="11.59765625" style="4" bestFit="1" customWidth="1"/>
    <col min="15" max="15" width="6.3984375" style="4" bestFit="1" customWidth="1"/>
    <col min="16" max="16" width="22.09765625" style="4" bestFit="1" customWidth="1"/>
    <col min="17" max="18" width="4" style="4" bestFit="1" customWidth="1" collapsed="1"/>
    <col min="19" max="19" width="18.5" style="15" bestFit="1" customWidth="1"/>
    <col min="20" max="20" width="10.3984375" style="13" bestFit="1" customWidth="1"/>
    <col min="21" max="21" width="26.5" style="4" customWidth="1"/>
    <col min="22" max="22" width="27.59765625" style="4" bestFit="1" customWidth="1"/>
    <col min="23" max="24" width="11.5" style="4" customWidth="1"/>
    <col min="25" max="25" width="12.19921875" style="4" bestFit="1" customWidth="1"/>
    <col min="26" max="16384" width="9" style="4"/>
  </cols>
  <sheetData>
    <row r="1" spans="1:24" ht="18" customHeight="1" x14ac:dyDescent="0.4">
      <c r="A1" s="10" t="s">
        <v>138</v>
      </c>
      <c r="B1" s="16">
        <f>COUNTIF(G:G,"Y") +COUNTIF(G:G,"N")</f>
        <v>35</v>
      </c>
      <c r="G1" s="13"/>
      <c r="K1" s="4" t="s">
        <v>157</v>
      </c>
      <c r="N1" s="7">
        <f ca="1">TODAY()</f>
        <v>44258</v>
      </c>
      <c r="P1" s="7"/>
    </row>
    <row r="2" spans="1:24" ht="17.399999999999999" x14ac:dyDescent="0.4">
      <c r="A2" s="10" t="s">
        <v>139</v>
      </c>
      <c r="B2" s="16">
        <f>COUNTIF(G:G,"N")</f>
        <v>1</v>
      </c>
      <c r="U2" s="10" t="s">
        <v>140</v>
      </c>
      <c r="V2" s="29" t="s">
        <v>44</v>
      </c>
    </row>
    <row r="3" spans="1:24" ht="34.799999999999997" x14ac:dyDescent="0.4">
      <c r="A3" s="10" t="s">
        <v>25</v>
      </c>
      <c r="B3" s="10" t="s">
        <v>53</v>
      </c>
      <c r="C3" s="20" t="s">
        <v>21</v>
      </c>
      <c r="D3" s="20" t="s">
        <v>54</v>
      </c>
      <c r="E3" s="9" t="s">
        <v>51</v>
      </c>
      <c r="F3" s="9" t="s">
        <v>52</v>
      </c>
      <c r="G3" s="24" t="s">
        <v>159</v>
      </c>
      <c r="H3" s="9" t="s">
        <v>72</v>
      </c>
      <c r="I3" s="9" t="s">
        <v>73</v>
      </c>
      <c r="J3" s="9" t="s">
        <v>74</v>
      </c>
      <c r="K3" s="32" t="s">
        <v>75</v>
      </c>
      <c r="L3" s="32" t="s">
        <v>137</v>
      </c>
      <c r="M3" s="32" t="s">
        <v>280</v>
      </c>
      <c r="N3" s="9" t="s">
        <v>147</v>
      </c>
      <c r="O3" s="24" t="s">
        <v>148</v>
      </c>
      <c r="P3" s="9" t="s">
        <v>158</v>
      </c>
      <c r="Q3" s="9" t="s">
        <v>224</v>
      </c>
      <c r="R3" s="9" t="s">
        <v>225</v>
      </c>
      <c r="S3" s="20" t="s">
        <v>16</v>
      </c>
      <c r="T3" s="9" t="s">
        <v>144</v>
      </c>
      <c r="U3" s="9" t="s">
        <v>79</v>
      </c>
      <c r="V3" s="9" t="s">
        <v>79</v>
      </c>
      <c r="W3" s="9" t="s">
        <v>154</v>
      </c>
      <c r="X3" s="24" t="s">
        <v>226</v>
      </c>
    </row>
    <row r="4" spans="1:24" s="14" customFormat="1" ht="18" customHeight="1" x14ac:dyDescent="0.4">
      <c r="A4" s="98" t="s">
        <v>27</v>
      </c>
      <c r="B4" s="101">
        <v>1</v>
      </c>
      <c r="C4" s="95" t="s">
        <v>22</v>
      </c>
      <c r="D4" s="95" t="s">
        <v>22</v>
      </c>
      <c r="E4" s="95">
        <v>4</v>
      </c>
      <c r="F4" s="95"/>
      <c r="G4" s="27" t="str">
        <f>IF(P4&lt;&gt;"",IF(L4&lt;&gt;"","Y","N"),"")</f>
        <v>Y</v>
      </c>
      <c r="H4" s="22" t="s">
        <v>76</v>
      </c>
      <c r="I4" s="41" t="s">
        <v>77</v>
      </c>
      <c r="J4" s="22" t="s">
        <v>78</v>
      </c>
      <c r="K4" s="28" t="s">
        <v>126</v>
      </c>
      <c r="L4" s="28" t="s">
        <v>132</v>
      </c>
      <c r="M4" s="28"/>
      <c r="N4" s="7">
        <v>43900</v>
      </c>
      <c r="O4" s="7" t="s">
        <v>149</v>
      </c>
      <c r="P4" s="3">
        <v>43904.791666666664</v>
      </c>
      <c r="Q4" s="37">
        <f t="shared" ref="Q4:Q35" si="0">COUNTIF(H:H,H4)</f>
        <v>1</v>
      </c>
      <c r="R4" s="37">
        <f t="shared" ref="R4:R45" si="1">COUNTIFS(H:H,H4,P:P,"&lt;&gt;")</f>
        <v>1</v>
      </c>
      <c r="S4" s="31" t="s">
        <v>141</v>
      </c>
      <c r="T4" s="30"/>
      <c r="U4" s="23" t="str">
        <f t="shared" ref="U4:U36" si="2">IF(ISBLANK(P4),"","서해박속낙지 예약정보"&amp;CHAR(10)&amp;"블로거 : "&amp;H4 &amp; "("&amp; I4 &amp;")"&amp;CHAR(10)&amp;"핸드폰 : "&amp;J4&amp;CHAR(10)&amp;"예약일 : "
&amp;TEXT(P4,"YYYY-MM-DD H:mm"))</f>
        <v>서해박속낙지 예약정보
블로거 : 정퍼플(정보라)
핸드폰 : 010-4628-4867
예약일 : 2020-03-14 19:00</v>
      </c>
      <c r="V4" s="1" t="s">
        <v>33</v>
      </c>
      <c r="W4" s="31" t="str">
        <f>IF(ISBLANK(N4),"","안녕하세요.
서해박속낙지 전문점입니다.
건강하고, 맛있는 체험하세요~
서해박속낙지 홈페이지 : http://baksok.modoo.at
서해박속낙지 정보 : https://bit.ly/2ysakeX
"
&amp;"# 예약정보"&amp;CHAR(10)&amp;"블로거 : "&amp;H4 &amp; "("&amp; I4 &amp;")"&amp;CHAR(10)&amp;"예약일 : "
&amp;TEXT(P4,"YYYY-MM-DD H:mm"))</f>
        <v>안녕하세요.
서해박속낙지 전문점입니다.
건강하고, 맛있는 체험하세요~
서해박속낙지 홈페이지 : http://baksok.modoo.at
서해박속낙지 정보 : https://bit.ly/2ysakeX
# 예약정보
블로거 : 정퍼플(정보라)
예약일 : 2020-03-14 19:00</v>
      </c>
      <c r="X4" s="31" t="str">
        <f>IF(ISBLANK(O4),"","안녕하세요.
서해박속낙지 전문점입니다.
좋은 내용으로 블로그 작성해주세요~
원본 사진, 동영상 메일로 전달 부탁드립니다.
softm@nate.com 
softmnet@gmail.com
감사합니다.")</f>
        <v>안녕하세요.
서해박속낙지 전문점입니다.
좋은 내용으로 블로그 작성해주세요~
원본 사진, 동영상 메일로 전달 부탁드립니다.
softm@nate.com 
softmnet@gmail.com
감사합니다.</v>
      </c>
    </row>
    <row r="5" spans="1:24" s="14" customFormat="1" ht="18" customHeight="1" x14ac:dyDescent="0.4">
      <c r="A5" s="99"/>
      <c r="B5" s="102"/>
      <c r="C5" s="96"/>
      <c r="D5" s="96"/>
      <c r="E5" s="96"/>
      <c r="F5" s="96"/>
      <c r="G5" s="27" t="str">
        <f t="shared" ref="G5:G54" si="3">IF(P5&lt;&gt;"",IF(L5&lt;&gt;"","Y","N"),"")</f>
        <v/>
      </c>
      <c r="H5" s="22" t="s">
        <v>237</v>
      </c>
      <c r="I5" s="22" t="s">
        <v>117</v>
      </c>
      <c r="J5" s="22" t="s">
        <v>118</v>
      </c>
      <c r="K5" s="28" t="s">
        <v>119</v>
      </c>
      <c r="L5" s="28"/>
      <c r="M5" s="28"/>
      <c r="N5" s="7"/>
      <c r="O5" s="7"/>
      <c r="P5" s="3"/>
      <c r="Q5" s="37">
        <f t="shared" si="0"/>
        <v>2</v>
      </c>
      <c r="R5" s="37">
        <f t="shared" si="1"/>
        <v>1</v>
      </c>
      <c r="S5" s="31" t="s">
        <v>141</v>
      </c>
      <c r="T5" s="30"/>
      <c r="U5" s="23" t="str">
        <f t="shared" si="2"/>
        <v/>
      </c>
      <c r="V5" s="1"/>
      <c r="W5" s="31" t="str">
        <f t="shared" ref="W5:W36" si="4">IF(ISBLANK(N5),"","안녕하세요.
서해박속낙지 전문점입니다.
건강하고, 맛있는 체험하세요~
서해박속낙지 홈페이지 : http://baksok.modoo.at
서해박속낙지 정보 : https://bit.ly/2ysakeX
"
&amp;"# 예약정보"&amp;CHAR(10)&amp;"블로거 : "&amp;H5 &amp; "("&amp; I5 &amp;")"&amp;CHAR(10)&amp;"예약일 : "
&amp;TEXT(P5,"YYYY-MM-DD H:mm"))</f>
        <v/>
      </c>
      <c r="X5" s="31" t="str">
        <f t="shared" ref="X5:X36" si="5">IF(ISBLANK(O5),"","안녕하세요.
서해박속낙지 전문점입니다.
좋은 내용으로 블로그 작성해주세요~
원본 사진, 동영상 메일로 전달 부탁드립니다.
softm@nate.com 
softmnet@gmail.com
감사합니다.")</f>
        <v/>
      </c>
    </row>
    <row r="6" spans="1:24" s="14" customFormat="1" ht="18" customHeight="1" x14ac:dyDescent="0.4">
      <c r="A6" s="99"/>
      <c r="B6" s="102"/>
      <c r="C6" s="96"/>
      <c r="D6" s="96"/>
      <c r="E6" s="96"/>
      <c r="F6" s="96"/>
      <c r="G6" s="27" t="str">
        <f t="shared" si="3"/>
        <v>Y</v>
      </c>
      <c r="H6" s="22" t="s">
        <v>120</v>
      </c>
      <c r="I6" s="41" t="s">
        <v>41</v>
      </c>
      <c r="J6" s="22" t="s">
        <v>42</v>
      </c>
      <c r="K6" s="28" t="s">
        <v>121</v>
      </c>
      <c r="L6" s="28" t="s">
        <v>136</v>
      </c>
      <c r="M6" s="28"/>
      <c r="N6" s="7">
        <v>43917</v>
      </c>
      <c r="O6" s="7" t="s">
        <v>149</v>
      </c>
      <c r="P6" s="3">
        <v>43919.666666666664</v>
      </c>
      <c r="Q6" s="37">
        <f t="shared" si="0"/>
        <v>1</v>
      </c>
      <c r="R6" s="37">
        <f t="shared" si="1"/>
        <v>1</v>
      </c>
      <c r="S6" s="31" t="s">
        <v>141</v>
      </c>
      <c r="T6" s="30" t="s">
        <v>146</v>
      </c>
      <c r="U6" s="23" t="str">
        <f t="shared" si="2"/>
        <v>서해박속낙지 예약정보
블로거 : Lug 카리에나 (이유경)
핸드폰 : 010-2106-0260
예약일 : 2020-03-29 16:00</v>
      </c>
      <c r="V6" s="1"/>
      <c r="W6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Lug 카리에나 (이유경)
예약일 : 2020-03-29 16:00</v>
      </c>
      <c r="X6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7" spans="1:24" s="14" customFormat="1" ht="18" hidden="1" customHeight="1" x14ac:dyDescent="0.4">
      <c r="A7" s="100"/>
      <c r="B7" s="103"/>
      <c r="C7" s="97"/>
      <c r="D7" s="97"/>
      <c r="E7" s="97"/>
      <c r="F7" s="97"/>
      <c r="G7" s="27" t="str">
        <f t="shared" si="3"/>
        <v/>
      </c>
      <c r="H7" s="22" t="s">
        <v>122</v>
      </c>
      <c r="I7" s="22" t="s">
        <v>123</v>
      </c>
      <c r="J7" s="22" t="s">
        <v>124</v>
      </c>
      <c r="K7" s="28" t="s">
        <v>125</v>
      </c>
      <c r="L7" s="28"/>
      <c r="M7" s="28"/>
      <c r="N7" s="7"/>
      <c r="O7" s="7"/>
      <c r="P7" s="3"/>
      <c r="Q7" s="37">
        <f t="shared" si="0"/>
        <v>2</v>
      </c>
      <c r="R7" s="37">
        <f t="shared" si="1"/>
        <v>0</v>
      </c>
      <c r="S7" s="31" t="s">
        <v>141</v>
      </c>
      <c r="T7" s="30"/>
      <c r="U7" s="23" t="str">
        <f t="shared" si="2"/>
        <v/>
      </c>
      <c r="V7" s="1"/>
      <c r="W7" s="31" t="str">
        <f t="shared" si="4"/>
        <v/>
      </c>
      <c r="X7" s="31" t="str">
        <f t="shared" si="5"/>
        <v/>
      </c>
    </row>
    <row r="8" spans="1:24" s="14" customFormat="1" ht="18" customHeight="1" x14ac:dyDescent="0.4">
      <c r="A8" s="95" t="s">
        <v>26</v>
      </c>
      <c r="B8" s="18">
        <v>1</v>
      </c>
      <c r="C8" s="104" t="s">
        <v>20</v>
      </c>
      <c r="D8" s="104" t="s">
        <v>59</v>
      </c>
      <c r="E8" s="95">
        <v>4</v>
      </c>
      <c r="F8" s="107" t="s">
        <v>55</v>
      </c>
      <c r="G8" s="27" t="str">
        <f t="shared" si="3"/>
        <v>Y</v>
      </c>
      <c r="H8" s="22" t="s">
        <v>103</v>
      </c>
      <c r="I8" s="41" t="s">
        <v>104</v>
      </c>
      <c r="J8" s="22" t="s">
        <v>105</v>
      </c>
      <c r="K8" s="28" t="s">
        <v>106</v>
      </c>
      <c r="L8" s="28" t="s">
        <v>134</v>
      </c>
      <c r="M8" s="28"/>
      <c r="N8" s="7">
        <v>43910</v>
      </c>
      <c r="O8" s="7" t="s">
        <v>149</v>
      </c>
      <c r="P8" s="3">
        <v>43912.458333333336</v>
      </c>
      <c r="Q8" s="37">
        <f t="shared" si="0"/>
        <v>1</v>
      </c>
      <c r="R8" s="37">
        <f t="shared" si="1"/>
        <v>1</v>
      </c>
      <c r="S8" s="31" t="s">
        <v>143</v>
      </c>
      <c r="T8" s="30"/>
      <c r="U8" s="23" t="str">
        <f t="shared" si="2"/>
        <v>서해박속낙지 예약정보
블로거 : 맑음이네(박진선)
핸드폰 : 010-5122-6045
예약일 : 2020-03-22 11:00</v>
      </c>
      <c r="V8" s="1" t="s">
        <v>34</v>
      </c>
      <c r="W8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맑음이네(박진선)
예약일 : 2020-03-22 11:00</v>
      </c>
      <c r="X8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9" spans="1:24" s="14" customFormat="1" ht="18" customHeight="1" x14ac:dyDescent="0.4">
      <c r="A9" s="96"/>
      <c r="B9" s="18">
        <v>2</v>
      </c>
      <c r="C9" s="105"/>
      <c r="D9" s="105"/>
      <c r="E9" s="96"/>
      <c r="F9" s="108"/>
      <c r="G9" s="27" t="str">
        <f t="shared" si="3"/>
        <v>Y</v>
      </c>
      <c r="H9" s="22" t="s">
        <v>107</v>
      </c>
      <c r="I9" s="41" t="s">
        <v>108</v>
      </c>
      <c r="J9" s="22" t="s">
        <v>109</v>
      </c>
      <c r="K9" s="28" t="s">
        <v>110</v>
      </c>
      <c r="L9" s="28" t="s">
        <v>133</v>
      </c>
      <c r="M9" s="28"/>
      <c r="N9" s="7">
        <v>43913</v>
      </c>
      <c r="O9" s="7" t="s">
        <v>149</v>
      </c>
      <c r="P9" s="3">
        <v>43914.666666666664</v>
      </c>
      <c r="Q9" s="37">
        <f t="shared" si="0"/>
        <v>1</v>
      </c>
      <c r="R9" s="37">
        <f t="shared" si="1"/>
        <v>1</v>
      </c>
      <c r="S9" s="31" t="s">
        <v>141</v>
      </c>
      <c r="T9" s="30" t="s">
        <v>145</v>
      </c>
      <c r="U9" s="23" t="str">
        <f t="shared" si="2"/>
        <v>서해박속낙지 예약정보
블로거 : 악동부부의 하루하루 (정영란)
핸드폰 : 010-9037-4059
예약일 : 2020-03-24 16:00</v>
      </c>
      <c r="V9" s="1" t="s">
        <v>35</v>
      </c>
      <c r="W9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악동부부의 하루하루 (정영란)
예약일 : 2020-03-24 16:00</v>
      </c>
      <c r="X9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0" spans="1:24" s="14" customFormat="1" ht="18" customHeight="1" x14ac:dyDescent="0.4">
      <c r="A10" s="96"/>
      <c r="B10" s="18">
        <v>3</v>
      </c>
      <c r="C10" s="105"/>
      <c r="D10" s="105"/>
      <c r="E10" s="96"/>
      <c r="F10" s="108"/>
      <c r="G10" s="27" t="str">
        <f t="shared" si="3"/>
        <v>Y</v>
      </c>
      <c r="H10" s="22" t="s">
        <v>111</v>
      </c>
      <c r="I10" s="41" t="s">
        <v>36</v>
      </c>
      <c r="J10" s="22" t="s">
        <v>112</v>
      </c>
      <c r="K10" s="28" t="s">
        <v>131</v>
      </c>
      <c r="L10" s="28" t="s">
        <v>135</v>
      </c>
      <c r="M10" s="28"/>
      <c r="N10" s="7">
        <v>43913</v>
      </c>
      <c r="O10" s="7" t="s">
        <v>149</v>
      </c>
      <c r="P10" s="3">
        <v>43917.666666666664</v>
      </c>
      <c r="Q10" s="37">
        <f t="shared" si="0"/>
        <v>3</v>
      </c>
      <c r="R10" s="37">
        <f t="shared" si="1"/>
        <v>1</v>
      </c>
      <c r="S10" s="31" t="s">
        <v>141</v>
      </c>
      <c r="T10" s="30"/>
      <c r="U10" s="23" t="str">
        <f t="shared" si="2"/>
        <v>서해박속낙지 예약정보
블로거 : 감사연구소(이상진)
핸드폰 : 010-8512-7157
예약일 : 2020-03-27 16:00</v>
      </c>
      <c r="V10" s="26"/>
      <c r="W10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감사연구소(이상진)
예약일 : 2020-03-27 16:00</v>
      </c>
      <c r="X10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1" spans="1:24" s="14" customFormat="1" ht="18" customHeight="1" x14ac:dyDescent="0.4">
      <c r="A11" s="97"/>
      <c r="B11" s="18">
        <v>4</v>
      </c>
      <c r="C11" s="106"/>
      <c r="D11" s="106"/>
      <c r="E11" s="97"/>
      <c r="F11" s="109"/>
      <c r="G11" s="27" t="str">
        <f t="shared" si="3"/>
        <v>Y</v>
      </c>
      <c r="H11" s="22" t="s">
        <v>113</v>
      </c>
      <c r="I11" s="41" t="s">
        <v>48</v>
      </c>
      <c r="J11" s="22" t="s">
        <v>115</v>
      </c>
      <c r="K11" s="28" t="s">
        <v>114</v>
      </c>
      <c r="L11" s="28" t="s">
        <v>281</v>
      </c>
      <c r="M11" s="28"/>
      <c r="N11" s="7">
        <v>43932</v>
      </c>
      <c r="O11" s="7" t="s">
        <v>149</v>
      </c>
      <c r="P11" s="3">
        <v>43932.791666666664</v>
      </c>
      <c r="Q11" s="37">
        <f t="shared" si="0"/>
        <v>1</v>
      </c>
      <c r="R11" s="37">
        <f t="shared" si="1"/>
        <v>1</v>
      </c>
      <c r="S11" s="31" t="s">
        <v>141</v>
      </c>
      <c r="T11" s="30"/>
      <c r="U11" s="23" t="str">
        <f t="shared" si="2"/>
        <v>서해박속낙지 예약정보
블로거 : 싱지(신지연)
핸드폰 : 010-7711-6331
예약일 : 2020-04-11 19:00</v>
      </c>
      <c r="V11" s="26"/>
      <c r="W11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싱지(신지연)
예약일 : 2020-04-11 19:00</v>
      </c>
      <c r="X11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2" spans="1:24" s="14" customFormat="1" ht="18" hidden="1" customHeight="1" x14ac:dyDescent="0.4">
      <c r="A12" s="21" t="s">
        <v>46</v>
      </c>
      <c r="B12" s="21">
        <v>1</v>
      </c>
      <c r="C12" s="95" t="s">
        <v>57</v>
      </c>
      <c r="D12" s="95" t="s">
        <v>58</v>
      </c>
      <c r="E12" s="95">
        <v>10</v>
      </c>
      <c r="F12" s="95" t="s">
        <v>56</v>
      </c>
      <c r="G12" s="27" t="str">
        <f t="shared" si="3"/>
        <v/>
      </c>
      <c r="H12" s="22" t="s">
        <v>127</v>
      </c>
      <c r="I12" s="22" t="s">
        <v>128</v>
      </c>
      <c r="J12" s="22" t="s">
        <v>130</v>
      </c>
      <c r="K12" s="28" t="s">
        <v>129</v>
      </c>
      <c r="L12" s="28"/>
      <c r="M12" s="28"/>
      <c r="N12" s="7"/>
      <c r="O12" s="7"/>
      <c r="P12" s="7"/>
      <c r="Q12" s="37">
        <f t="shared" si="0"/>
        <v>1</v>
      </c>
      <c r="R12" s="37">
        <f t="shared" si="1"/>
        <v>0</v>
      </c>
      <c r="S12" s="38"/>
      <c r="T12" s="7"/>
      <c r="U12" s="23" t="str">
        <f t="shared" si="2"/>
        <v/>
      </c>
      <c r="V12" s="26"/>
      <c r="W12" s="31" t="str">
        <f t="shared" si="4"/>
        <v/>
      </c>
      <c r="X12" s="31" t="str">
        <f t="shared" si="5"/>
        <v/>
      </c>
    </row>
    <row r="13" spans="1:24" s="14" customFormat="1" ht="18" customHeight="1" x14ac:dyDescent="0.4">
      <c r="A13" s="21" t="s">
        <v>46</v>
      </c>
      <c r="B13" s="21">
        <v>2</v>
      </c>
      <c r="C13" s="96"/>
      <c r="D13" s="96"/>
      <c r="E13" s="96"/>
      <c r="F13" s="96"/>
      <c r="G13" s="27" t="str">
        <f t="shared" si="3"/>
        <v>Y</v>
      </c>
      <c r="H13" s="22" t="s">
        <v>67</v>
      </c>
      <c r="I13" s="41" t="s">
        <v>68</v>
      </c>
      <c r="J13" s="22" t="s">
        <v>69</v>
      </c>
      <c r="K13" s="28" t="s">
        <v>70</v>
      </c>
      <c r="L13" s="28" t="s">
        <v>282</v>
      </c>
      <c r="M13" s="19"/>
      <c r="N13" s="7">
        <v>43940</v>
      </c>
      <c r="O13" s="7" t="s">
        <v>149</v>
      </c>
      <c r="P13" s="3">
        <v>43940.75</v>
      </c>
      <c r="Q13" s="37">
        <f t="shared" si="0"/>
        <v>1</v>
      </c>
      <c r="R13" s="37">
        <f t="shared" si="1"/>
        <v>1</v>
      </c>
      <c r="S13" s="31" t="s">
        <v>141</v>
      </c>
      <c r="T13" s="30" t="s">
        <v>145</v>
      </c>
      <c r="U13" s="23" t="str">
        <f t="shared" si="2"/>
        <v>서해박속낙지 예약정보
블로거 : 꽃들에게(서가영)
핸드폰 : 010-8527-7563
예약일 : 2020-04-19 18:00</v>
      </c>
      <c r="V13" s="26" t="s">
        <v>162</v>
      </c>
      <c r="W13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꽃들에게(서가영)
예약일 : 2020-04-19 18:00</v>
      </c>
      <c r="X13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4" spans="1:24" s="14" customFormat="1" ht="18" customHeight="1" x14ac:dyDescent="0.4">
      <c r="A14" s="21" t="s">
        <v>46</v>
      </c>
      <c r="B14" s="21">
        <v>3</v>
      </c>
      <c r="C14" s="96"/>
      <c r="D14" s="96"/>
      <c r="E14" s="96"/>
      <c r="F14" s="96"/>
      <c r="G14" s="27" t="str">
        <f t="shared" si="3"/>
        <v>Y</v>
      </c>
      <c r="H14" s="22" t="s">
        <v>63</v>
      </c>
      <c r="I14" s="41" t="s">
        <v>64</v>
      </c>
      <c r="J14" s="22" t="s">
        <v>65</v>
      </c>
      <c r="K14" s="28" t="s">
        <v>66</v>
      </c>
      <c r="L14" s="28" t="s">
        <v>283</v>
      </c>
      <c r="M14" s="19"/>
      <c r="N14" s="7">
        <v>43937</v>
      </c>
      <c r="O14" s="7" t="s">
        <v>150</v>
      </c>
      <c r="P14" s="3">
        <v>43938.833333333336</v>
      </c>
      <c r="Q14" s="37">
        <f t="shared" si="0"/>
        <v>1</v>
      </c>
      <c r="R14" s="37">
        <f t="shared" si="1"/>
        <v>1</v>
      </c>
      <c r="S14" s="31"/>
      <c r="T14" s="7"/>
      <c r="U14" s="23" t="str">
        <f t="shared" si="2"/>
        <v>서해박속낙지 예약정보
블로거 : 하마찡(김하현)
핸드폰 : 010-3322-9765
예약일 : 2020-04-17 20:00</v>
      </c>
      <c r="V14" s="26"/>
      <c r="W14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하마찡(김하현)
예약일 : 2020-04-17 20:00</v>
      </c>
      <c r="X14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5" spans="1:24" s="14" customFormat="1" ht="18" customHeight="1" x14ac:dyDescent="0.4">
      <c r="A15" s="21" t="s">
        <v>46</v>
      </c>
      <c r="B15" s="21">
        <v>4</v>
      </c>
      <c r="C15" s="96"/>
      <c r="D15" s="96"/>
      <c r="E15" s="96"/>
      <c r="F15" s="96"/>
      <c r="G15" s="27" t="str">
        <f t="shared" si="3"/>
        <v>Y</v>
      </c>
      <c r="H15" s="22" t="s">
        <v>62</v>
      </c>
      <c r="I15" s="41" t="s">
        <v>60</v>
      </c>
      <c r="J15" s="22" t="s">
        <v>61</v>
      </c>
      <c r="K15" s="28" t="s">
        <v>71</v>
      </c>
      <c r="L15" s="28" t="s">
        <v>284</v>
      </c>
      <c r="M15" s="28"/>
      <c r="N15" s="7">
        <v>43930</v>
      </c>
      <c r="O15" s="7" t="s">
        <v>149</v>
      </c>
      <c r="P15" s="3">
        <v>43932.583333333336</v>
      </c>
      <c r="Q15" s="37">
        <f t="shared" si="0"/>
        <v>1</v>
      </c>
      <c r="R15" s="37">
        <f t="shared" si="1"/>
        <v>1</v>
      </c>
      <c r="S15" s="31" t="s">
        <v>142</v>
      </c>
      <c r="T15" s="30" t="s">
        <v>145</v>
      </c>
      <c r="U15" s="23" t="str">
        <f t="shared" si="2"/>
        <v>서해박속낙지 예약정보
블로거 : 분양맨(김미연)
핸드폰 : 010-9579-0811
예약일 : 2020-04-11 14:00</v>
      </c>
      <c r="V15" s="26"/>
      <c r="W15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분양맨(김미연)
예약일 : 2020-04-11 14:00</v>
      </c>
      <c r="X15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6" spans="1:24" s="14" customFormat="1" ht="18" customHeight="1" x14ac:dyDescent="0.4">
      <c r="A16" s="21" t="s">
        <v>46</v>
      </c>
      <c r="B16" s="21">
        <v>5</v>
      </c>
      <c r="C16" s="96"/>
      <c r="D16" s="96"/>
      <c r="E16" s="96"/>
      <c r="F16" s="96"/>
      <c r="G16" s="27" t="str">
        <f t="shared" si="3"/>
        <v>Y</v>
      </c>
      <c r="H16" s="22" t="s">
        <v>80</v>
      </c>
      <c r="I16" s="41" t="s">
        <v>81</v>
      </c>
      <c r="J16" s="22" t="s">
        <v>82</v>
      </c>
      <c r="K16" s="28" t="s">
        <v>83</v>
      </c>
      <c r="L16" s="28" t="s">
        <v>285</v>
      </c>
      <c r="M16" s="28"/>
      <c r="N16" s="7">
        <v>43930</v>
      </c>
      <c r="O16" s="7" t="s">
        <v>156</v>
      </c>
      <c r="P16" s="3">
        <v>43946.583333333336</v>
      </c>
      <c r="Q16" s="37">
        <f t="shared" si="0"/>
        <v>1</v>
      </c>
      <c r="R16" s="37">
        <f t="shared" si="1"/>
        <v>1</v>
      </c>
      <c r="S16" s="31" t="s">
        <v>163</v>
      </c>
      <c r="T16" s="30" t="s">
        <v>145</v>
      </c>
      <c r="U16" s="23" t="str">
        <f t="shared" si="2"/>
        <v>서해박속낙지 예약정보
블로거 : 매일오름쏭(채송화)
핸드폰 : 010-2609-7193
예약일 : 2020-04-25 14:00</v>
      </c>
      <c r="V16" s="26" t="s">
        <v>164</v>
      </c>
      <c r="W16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매일오름쏭(채송화)
예약일 : 2020-04-25 14:00</v>
      </c>
      <c r="X16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7" spans="1:26" s="14" customFormat="1" ht="18" customHeight="1" x14ac:dyDescent="0.4">
      <c r="A17" s="21" t="s">
        <v>46</v>
      </c>
      <c r="B17" s="21">
        <v>6</v>
      </c>
      <c r="C17" s="96"/>
      <c r="D17" s="96"/>
      <c r="E17" s="96"/>
      <c r="F17" s="96"/>
      <c r="G17" s="27" t="str">
        <f t="shared" si="3"/>
        <v>Y</v>
      </c>
      <c r="H17" s="22" t="s">
        <v>165</v>
      </c>
      <c r="I17" s="41" t="s">
        <v>84</v>
      </c>
      <c r="J17" s="22" t="s">
        <v>85</v>
      </c>
      <c r="K17" s="28" t="s">
        <v>86</v>
      </c>
      <c r="L17" s="28" t="s">
        <v>286</v>
      </c>
      <c r="M17" s="28"/>
      <c r="N17" s="7">
        <v>43930</v>
      </c>
      <c r="O17" s="7" t="s">
        <v>156</v>
      </c>
      <c r="P17" s="3">
        <v>43947.583333333336</v>
      </c>
      <c r="Q17" s="37">
        <f t="shared" si="0"/>
        <v>2</v>
      </c>
      <c r="R17" s="37">
        <f t="shared" si="1"/>
        <v>1</v>
      </c>
      <c r="S17" s="38"/>
      <c r="T17" s="7"/>
      <c r="U17" s="23" t="str">
        <f t="shared" si="2"/>
        <v>서해박속낙지 예약정보
블로거 : 까르히(박가희)
핸드폰 : 010-6310-4697
예약일 : 2020-04-26 14:00</v>
      </c>
      <c r="V17" s="26"/>
      <c r="W17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까르히(박가희)
예약일 : 2020-04-26 14:00</v>
      </c>
      <c r="X17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8" spans="1:26" s="14" customFormat="1" ht="18" customHeight="1" x14ac:dyDescent="0.4">
      <c r="A18" s="21" t="s">
        <v>46</v>
      </c>
      <c r="B18" s="21">
        <v>7</v>
      </c>
      <c r="C18" s="96"/>
      <c r="D18" s="96"/>
      <c r="E18" s="96"/>
      <c r="F18" s="96"/>
      <c r="G18" s="27" t="str">
        <f t="shared" si="3"/>
        <v>Y</v>
      </c>
      <c r="H18" s="22" t="s">
        <v>87</v>
      </c>
      <c r="I18" s="41" t="s">
        <v>88</v>
      </c>
      <c r="J18" s="22" t="s">
        <v>89</v>
      </c>
      <c r="K18" s="28" t="s">
        <v>90</v>
      </c>
      <c r="L18" s="28" t="s">
        <v>287</v>
      </c>
      <c r="M18" s="19"/>
      <c r="N18" s="7">
        <v>43935</v>
      </c>
      <c r="O18" s="7" t="s">
        <v>149</v>
      </c>
      <c r="P18" s="3">
        <v>43939.791666666664</v>
      </c>
      <c r="Q18" s="37">
        <f t="shared" si="0"/>
        <v>1</v>
      </c>
      <c r="R18" s="37">
        <f t="shared" si="1"/>
        <v>1</v>
      </c>
      <c r="S18" s="31" t="s">
        <v>160</v>
      </c>
      <c r="T18" s="7"/>
      <c r="U18" s="23" t="str">
        <f t="shared" si="2"/>
        <v>서해박속낙지 예약정보
블로거 : 뉴네네잉(임윤혜)
핸드폰 : :010-6357-7536
예약일 : 2020-04-18 19:00</v>
      </c>
      <c r="V18" s="26" t="s">
        <v>161</v>
      </c>
      <c r="W18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뉴네네잉(임윤혜)
예약일 : 2020-04-18 19:00</v>
      </c>
      <c r="X18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9" spans="1:26" s="14" customFormat="1" ht="18" customHeight="1" x14ac:dyDescent="0.4">
      <c r="A19" s="21" t="s">
        <v>46</v>
      </c>
      <c r="B19" s="21">
        <v>8</v>
      </c>
      <c r="C19" s="96"/>
      <c r="D19" s="96"/>
      <c r="E19" s="96"/>
      <c r="F19" s="96"/>
      <c r="G19" s="27" t="str">
        <f t="shared" si="3"/>
        <v>Y</v>
      </c>
      <c r="H19" s="22" t="s">
        <v>91</v>
      </c>
      <c r="I19" s="41" t="s">
        <v>92</v>
      </c>
      <c r="J19" s="22" t="s">
        <v>93</v>
      </c>
      <c r="K19" s="28" t="s">
        <v>94</v>
      </c>
      <c r="L19" s="28" t="s">
        <v>288</v>
      </c>
      <c r="M19" s="19"/>
      <c r="N19" s="7">
        <v>43939</v>
      </c>
      <c r="O19" s="7" t="s">
        <v>156</v>
      </c>
      <c r="P19" s="3">
        <v>43940.708333333336</v>
      </c>
      <c r="Q19" s="37">
        <f t="shared" si="0"/>
        <v>1</v>
      </c>
      <c r="R19" s="37">
        <f t="shared" si="1"/>
        <v>1</v>
      </c>
      <c r="S19" s="31" t="s">
        <v>233</v>
      </c>
      <c r="T19" s="7"/>
      <c r="U19" s="23" t="str">
        <f t="shared" si="2"/>
        <v>서해박속낙지 예약정보
블로거 : 리미리미(박혜림)
핸드폰 : 010-9396-4428
예약일 : 2020-04-19 17:00</v>
      </c>
      <c r="V19" s="26"/>
      <c r="W19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리미리미(박혜림)
예약일 : 2020-04-19 17:00</v>
      </c>
      <c r="X19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0" spans="1:26" s="14" customFormat="1" ht="18" customHeight="1" x14ac:dyDescent="0.4">
      <c r="A20" s="21" t="s">
        <v>46</v>
      </c>
      <c r="B20" s="21">
        <v>9</v>
      </c>
      <c r="C20" s="96"/>
      <c r="D20" s="96"/>
      <c r="E20" s="96"/>
      <c r="F20" s="96"/>
      <c r="G20" s="27" t="str">
        <f t="shared" si="3"/>
        <v>Y</v>
      </c>
      <c r="H20" s="22" t="s">
        <v>97</v>
      </c>
      <c r="I20" s="41" t="s">
        <v>95</v>
      </c>
      <c r="J20" s="22" t="s">
        <v>96</v>
      </c>
      <c r="K20" s="28" t="s">
        <v>102</v>
      </c>
      <c r="L20" s="28" t="s">
        <v>289</v>
      </c>
      <c r="M20" s="28"/>
      <c r="N20" s="7">
        <v>43948</v>
      </c>
      <c r="O20" s="7" t="s">
        <v>150</v>
      </c>
      <c r="P20" s="3">
        <v>43950.625</v>
      </c>
      <c r="Q20" s="37">
        <f t="shared" si="0"/>
        <v>1</v>
      </c>
      <c r="R20" s="37">
        <f t="shared" si="1"/>
        <v>1</v>
      </c>
      <c r="S20" s="38"/>
      <c r="T20" s="7"/>
      <c r="U20" s="23" t="str">
        <f t="shared" si="2"/>
        <v>서해박속낙지 예약정보
블로거 : 은빛게자리 (김민영)
핸드폰 : 010-7366-5122
예약일 : 2020-04-29 15:00</v>
      </c>
      <c r="V20" s="26"/>
      <c r="W20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은빛게자리 (김민영)
예약일 : 2020-04-29 15:00</v>
      </c>
      <c r="X20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1" spans="1:26" s="14" customFormat="1" ht="18" hidden="1" customHeight="1" x14ac:dyDescent="0.4">
      <c r="A21" s="21" t="s">
        <v>46</v>
      </c>
      <c r="B21" s="21">
        <v>10</v>
      </c>
      <c r="C21" s="97"/>
      <c r="D21" s="97"/>
      <c r="E21" s="97"/>
      <c r="F21" s="97"/>
      <c r="G21" s="27" t="str">
        <f t="shared" si="3"/>
        <v/>
      </c>
      <c r="H21" s="22" t="s">
        <v>98</v>
      </c>
      <c r="I21" s="40" t="s">
        <v>99</v>
      </c>
      <c r="J21" s="22" t="s">
        <v>100</v>
      </c>
      <c r="K21" s="28" t="s">
        <v>101</v>
      </c>
      <c r="L21" s="28"/>
      <c r="M21" s="28"/>
      <c r="N21" s="7"/>
      <c r="O21" s="7"/>
      <c r="P21" s="3"/>
      <c r="Q21" s="37">
        <f t="shared" si="0"/>
        <v>1</v>
      </c>
      <c r="R21" s="37">
        <f t="shared" si="1"/>
        <v>0</v>
      </c>
      <c r="S21" s="38"/>
      <c r="T21" s="7"/>
      <c r="U21" s="23" t="str">
        <f t="shared" si="2"/>
        <v/>
      </c>
      <c r="V21" s="3" t="s">
        <v>155</v>
      </c>
      <c r="W21" s="31" t="str">
        <f t="shared" si="4"/>
        <v/>
      </c>
      <c r="X21" s="31" t="str">
        <f t="shared" si="5"/>
        <v/>
      </c>
      <c r="Y21" s="7">
        <v>43941</v>
      </c>
      <c r="Z21" s="14" t="s">
        <v>238</v>
      </c>
    </row>
    <row r="22" spans="1:26" s="14" customFormat="1" ht="18" customHeight="1" x14ac:dyDescent="0.4">
      <c r="A22" s="110" t="s">
        <v>188</v>
      </c>
      <c r="B22" s="21">
        <v>1</v>
      </c>
      <c r="C22" s="95" t="s">
        <v>166</v>
      </c>
      <c r="D22" s="95" t="s">
        <v>167</v>
      </c>
      <c r="E22" s="95">
        <v>5</v>
      </c>
      <c r="F22" s="95" t="s">
        <v>168</v>
      </c>
      <c r="G22" s="27" t="str">
        <f t="shared" si="3"/>
        <v>Y</v>
      </c>
      <c r="H22" s="22" t="s">
        <v>169</v>
      </c>
      <c r="I22" s="41" t="s">
        <v>170</v>
      </c>
      <c r="J22" s="22" t="s">
        <v>171</v>
      </c>
      <c r="K22" s="28" t="s">
        <v>172</v>
      </c>
      <c r="L22" s="28" t="s">
        <v>290</v>
      </c>
      <c r="M22" s="28"/>
      <c r="N22" s="7">
        <v>43976</v>
      </c>
      <c r="O22" s="7" t="s">
        <v>156</v>
      </c>
      <c r="P22" s="3">
        <v>43977.458333333336</v>
      </c>
      <c r="Q22" s="37">
        <f t="shared" si="0"/>
        <v>1</v>
      </c>
      <c r="R22" s="37">
        <f t="shared" si="1"/>
        <v>1</v>
      </c>
      <c r="S22" s="38"/>
      <c r="T22" s="30" t="s">
        <v>145</v>
      </c>
      <c r="U22" s="23" t="str">
        <f t="shared" si="2"/>
        <v>서해박속낙지 예약정보
블로거 : 고고무브고(김온새)
핸드폰 : 010-7705-5979
예약일 : 2020-05-26 11:00</v>
      </c>
      <c r="V22" s="42" t="s">
        <v>277</v>
      </c>
      <c r="W22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고고무브고(김온새)
예약일 : 2020-05-26 11:00</v>
      </c>
      <c r="X22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3" spans="1:26" ht="18" customHeight="1" x14ac:dyDescent="0.4">
      <c r="A23" s="111"/>
      <c r="B23" s="21">
        <v>2</v>
      </c>
      <c r="C23" s="96"/>
      <c r="D23" s="96"/>
      <c r="E23" s="96"/>
      <c r="F23" s="96"/>
      <c r="G23" s="27" t="str">
        <f t="shared" si="3"/>
        <v/>
      </c>
      <c r="H23" s="22" t="s">
        <v>173</v>
      </c>
      <c r="I23" s="22" t="s">
        <v>174</v>
      </c>
      <c r="J23" s="22" t="s">
        <v>175</v>
      </c>
      <c r="K23" s="28" t="s">
        <v>176</v>
      </c>
      <c r="L23" s="28"/>
      <c r="M23" s="28"/>
      <c r="N23" s="7"/>
      <c r="O23" s="7"/>
      <c r="P23" s="7"/>
      <c r="Q23" s="37">
        <f t="shared" si="0"/>
        <v>2</v>
      </c>
      <c r="R23" s="37">
        <f t="shared" si="1"/>
        <v>1</v>
      </c>
      <c r="S23" s="38"/>
      <c r="T23" s="7"/>
      <c r="U23" s="23" t="str">
        <f t="shared" si="2"/>
        <v/>
      </c>
      <c r="V23" s="26"/>
      <c r="W23" s="31" t="str">
        <f t="shared" si="4"/>
        <v/>
      </c>
      <c r="X23" s="31" t="str">
        <f t="shared" si="5"/>
        <v/>
      </c>
    </row>
    <row r="24" spans="1:26" s="89" customFormat="1" ht="18" customHeight="1" x14ac:dyDescent="0.4">
      <c r="A24" s="111"/>
      <c r="B24" s="79">
        <v>3</v>
      </c>
      <c r="C24" s="96"/>
      <c r="D24" s="96"/>
      <c r="E24" s="96"/>
      <c r="F24" s="96"/>
      <c r="G24" s="80" t="str">
        <f t="shared" si="3"/>
        <v>Y</v>
      </c>
      <c r="H24" s="81" t="s">
        <v>177</v>
      </c>
      <c r="I24" s="82" t="s">
        <v>178</v>
      </c>
      <c r="J24" s="81" t="s">
        <v>179</v>
      </c>
      <c r="K24" s="83" t="s">
        <v>180</v>
      </c>
      <c r="L24" s="83" t="s">
        <v>291</v>
      </c>
      <c r="M24" s="83"/>
      <c r="N24" s="84">
        <v>43975</v>
      </c>
      <c r="O24" s="84" t="s">
        <v>232</v>
      </c>
      <c r="P24" s="85">
        <v>43975.5</v>
      </c>
      <c r="Q24" s="86">
        <f t="shared" si="0"/>
        <v>1</v>
      </c>
      <c r="R24" s="86">
        <f t="shared" si="1"/>
        <v>1</v>
      </c>
      <c r="S24" s="87" t="s">
        <v>231</v>
      </c>
      <c r="T24" s="84"/>
      <c r="U24" s="66" t="str">
        <f t="shared" si="2"/>
        <v>서해박속낙지 예약정보
블로거 : Elin mom(박신해)
핸드폰 : 010-5031-1533
예약일 : 2020-05-24 12:00</v>
      </c>
      <c r="V24" s="77" t="s">
        <v>236</v>
      </c>
      <c r="W24" s="88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Elin mom(박신해)
예약일 : 2020-05-24 12:00</v>
      </c>
      <c r="X24" s="88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5" spans="1:26" ht="18" customHeight="1" x14ac:dyDescent="0.4">
      <c r="A25" s="111"/>
      <c r="B25" s="21">
        <v>4</v>
      </c>
      <c r="C25" s="96"/>
      <c r="D25" s="96"/>
      <c r="E25" s="96"/>
      <c r="F25" s="96"/>
      <c r="G25" s="27" t="str">
        <f t="shared" si="3"/>
        <v>Y</v>
      </c>
      <c r="H25" s="22" t="s">
        <v>181</v>
      </c>
      <c r="I25" s="41" t="s">
        <v>182</v>
      </c>
      <c r="J25" s="22" t="s">
        <v>183</v>
      </c>
      <c r="K25" s="28" t="s">
        <v>348</v>
      </c>
      <c r="L25" s="28" t="s">
        <v>356</v>
      </c>
      <c r="M25" s="28"/>
      <c r="N25" s="7">
        <v>43975</v>
      </c>
      <c r="O25" s="7" t="s">
        <v>149</v>
      </c>
      <c r="P25" s="3">
        <v>43980.541666666664</v>
      </c>
      <c r="Q25" s="37">
        <f t="shared" si="0"/>
        <v>2</v>
      </c>
      <c r="R25" s="37">
        <f t="shared" si="1"/>
        <v>1</v>
      </c>
      <c r="S25" s="38" t="s">
        <v>276</v>
      </c>
      <c r="T25" s="30" t="s">
        <v>145</v>
      </c>
      <c r="U25" s="23" t="str">
        <f t="shared" si="2"/>
        <v>서해박속낙지 예약정보
블로거 : 로또 둥이맘(김지영)
핸드폰 : 010-2420-5227
예약일 : 2020-05-29 13:00</v>
      </c>
      <c r="V25" s="42" t="s">
        <v>278</v>
      </c>
      <c r="W25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로또 둥이맘(김지영)
예약일 : 2020-05-29 13:00</v>
      </c>
      <c r="X25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6" spans="1:26" ht="18" hidden="1" customHeight="1" x14ac:dyDescent="0.4">
      <c r="A26" s="112"/>
      <c r="B26" s="21">
        <v>5</v>
      </c>
      <c r="C26" s="97"/>
      <c r="D26" s="97"/>
      <c r="E26" s="97"/>
      <c r="F26" s="97"/>
      <c r="G26" s="27" t="str">
        <f t="shared" si="3"/>
        <v/>
      </c>
      <c r="H26" s="22" t="s">
        <v>122</v>
      </c>
      <c r="I26" s="22" t="s">
        <v>185</v>
      </c>
      <c r="J26" s="22" t="s">
        <v>187</v>
      </c>
      <c r="K26" s="28" t="s">
        <v>186</v>
      </c>
      <c r="L26" s="28"/>
      <c r="M26" s="28"/>
      <c r="N26" s="7"/>
      <c r="O26" s="7"/>
      <c r="P26" s="7"/>
      <c r="Q26" s="37">
        <f t="shared" si="0"/>
        <v>2</v>
      </c>
      <c r="R26" s="37">
        <f t="shared" si="1"/>
        <v>0</v>
      </c>
      <c r="S26" s="38"/>
      <c r="T26" s="7"/>
      <c r="U26" s="23" t="str">
        <f t="shared" si="2"/>
        <v/>
      </c>
      <c r="V26" s="26"/>
      <c r="W26" s="31" t="str">
        <f t="shared" si="4"/>
        <v/>
      </c>
      <c r="X26" s="31" t="str">
        <f t="shared" si="5"/>
        <v/>
      </c>
    </row>
    <row r="27" spans="1:26" s="14" customFormat="1" ht="18" customHeight="1" x14ac:dyDescent="0.4">
      <c r="A27" s="92" t="s">
        <v>189</v>
      </c>
      <c r="B27" s="21">
        <v>1</v>
      </c>
      <c r="C27" s="95" t="s">
        <v>229</v>
      </c>
      <c r="D27" s="95" t="s">
        <v>227</v>
      </c>
      <c r="E27" s="95">
        <v>10</v>
      </c>
      <c r="F27" s="95" t="s">
        <v>228</v>
      </c>
      <c r="G27" s="27" t="str">
        <f t="shared" si="3"/>
        <v>Y</v>
      </c>
      <c r="H27" s="22" t="s">
        <v>190</v>
      </c>
      <c r="I27" s="41" t="s">
        <v>191</v>
      </c>
      <c r="J27" s="22" t="s">
        <v>192</v>
      </c>
      <c r="K27" s="28" t="s">
        <v>193</v>
      </c>
      <c r="L27" s="28" t="s">
        <v>340</v>
      </c>
      <c r="M27" s="28"/>
      <c r="N27" s="7">
        <v>43991</v>
      </c>
      <c r="O27" s="7" t="s">
        <v>149</v>
      </c>
      <c r="P27" s="3">
        <v>43994.791666666664</v>
      </c>
      <c r="Q27" s="37">
        <f t="shared" si="0"/>
        <v>1</v>
      </c>
      <c r="R27" s="37">
        <f t="shared" si="1"/>
        <v>1</v>
      </c>
      <c r="S27" s="38"/>
      <c r="T27" s="7"/>
      <c r="U27" s="23" t="str">
        <f t="shared" si="2"/>
        <v>서해박속낙지 예약정보
블로거 : 고메민쓰(박영민)
핸드폰 : 010-6450-5204
예약일 : 2020-06-12 19:00</v>
      </c>
      <c r="V27" s="26"/>
      <c r="W27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고메민쓰(박영민)
예약일 : 2020-06-12 19:00</v>
      </c>
      <c r="X27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8" spans="1:26" ht="18" hidden="1" customHeight="1" x14ac:dyDescent="0.4">
      <c r="A28" s="93"/>
      <c r="B28" s="21">
        <v>2</v>
      </c>
      <c r="C28" s="96"/>
      <c r="D28" s="96"/>
      <c r="E28" s="96"/>
      <c r="F28" s="96"/>
      <c r="G28" s="27" t="str">
        <f t="shared" si="3"/>
        <v/>
      </c>
      <c r="H28" s="22" t="s">
        <v>194</v>
      </c>
      <c r="I28" s="22" t="s">
        <v>195</v>
      </c>
      <c r="J28" s="22" t="s">
        <v>196</v>
      </c>
      <c r="K28" s="28" t="s">
        <v>197</v>
      </c>
      <c r="L28" s="28"/>
      <c r="M28" s="28"/>
      <c r="N28" s="7"/>
      <c r="O28" s="7"/>
      <c r="P28" s="7"/>
      <c r="Q28" s="37">
        <f t="shared" si="0"/>
        <v>1</v>
      </c>
      <c r="R28" s="37">
        <f t="shared" si="1"/>
        <v>0</v>
      </c>
      <c r="S28" s="38"/>
      <c r="T28" s="7"/>
      <c r="U28" s="23" t="str">
        <f t="shared" si="2"/>
        <v/>
      </c>
      <c r="V28" s="26"/>
      <c r="W28" s="31" t="str">
        <f t="shared" si="4"/>
        <v/>
      </c>
      <c r="X28" s="31" t="str">
        <f t="shared" si="5"/>
        <v/>
      </c>
    </row>
    <row r="29" spans="1:26" ht="18" customHeight="1" x14ac:dyDescent="0.4">
      <c r="A29" s="93"/>
      <c r="B29" s="21">
        <v>3</v>
      </c>
      <c r="C29" s="96"/>
      <c r="D29" s="96"/>
      <c r="E29" s="96"/>
      <c r="F29" s="96"/>
      <c r="G29" s="27" t="str">
        <f t="shared" si="3"/>
        <v>Y</v>
      </c>
      <c r="H29" s="22" t="s">
        <v>198</v>
      </c>
      <c r="I29" s="41" t="s">
        <v>199</v>
      </c>
      <c r="J29" s="22" t="s">
        <v>200</v>
      </c>
      <c r="K29" s="28" t="s">
        <v>201</v>
      </c>
      <c r="L29" s="28" t="s">
        <v>357</v>
      </c>
      <c r="M29" s="28"/>
      <c r="N29" s="7">
        <v>43973</v>
      </c>
      <c r="O29" s="7" t="s">
        <v>150</v>
      </c>
      <c r="P29" s="3">
        <v>43974.833333333336</v>
      </c>
      <c r="Q29" s="37">
        <f t="shared" si="0"/>
        <v>2</v>
      </c>
      <c r="R29" s="37">
        <f t="shared" si="1"/>
        <v>1</v>
      </c>
      <c r="S29" s="38" t="s">
        <v>235</v>
      </c>
      <c r="T29" s="7"/>
      <c r="U29" s="23" t="str">
        <f t="shared" si="2"/>
        <v>서해박속낙지 예약정보
블로거 : 하브쳐(박정민)
핸드폰 : 010-8613-6397
예약일 : 2020-05-23 20:00</v>
      </c>
      <c r="V29" s="26" t="s">
        <v>230</v>
      </c>
      <c r="W29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하브쳐(박정민)
예약일 : 2020-05-23 20:00</v>
      </c>
      <c r="X29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0" spans="1:26" ht="18" customHeight="1" x14ac:dyDescent="0.4">
      <c r="A30" s="93"/>
      <c r="B30" s="21">
        <v>4</v>
      </c>
      <c r="C30" s="96"/>
      <c r="D30" s="96"/>
      <c r="E30" s="96"/>
      <c r="F30" s="96"/>
      <c r="G30" s="27" t="str">
        <f t="shared" si="3"/>
        <v>Y</v>
      </c>
      <c r="H30" s="22" t="s">
        <v>116</v>
      </c>
      <c r="I30" s="41" t="s">
        <v>117</v>
      </c>
      <c r="J30" s="22" t="s">
        <v>202</v>
      </c>
      <c r="K30" s="28" t="s">
        <v>203</v>
      </c>
      <c r="L30" s="28" t="s">
        <v>292</v>
      </c>
      <c r="M30" s="28"/>
      <c r="N30" s="7">
        <v>43978</v>
      </c>
      <c r="O30" s="7" t="s">
        <v>150</v>
      </c>
      <c r="P30" s="3">
        <v>43978.777777777781</v>
      </c>
      <c r="Q30" s="37">
        <f t="shared" si="0"/>
        <v>2</v>
      </c>
      <c r="R30" s="37">
        <f t="shared" si="1"/>
        <v>1</v>
      </c>
      <c r="S30" s="38" t="s">
        <v>233</v>
      </c>
      <c r="T30" s="7"/>
      <c r="U30" s="23" t="str">
        <f t="shared" si="2"/>
        <v>서해박속낙지 예약정보
블로거 : 뷰스타 도미(박미연)
핸드폰 : 010-7900-0385
예약일 : 2020-05-27 18:40</v>
      </c>
      <c r="V30" s="26"/>
      <c r="W30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뷰스타 도미(박미연)
예약일 : 2020-05-27 18:40</v>
      </c>
      <c r="X30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1" spans="1:26" ht="18" customHeight="1" x14ac:dyDescent="0.4">
      <c r="A31" s="93"/>
      <c r="B31" s="21">
        <v>5</v>
      </c>
      <c r="C31" s="96"/>
      <c r="D31" s="96"/>
      <c r="E31" s="96"/>
      <c r="F31" s="96"/>
      <c r="G31" s="27" t="str">
        <f t="shared" si="3"/>
        <v>Y</v>
      </c>
      <c r="H31" s="22" t="s">
        <v>204</v>
      </c>
      <c r="I31" s="41" t="s">
        <v>205</v>
      </c>
      <c r="J31" s="22" t="s">
        <v>206</v>
      </c>
      <c r="K31" s="28" t="s">
        <v>207</v>
      </c>
      <c r="L31" s="28" t="s">
        <v>293</v>
      </c>
      <c r="M31" s="28" t="s">
        <v>273</v>
      </c>
      <c r="N31" s="7">
        <v>43973</v>
      </c>
      <c r="O31" s="7" t="s">
        <v>150</v>
      </c>
      <c r="P31" s="3">
        <v>43975.708333333336</v>
      </c>
      <c r="Q31" s="37">
        <f t="shared" si="0"/>
        <v>1</v>
      </c>
      <c r="R31" s="37">
        <f t="shared" si="1"/>
        <v>1</v>
      </c>
      <c r="S31" s="38" t="s">
        <v>234</v>
      </c>
      <c r="T31" s="30" t="s">
        <v>272</v>
      </c>
      <c r="U31" s="23" t="str">
        <f t="shared" si="2"/>
        <v>서해박속낙지 예약정보
블로거 : Han Ri Yu Designer x(한리유)
핸드폰 : 010-5108-2727
예약일 : 2020-05-24 17:00</v>
      </c>
      <c r="V31" s="26" t="s">
        <v>271</v>
      </c>
      <c r="W31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Han Ri Yu Designer x(한리유)
예약일 : 2020-05-24 17:00</v>
      </c>
      <c r="X31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2" spans="1:26" s="14" customFormat="1" ht="18" customHeight="1" x14ac:dyDescent="0.4">
      <c r="A32" s="93"/>
      <c r="B32" s="21">
        <v>6</v>
      </c>
      <c r="C32" s="96"/>
      <c r="D32" s="96"/>
      <c r="E32" s="96"/>
      <c r="F32" s="96"/>
      <c r="G32" s="27" t="str">
        <f t="shared" si="3"/>
        <v>Y</v>
      </c>
      <c r="H32" s="22" t="s">
        <v>208</v>
      </c>
      <c r="I32" s="41" t="s">
        <v>209</v>
      </c>
      <c r="J32" s="22" t="s">
        <v>210</v>
      </c>
      <c r="K32" s="28" t="s">
        <v>211</v>
      </c>
      <c r="L32" s="28" t="s">
        <v>342</v>
      </c>
      <c r="M32" s="28"/>
      <c r="N32" s="7">
        <v>43994</v>
      </c>
      <c r="O32" s="7" t="s">
        <v>149</v>
      </c>
      <c r="P32" s="3">
        <v>43995.458333333336</v>
      </c>
      <c r="Q32" s="37">
        <f t="shared" si="0"/>
        <v>1</v>
      </c>
      <c r="R32" s="37">
        <f t="shared" si="1"/>
        <v>1</v>
      </c>
      <c r="S32" s="38" t="s">
        <v>299</v>
      </c>
      <c r="T32" s="7"/>
      <c r="U32" s="23" t="str">
        <f t="shared" si="2"/>
        <v>서해박속낙지 예약정보
블로거 : 고고sera(김진희)
핸드폰 : 010-8430-8470
예약일 : 2020-06-13 11:00</v>
      </c>
      <c r="V32" s="26" t="s">
        <v>308</v>
      </c>
      <c r="W32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고고sera(김진희)
예약일 : 2020-06-13 11:00</v>
      </c>
      <c r="X32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3" spans="1:25" s="53" customFormat="1" ht="18" customHeight="1" x14ac:dyDescent="0.4">
      <c r="A33" s="93"/>
      <c r="B33" s="43">
        <v>7</v>
      </c>
      <c r="C33" s="96"/>
      <c r="D33" s="96"/>
      <c r="E33" s="96"/>
      <c r="F33" s="96"/>
      <c r="G33" s="44" t="str">
        <f t="shared" si="3"/>
        <v/>
      </c>
      <c r="H33" s="45" t="s">
        <v>212</v>
      </c>
      <c r="I33" s="45" t="s">
        <v>213</v>
      </c>
      <c r="J33" s="45" t="s">
        <v>214</v>
      </c>
      <c r="K33" s="46" t="s">
        <v>215</v>
      </c>
      <c r="L33" s="28"/>
      <c r="M33" s="46"/>
      <c r="N33" s="47"/>
      <c r="O33" s="47"/>
      <c r="P33" s="47"/>
      <c r="Q33" s="48">
        <f t="shared" si="0"/>
        <v>2</v>
      </c>
      <c r="R33" s="48">
        <f t="shared" si="1"/>
        <v>1</v>
      </c>
      <c r="S33" s="49"/>
      <c r="T33" s="47"/>
      <c r="U33" s="50" t="str">
        <f t="shared" si="2"/>
        <v/>
      </c>
      <c r="V33" s="51"/>
      <c r="W33" s="52" t="str">
        <f t="shared" si="4"/>
        <v/>
      </c>
      <c r="X33" s="52" t="str">
        <f t="shared" si="5"/>
        <v/>
      </c>
    </row>
    <row r="34" spans="1:25" ht="18" customHeight="1" x14ac:dyDescent="0.4">
      <c r="A34" s="93"/>
      <c r="B34" s="21">
        <v>8</v>
      </c>
      <c r="C34" s="96"/>
      <c r="D34" s="96"/>
      <c r="E34" s="96"/>
      <c r="F34" s="96"/>
      <c r="G34" s="27" t="str">
        <f t="shared" si="3"/>
        <v>Y</v>
      </c>
      <c r="H34" s="22" t="s">
        <v>173</v>
      </c>
      <c r="I34" s="41" t="s">
        <v>174</v>
      </c>
      <c r="J34" s="22" t="s">
        <v>175</v>
      </c>
      <c r="K34" s="28" t="s">
        <v>176</v>
      </c>
      <c r="L34" s="28" t="s">
        <v>304</v>
      </c>
      <c r="M34" s="28"/>
      <c r="N34" s="7">
        <v>43989</v>
      </c>
      <c r="O34" s="7" t="s">
        <v>149</v>
      </c>
      <c r="P34" s="3">
        <v>43989.75</v>
      </c>
      <c r="Q34" s="37">
        <f t="shared" si="0"/>
        <v>2</v>
      </c>
      <c r="R34" s="37">
        <f t="shared" si="1"/>
        <v>1</v>
      </c>
      <c r="S34" s="38" t="s">
        <v>297</v>
      </c>
      <c r="T34" s="30" t="s">
        <v>145</v>
      </c>
      <c r="U34" s="23" t="str">
        <f t="shared" si="2"/>
        <v>서해박속낙지 예약정보
블로거 : 조슈아(이경섭)
핸드폰 : 010-4158-4689
예약일 : 2020-06-07 18:00</v>
      </c>
      <c r="V34" s="26" t="s">
        <v>298</v>
      </c>
      <c r="W34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조슈아(이경섭)
예약일 : 2020-06-07 18:00</v>
      </c>
      <c r="X34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5" spans="1:25" ht="18" customHeight="1" x14ac:dyDescent="0.4">
      <c r="A35" s="93"/>
      <c r="B35" s="21">
        <v>9</v>
      </c>
      <c r="C35" s="96"/>
      <c r="D35" s="96"/>
      <c r="E35" s="96"/>
      <c r="F35" s="96"/>
      <c r="G35" s="27" t="str">
        <f t="shared" si="3"/>
        <v>Y</v>
      </c>
      <c r="H35" s="22" t="s">
        <v>216</v>
      </c>
      <c r="I35" s="41" t="s">
        <v>217</v>
      </c>
      <c r="J35" s="22" t="s">
        <v>218</v>
      </c>
      <c r="K35" s="28" t="s">
        <v>219</v>
      </c>
      <c r="L35" s="28" t="s">
        <v>294</v>
      </c>
      <c r="M35" s="28"/>
      <c r="N35" s="7">
        <v>43979</v>
      </c>
      <c r="O35" s="7" t="s">
        <v>156</v>
      </c>
      <c r="P35" s="3">
        <v>43979.708333333336</v>
      </c>
      <c r="Q35" s="37">
        <f t="shared" si="0"/>
        <v>1</v>
      </c>
      <c r="R35" s="37">
        <f t="shared" si="1"/>
        <v>1</v>
      </c>
      <c r="S35" s="38" t="s">
        <v>301</v>
      </c>
      <c r="T35" s="7"/>
      <c r="U35" s="23" t="str">
        <f t="shared" si="2"/>
        <v>서해박속낙지 예약정보
블로거 : 가오링(박가원)
핸드폰 : 010-7316-3351
예약일 : 2020-05-28 17:00</v>
      </c>
      <c r="V35" s="42" t="s">
        <v>275</v>
      </c>
      <c r="W35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가오링(박가원)
예약일 : 2020-05-28 17:00</v>
      </c>
      <c r="X35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6" spans="1:25" ht="18" customHeight="1" x14ac:dyDescent="0.4">
      <c r="A36" s="94"/>
      <c r="B36" s="21">
        <v>10</v>
      </c>
      <c r="C36" s="97"/>
      <c r="D36" s="97"/>
      <c r="E36" s="97"/>
      <c r="F36" s="97"/>
      <c r="G36" s="27" t="str">
        <f t="shared" si="3"/>
        <v>Y</v>
      </c>
      <c r="H36" s="22" t="s">
        <v>220</v>
      </c>
      <c r="I36" s="41" t="s">
        <v>221</v>
      </c>
      <c r="J36" s="22" t="s">
        <v>222</v>
      </c>
      <c r="K36" s="28" t="s">
        <v>223</v>
      </c>
      <c r="L36" s="28" t="s">
        <v>341</v>
      </c>
      <c r="M36" s="28"/>
      <c r="N36" s="7">
        <v>43993</v>
      </c>
      <c r="O36" s="7" t="s">
        <v>149</v>
      </c>
      <c r="P36" s="3">
        <v>43993.791666666664</v>
      </c>
      <c r="Q36" s="37">
        <f t="shared" ref="Q36:Q58" si="6">COUNTIF(H:H,H36)</f>
        <v>1</v>
      </c>
      <c r="R36" s="37">
        <f t="shared" si="1"/>
        <v>1</v>
      </c>
      <c r="S36" s="38" t="s">
        <v>302</v>
      </c>
      <c r="T36" s="7"/>
      <c r="U36" s="23" t="str">
        <f t="shared" si="2"/>
        <v>서해박속낙지 예약정보
블로거 : 봉주르언니(김희은)
핸드폰 : 010-7254-5467
예약일 : 2020-06-11 19:00</v>
      </c>
      <c r="V36" s="26" t="s">
        <v>300</v>
      </c>
      <c r="W36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봉주르언니(김희은)
예약일 : 2020-06-11 19:00</v>
      </c>
      <c r="X36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7" spans="1:25" s="14" customFormat="1" ht="18" customHeight="1" x14ac:dyDescent="0.4">
      <c r="A37" s="92" t="s">
        <v>239</v>
      </c>
      <c r="B37" s="21">
        <v>1</v>
      </c>
      <c r="C37" s="95" t="s">
        <v>269</v>
      </c>
      <c r="D37" s="95" t="s">
        <v>270</v>
      </c>
      <c r="E37" s="95">
        <v>10</v>
      </c>
      <c r="F37" s="95" t="s">
        <v>268</v>
      </c>
      <c r="G37" s="27" t="str">
        <f t="shared" si="3"/>
        <v>Y</v>
      </c>
      <c r="H37" s="22" t="s">
        <v>240</v>
      </c>
      <c r="I37" s="22" t="s">
        <v>241</v>
      </c>
      <c r="J37" s="22" t="s">
        <v>242</v>
      </c>
      <c r="K37" s="28" t="s">
        <v>243</v>
      </c>
      <c r="L37" s="28" t="s">
        <v>347</v>
      </c>
      <c r="M37" s="28"/>
      <c r="N37" s="7">
        <v>43995</v>
      </c>
      <c r="O37" s="7" t="s">
        <v>305</v>
      </c>
      <c r="P37" s="3">
        <v>43999.583333333336</v>
      </c>
      <c r="Q37" s="37">
        <f t="shared" si="6"/>
        <v>1</v>
      </c>
      <c r="R37" s="37">
        <f t="shared" si="1"/>
        <v>1</v>
      </c>
      <c r="S37" s="38" t="s">
        <v>306</v>
      </c>
      <c r="T37" s="7"/>
      <c r="U37" s="23" t="str">
        <f t="shared" ref="U37:U46" si="7">IF(ISBLANK(P37),"","서해박속낙지 예약정보"&amp;CHAR(10)&amp;"블로거 : "&amp;H37 &amp; "("&amp; I37 &amp;")"&amp;CHAR(10)&amp;"핸드폰 : "&amp;J37&amp;CHAR(10)&amp;"예약일 : "
&amp;TEXT(P37,"YYYY-MM-DD H:mm"))</f>
        <v>서해박속낙지 예약정보
블로거 : 비니비니(조윤빈)
핸드폰 : 010-5273-2951
예약일 : 2020-06-17 14:00</v>
      </c>
      <c r="V37" s="26" t="s">
        <v>307</v>
      </c>
      <c r="W37" s="31" t="str">
        <f t="shared" ref="W37:W46" si="8">IF(ISBLANK(N37),"","안녕하세요.
서해박속낙지 전문점입니다.
건강하고, 맛있는 체험하세요~
서해박속낙지 홈페이지 : http://baksok.modoo.at
서해박속낙지 정보 : https://bit.ly/2ysakeX
"
&amp;"# 예약정보"&amp;CHAR(10)&amp;"블로거 : "&amp;H37 &amp; "("&amp; I37 &amp;")"&amp;CHAR(10)&amp;"예약일 : "
&amp;TEXT(P37,"YYYY-MM-DD H:mm"))</f>
        <v>안녕하세요.
서해박속낙지 전문점입니다.
건강하고, 맛있는 체험하세요~
서해박속낙지 홈페이지 : http://baksok.modoo.at
서해박속낙지 정보 : https://bit.ly/2ysakeX
# 예약정보
블로거 : 비니비니(조윤빈)
예약일 : 2020-06-17 14:00</v>
      </c>
      <c r="X37" s="31" t="str">
        <f t="shared" ref="X37:X46" si="9">IF(ISBLANK(O37),"","안녕하세요.
서해박속낙지 전문점입니다.
좋은 내용으로 블로그 작성해주세요~
원본 사진, 동영상 메일로 전달 부탁드립니다.
softm@nate.com 
softmnet@gmail.com
감사합니다.")</f>
        <v>안녕하세요.
서해박속낙지 전문점입니다.
좋은 내용으로 블로그 작성해주세요~
원본 사진, 동영상 메일로 전달 부탁드립니다.
softm@nate.com 
softmnet@gmail.com
감사합니다.</v>
      </c>
    </row>
    <row r="38" spans="1:25" ht="18" customHeight="1" x14ac:dyDescent="0.4">
      <c r="A38" s="93"/>
      <c r="B38" s="21">
        <v>2</v>
      </c>
      <c r="C38" s="96"/>
      <c r="D38" s="96"/>
      <c r="E38" s="96"/>
      <c r="F38" s="96"/>
      <c r="G38" s="27" t="str">
        <f t="shared" si="3"/>
        <v>Y</v>
      </c>
      <c r="H38" s="22" t="s">
        <v>244</v>
      </c>
      <c r="I38" s="22" t="s">
        <v>245</v>
      </c>
      <c r="J38" s="22" t="s">
        <v>246</v>
      </c>
      <c r="K38" s="28" t="s">
        <v>247</v>
      </c>
      <c r="L38" s="28" t="s">
        <v>346</v>
      </c>
      <c r="M38" s="28"/>
      <c r="N38" s="7">
        <v>44000</v>
      </c>
      <c r="O38" s="7" t="s">
        <v>344</v>
      </c>
      <c r="P38" s="3">
        <v>44001.583333333336</v>
      </c>
      <c r="Q38" s="37">
        <f t="shared" si="6"/>
        <v>1</v>
      </c>
      <c r="R38" s="37">
        <f t="shared" si="1"/>
        <v>1</v>
      </c>
      <c r="S38" s="38"/>
      <c r="T38" s="30" t="s">
        <v>145</v>
      </c>
      <c r="U38" s="23" t="str">
        <f t="shared" si="7"/>
        <v>서해박속낙지 예약정보
블로거 : 보경짱(김선경)
핸드폰 : 010-7180-5991
예약일 : 2020-06-19 14:00</v>
      </c>
      <c r="V38" s="77" t="s">
        <v>345</v>
      </c>
      <c r="W38" s="31" t="str">
        <f t="shared" si="8"/>
        <v>안녕하세요.
서해박속낙지 전문점입니다.
건강하고, 맛있는 체험하세요~
서해박속낙지 홈페이지 : http://baksok.modoo.at
서해박속낙지 정보 : https://bit.ly/2ysakeX
# 예약정보
블로거 : 보경짱(김선경)
예약일 : 2020-06-19 14:00</v>
      </c>
      <c r="X38" s="31" t="str">
        <f t="shared" si="9"/>
        <v>안녕하세요.
서해박속낙지 전문점입니다.
좋은 내용으로 블로그 작성해주세요~
원본 사진, 동영상 메일로 전달 부탁드립니다.
softm@nate.com 
softmnet@gmail.com
감사합니다.</v>
      </c>
      <c r="Y38" s="77" t="s">
        <v>343</v>
      </c>
    </row>
    <row r="39" spans="1:25" s="65" customFormat="1" ht="18" customHeight="1" x14ac:dyDescent="0.4">
      <c r="A39" s="93"/>
      <c r="B39" s="54">
        <v>3</v>
      </c>
      <c r="C39" s="96"/>
      <c r="D39" s="96"/>
      <c r="E39" s="96"/>
      <c r="F39" s="96"/>
      <c r="G39" s="55" t="str">
        <f t="shared" si="3"/>
        <v/>
      </c>
      <c r="H39" s="56" t="s">
        <v>198</v>
      </c>
      <c r="I39" s="56" t="s">
        <v>199</v>
      </c>
      <c r="J39" s="56" t="s">
        <v>200</v>
      </c>
      <c r="K39" s="57" t="s">
        <v>201</v>
      </c>
      <c r="L39" s="28"/>
      <c r="M39" s="57"/>
      <c r="N39" s="58"/>
      <c r="O39" s="58"/>
      <c r="P39" s="59"/>
      <c r="Q39" s="60">
        <f t="shared" si="6"/>
        <v>2</v>
      </c>
      <c r="R39" s="60">
        <f t="shared" si="1"/>
        <v>1</v>
      </c>
      <c r="S39" s="61" t="s">
        <v>233</v>
      </c>
      <c r="T39" s="58"/>
      <c r="U39" s="62" t="str">
        <f t="shared" si="7"/>
        <v/>
      </c>
      <c r="V39" s="63" t="s">
        <v>230</v>
      </c>
      <c r="W39" s="64" t="str">
        <f t="shared" si="8"/>
        <v/>
      </c>
      <c r="X39" s="64" t="str">
        <f t="shared" si="9"/>
        <v/>
      </c>
    </row>
    <row r="40" spans="1:25" ht="18" customHeight="1" x14ac:dyDescent="0.4">
      <c r="A40" s="93"/>
      <c r="B40" s="21">
        <v>4</v>
      </c>
      <c r="C40" s="96"/>
      <c r="D40" s="96"/>
      <c r="E40" s="96"/>
      <c r="F40" s="96"/>
      <c r="G40" s="27" t="str">
        <f t="shared" si="3"/>
        <v>Y</v>
      </c>
      <c r="H40" s="22" t="s">
        <v>279</v>
      </c>
      <c r="I40" s="41" t="s">
        <v>248</v>
      </c>
      <c r="J40" s="22" t="s">
        <v>249</v>
      </c>
      <c r="K40" s="28" t="s">
        <v>250</v>
      </c>
      <c r="L40" s="28" t="s">
        <v>295</v>
      </c>
      <c r="M40" s="28"/>
      <c r="N40" s="7">
        <v>43979</v>
      </c>
      <c r="O40" s="7" t="s">
        <v>156</v>
      </c>
      <c r="P40" s="3">
        <v>43979.833333333336</v>
      </c>
      <c r="Q40" s="37">
        <f t="shared" si="6"/>
        <v>1</v>
      </c>
      <c r="R40" s="37">
        <f t="shared" si="1"/>
        <v>1</v>
      </c>
      <c r="S40" s="38" t="s">
        <v>233</v>
      </c>
      <c r="T40" s="30" t="s">
        <v>145</v>
      </c>
      <c r="U40" s="23" t="str">
        <f t="shared" si="7"/>
        <v>서해박속낙지 예약정보
블로거 : 드래곤맘(임혜란)
핸드폰 : 010-2335-0913
예약일 : 2020-05-28 20:00</v>
      </c>
      <c r="V40" s="66" t="s">
        <v>274</v>
      </c>
      <c r="W40" s="31" t="str">
        <f t="shared" si="8"/>
        <v>안녕하세요.
서해박속낙지 전문점입니다.
건강하고, 맛있는 체험하세요~
서해박속낙지 홈페이지 : http://baksok.modoo.at
서해박속낙지 정보 : https://bit.ly/2ysakeX
# 예약정보
블로거 : 드래곤맘(임혜란)
예약일 : 2020-05-28 20:00</v>
      </c>
      <c r="X40" s="31" t="str">
        <f t="shared" si="9"/>
        <v>안녕하세요.
서해박속낙지 전문점입니다.
좋은 내용으로 블로그 작성해주세요~
원본 사진, 동영상 메일로 전달 부탁드립니다.
softm@nate.com 
softmnet@gmail.com
감사합니다.</v>
      </c>
    </row>
    <row r="41" spans="1:25" ht="18" hidden="1" customHeight="1" x14ac:dyDescent="0.4">
      <c r="A41" s="93"/>
      <c r="B41" s="21">
        <v>5</v>
      </c>
      <c r="C41" s="96"/>
      <c r="D41" s="96"/>
      <c r="E41" s="96"/>
      <c r="F41" s="96"/>
      <c r="G41" s="27" t="str">
        <f t="shared" si="3"/>
        <v/>
      </c>
      <c r="H41" s="22" t="s">
        <v>251</v>
      </c>
      <c r="I41" s="22" t="s">
        <v>252</v>
      </c>
      <c r="J41" s="22" t="s">
        <v>253</v>
      </c>
      <c r="K41" s="28" t="s">
        <v>254</v>
      </c>
      <c r="L41" s="28"/>
      <c r="M41" s="28"/>
      <c r="N41" s="7"/>
      <c r="O41" s="7"/>
      <c r="P41" s="3"/>
      <c r="Q41" s="37">
        <f t="shared" si="6"/>
        <v>1</v>
      </c>
      <c r="R41" s="37">
        <f t="shared" si="1"/>
        <v>0</v>
      </c>
      <c r="S41" s="38"/>
      <c r="T41" s="7"/>
      <c r="U41" s="23" t="str">
        <f t="shared" si="7"/>
        <v/>
      </c>
      <c r="V41" s="26"/>
      <c r="W41" s="31" t="str">
        <f t="shared" si="8"/>
        <v/>
      </c>
      <c r="X41" s="31" t="str">
        <f t="shared" si="9"/>
        <v/>
      </c>
    </row>
    <row r="42" spans="1:25" s="14" customFormat="1" ht="18" hidden="1" customHeight="1" x14ac:dyDescent="0.4">
      <c r="A42" s="93"/>
      <c r="B42" s="21">
        <v>6</v>
      </c>
      <c r="C42" s="96"/>
      <c r="D42" s="96"/>
      <c r="E42" s="96"/>
      <c r="F42" s="96"/>
      <c r="G42" s="27" t="str">
        <f t="shared" si="3"/>
        <v/>
      </c>
      <c r="H42" s="22" t="s">
        <v>255</v>
      </c>
      <c r="I42" s="22" t="s">
        <v>256</v>
      </c>
      <c r="J42" s="22" t="s">
        <v>257</v>
      </c>
      <c r="K42" s="28" t="s">
        <v>258</v>
      </c>
      <c r="L42" s="28"/>
      <c r="M42" s="28"/>
      <c r="N42" s="7"/>
      <c r="O42" s="7"/>
      <c r="P42" s="7"/>
      <c r="Q42" s="37">
        <f t="shared" si="6"/>
        <v>1</v>
      </c>
      <c r="R42" s="37">
        <f t="shared" si="1"/>
        <v>0</v>
      </c>
      <c r="S42" s="38"/>
      <c r="T42" s="7"/>
      <c r="U42" s="23" t="str">
        <f t="shared" si="7"/>
        <v/>
      </c>
      <c r="V42" s="26"/>
      <c r="W42" s="31" t="str">
        <f t="shared" si="8"/>
        <v/>
      </c>
      <c r="X42" s="31" t="str">
        <f t="shared" si="9"/>
        <v/>
      </c>
    </row>
    <row r="43" spans="1:25" s="36" customFormat="1" ht="18" customHeight="1" x14ac:dyDescent="0.4">
      <c r="A43" s="93"/>
      <c r="B43" s="34">
        <v>7</v>
      </c>
      <c r="C43" s="96"/>
      <c r="D43" s="96"/>
      <c r="E43" s="96"/>
      <c r="F43" s="96"/>
      <c r="G43" s="27" t="str">
        <f t="shared" si="3"/>
        <v>Y</v>
      </c>
      <c r="H43" s="22" t="s">
        <v>259</v>
      </c>
      <c r="I43" s="41" t="s">
        <v>260</v>
      </c>
      <c r="J43" s="22" t="s">
        <v>261</v>
      </c>
      <c r="K43" s="28" t="s">
        <v>262</v>
      </c>
      <c r="L43" s="28" t="s">
        <v>296</v>
      </c>
      <c r="M43" s="28"/>
      <c r="N43" s="7">
        <v>43980</v>
      </c>
      <c r="O43" s="7" t="s">
        <v>149</v>
      </c>
      <c r="P43" s="3">
        <v>43982.583333333336</v>
      </c>
      <c r="Q43" s="37">
        <f t="shared" si="6"/>
        <v>1</v>
      </c>
      <c r="R43" s="37">
        <f t="shared" si="1"/>
        <v>1</v>
      </c>
      <c r="S43" s="39"/>
      <c r="T43" s="30" t="s">
        <v>145</v>
      </c>
      <c r="U43" s="23" t="str">
        <f t="shared" si="7"/>
        <v>서해박속낙지 예약정보
블로거 : 아스트랄(박성호)
핸드폰 : 010-2890-4518
예약일 : 2020-05-31 14:00</v>
      </c>
      <c r="V43" s="35"/>
      <c r="W43" s="31" t="str">
        <f t="shared" si="8"/>
        <v>안녕하세요.
서해박속낙지 전문점입니다.
건강하고, 맛있는 체험하세요~
서해박속낙지 홈페이지 : http://baksok.modoo.at
서해박속낙지 정보 : https://bit.ly/2ysakeX
# 예약정보
블로거 : 아스트랄(박성호)
예약일 : 2020-05-31 14:00</v>
      </c>
      <c r="X43" s="31" t="str">
        <f t="shared" si="9"/>
        <v>안녕하세요.
서해박속낙지 전문점입니다.
좋은 내용으로 블로그 작성해주세요~
원본 사진, 동영상 메일로 전달 부탁드립니다.
softm@nate.com 
softmnet@gmail.com
감사합니다.</v>
      </c>
    </row>
    <row r="44" spans="1:25" s="65" customFormat="1" ht="18" customHeight="1" x14ac:dyDescent="0.4">
      <c r="A44" s="93"/>
      <c r="B44" s="54">
        <v>8</v>
      </c>
      <c r="C44" s="96"/>
      <c r="D44" s="96"/>
      <c r="E44" s="96"/>
      <c r="F44" s="96"/>
      <c r="G44" s="55" t="str">
        <f t="shared" si="3"/>
        <v/>
      </c>
      <c r="H44" s="56" t="s">
        <v>111</v>
      </c>
      <c r="I44" s="56" t="s">
        <v>36</v>
      </c>
      <c r="J44" s="56" t="s">
        <v>112</v>
      </c>
      <c r="K44" s="57" t="s">
        <v>263</v>
      </c>
      <c r="L44" s="28"/>
      <c r="M44" s="57"/>
      <c r="N44" s="58"/>
      <c r="O44" s="58"/>
      <c r="P44" s="58"/>
      <c r="Q44" s="60">
        <f t="shared" si="6"/>
        <v>3</v>
      </c>
      <c r="R44" s="60">
        <f t="shared" si="1"/>
        <v>1</v>
      </c>
      <c r="S44" s="61"/>
      <c r="T44" s="58"/>
      <c r="U44" s="62" t="str">
        <f t="shared" si="7"/>
        <v/>
      </c>
      <c r="V44" s="63"/>
      <c r="W44" s="64" t="str">
        <f t="shared" si="8"/>
        <v/>
      </c>
      <c r="X44" s="64" t="str">
        <f t="shared" si="9"/>
        <v/>
      </c>
    </row>
    <row r="45" spans="1:25" s="65" customFormat="1" ht="18" customHeight="1" x14ac:dyDescent="0.4">
      <c r="A45" s="93"/>
      <c r="B45" s="54">
        <v>9</v>
      </c>
      <c r="C45" s="96"/>
      <c r="D45" s="96"/>
      <c r="E45" s="96"/>
      <c r="F45" s="96"/>
      <c r="G45" s="55" t="str">
        <f t="shared" si="3"/>
        <v/>
      </c>
      <c r="H45" s="56" t="s">
        <v>181</v>
      </c>
      <c r="I45" s="56" t="s">
        <v>182</v>
      </c>
      <c r="J45" s="56" t="s">
        <v>183</v>
      </c>
      <c r="K45" s="57" t="s">
        <v>184</v>
      </c>
      <c r="L45" s="28"/>
      <c r="M45" s="57"/>
      <c r="N45" s="58"/>
      <c r="O45" s="58"/>
      <c r="P45" s="58"/>
      <c r="Q45" s="60">
        <f t="shared" si="6"/>
        <v>2</v>
      </c>
      <c r="R45" s="60">
        <f t="shared" si="1"/>
        <v>1</v>
      </c>
      <c r="S45" s="61"/>
      <c r="T45" s="58"/>
      <c r="U45" s="62" t="str">
        <f t="shared" si="7"/>
        <v/>
      </c>
      <c r="V45" s="63"/>
      <c r="W45" s="64" t="str">
        <f t="shared" si="8"/>
        <v/>
      </c>
      <c r="X45" s="64" t="str">
        <f t="shared" si="9"/>
        <v/>
      </c>
    </row>
    <row r="46" spans="1:25" ht="18" customHeight="1" x14ac:dyDescent="0.4">
      <c r="A46" s="94"/>
      <c r="B46" s="21">
        <v>10</v>
      </c>
      <c r="C46" s="97"/>
      <c r="D46" s="97"/>
      <c r="E46" s="97"/>
      <c r="F46" s="97"/>
      <c r="G46" s="27" t="str">
        <f t="shared" si="3"/>
        <v>Y</v>
      </c>
      <c r="H46" s="22" t="s">
        <v>264</v>
      </c>
      <c r="I46" s="41" t="s">
        <v>265</v>
      </c>
      <c r="J46" s="22" t="s">
        <v>266</v>
      </c>
      <c r="K46" s="28" t="s">
        <v>267</v>
      </c>
      <c r="L46" s="28" t="s">
        <v>350</v>
      </c>
      <c r="M46" s="28"/>
      <c r="N46" s="7">
        <v>43992</v>
      </c>
      <c r="O46" s="7" t="s">
        <v>156</v>
      </c>
      <c r="P46" s="3">
        <v>43992.791666666664</v>
      </c>
      <c r="Q46" s="37">
        <f t="shared" si="6"/>
        <v>1</v>
      </c>
      <c r="R46" s="37">
        <v>2</v>
      </c>
      <c r="S46" s="38" t="s">
        <v>303</v>
      </c>
      <c r="T46" s="7"/>
      <c r="U46" s="23" t="str">
        <f t="shared" si="7"/>
        <v>서해박속낙지 예약정보
블로거 : 혁채(권혁채)
핸드폰 : 010-6348-9612
예약일 : 2020-06-10 19:00</v>
      </c>
      <c r="V46" s="26"/>
      <c r="W46" s="31" t="str">
        <f t="shared" si="8"/>
        <v>안녕하세요.
서해박속낙지 전문점입니다.
건강하고, 맛있는 체험하세요~
서해박속낙지 홈페이지 : http://baksok.modoo.at
서해박속낙지 정보 : https://bit.ly/2ysakeX
# 예약정보
블로거 : 혁채(권혁채)
예약일 : 2020-06-10 19:00</v>
      </c>
      <c r="X46" s="31" t="str">
        <f t="shared" si="9"/>
        <v>안녕하세요.
서해박속낙지 전문점입니다.
좋은 내용으로 블로그 작성해주세요~
원본 사진, 동영상 메일로 전달 부탁드립니다.
softm@nate.com 
softmnet@gmail.com
감사합니다.</v>
      </c>
    </row>
    <row r="47" spans="1:25" s="14" customFormat="1" ht="18" customHeight="1" x14ac:dyDescent="0.4">
      <c r="A47" s="92" t="s">
        <v>339</v>
      </c>
      <c r="B47" s="21">
        <v>1</v>
      </c>
      <c r="C47" s="95" t="s">
        <v>309</v>
      </c>
      <c r="D47" s="95" t="s">
        <v>310</v>
      </c>
      <c r="E47" s="95">
        <v>10</v>
      </c>
      <c r="F47" s="95" t="s">
        <v>362</v>
      </c>
      <c r="G47" s="27" t="str">
        <f t="shared" si="3"/>
        <v>Y</v>
      </c>
      <c r="H47" s="22" t="s">
        <v>311</v>
      </c>
      <c r="I47" s="22" t="s">
        <v>312</v>
      </c>
      <c r="J47" s="22" t="s">
        <v>313</v>
      </c>
      <c r="K47" s="28" t="s">
        <v>314</v>
      </c>
      <c r="L47" s="28" t="s">
        <v>374</v>
      </c>
      <c r="M47" s="28"/>
      <c r="N47" s="7">
        <v>44013</v>
      </c>
      <c r="O47" s="7" t="s">
        <v>156</v>
      </c>
      <c r="P47" s="3">
        <v>44015.791666666664</v>
      </c>
      <c r="Q47" s="37">
        <f t="shared" si="6"/>
        <v>1</v>
      </c>
      <c r="R47" s="37">
        <f>COUNTIFS(H:H,H47,P:P,"&lt;&gt;")</f>
        <v>1</v>
      </c>
      <c r="S47" s="38"/>
      <c r="T47" s="7"/>
      <c r="U47" s="23"/>
      <c r="V47" s="26" t="s">
        <v>349</v>
      </c>
      <c r="W47" s="31"/>
      <c r="X47" s="31"/>
    </row>
    <row r="48" spans="1:25" s="76" customFormat="1" ht="18" customHeight="1" x14ac:dyDescent="0.4">
      <c r="A48" s="93"/>
      <c r="B48" s="67">
        <v>2</v>
      </c>
      <c r="C48" s="96"/>
      <c r="D48" s="96"/>
      <c r="E48" s="96"/>
      <c r="F48" s="96"/>
      <c r="G48" s="27" t="str">
        <f t="shared" si="3"/>
        <v/>
      </c>
      <c r="H48" s="68" t="s">
        <v>111</v>
      </c>
      <c r="I48" s="68" t="s">
        <v>36</v>
      </c>
      <c r="J48" s="68" t="s">
        <v>112</v>
      </c>
      <c r="K48" s="69" t="s">
        <v>263</v>
      </c>
      <c r="L48" s="69"/>
      <c r="M48" s="69"/>
      <c r="N48" s="70"/>
      <c r="O48" s="70"/>
      <c r="P48" s="70"/>
      <c r="Q48" s="71">
        <f t="shared" si="6"/>
        <v>3</v>
      </c>
      <c r="R48" s="71">
        <f>COUNTIFS(H:H,H48,P:P,"&lt;&gt;")</f>
        <v>1</v>
      </c>
      <c r="S48" s="72"/>
      <c r="T48" s="70"/>
      <c r="U48" s="73" t="str">
        <f t="shared" ref="U48:U50" si="10">IF(ISBLANK(P48),"","서해박속낙지 예약정보"&amp;CHAR(10)&amp;"블로거 : "&amp;H48 &amp; "("&amp; I48 &amp;")"&amp;CHAR(10)&amp;"핸드폰 : "&amp;J48&amp;CHAR(10)&amp;"예약일 : "
&amp;TEXT(P48,"YYYY-MM-DD H:mm"))</f>
        <v/>
      </c>
      <c r="V48" s="74"/>
      <c r="W48" s="75" t="str">
        <f t="shared" ref="W48:W50" si="11">IF(ISBLANK(N48),"","안녕하세요.
서해박속낙지 전문점입니다.
건강하고, 맛있는 체험하세요~
서해박속낙지 홈페이지 : http://baksok.modoo.at
서해박속낙지 정보 : https://bit.ly/2ysakeX
"
&amp;"# 예약정보"&amp;CHAR(10)&amp;"블로거 : "&amp;H48 &amp; "("&amp; I48 &amp;")"&amp;CHAR(10)&amp;"예약일 : "
&amp;TEXT(P48,"YYYY-MM-DD H:mm"))</f>
        <v/>
      </c>
      <c r="X48" s="75" t="str">
        <f t="shared" ref="X48:X50" si="12">IF(ISBLANK(O48),"","안녕하세요.
서해박속낙지 전문점입니다.
좋은 내용으로 블로그 작성해주세요~
원본 사진, 동영상 메일로 전달 부탁드립니다.
softm@nate.com 
softmnet@gmail.com
감사합니다.")</f>
        <v/>
      </c>
    </row>
    <row r="49" spans="1:24" ht="18" hidden="1" customHeight="1" x14ac:dyDescent="0.4">
      <c r="A49" s="93"/>
      <c r="B49" s="21">
        <v>2</v>
      </c>
      <c r="C49" s="96"/>
      <c r="D49" s="96"/>
      <c r="E49" s="96"/>
      <c r="F49" s="96"/>
      <c r="G49" s="27" t="str">
        <f t="shared" si="3"/>
        <v/>
      </c>
      <c r="H49" s="22" t="s">
        <v>315</v>
      </c>
      <c r="I49" s="22" t="s">
        <v>316</v>
      </c>
      <c r="J49" s="22" t="s">
        <v>317</v>
      </c>
      <c r="K49" s="28" t="s">
        <v>318</v>
      </c>
      <c r="L49" s="28"/>
      <c r="M49" s="28"/>
      <c r="N49" s="7"/>
      <c r="O49" s="7"/>
      <c r="P49" s="7"/>
      <c r="Q49" s="71">
        <f t="shared" si="6"/>
        <v>1</v>
      </c>
      <c r="R49" s="37">
        <f>COUNTIFS(H:H,H49,P:P,"&lt;&gt;")</f>
        <v>0</v>
      </c>
      <c r="S49" s="38"/>
      <c r="T49" s="7"/>
      <c r="U49" s="23" t="str">
        <f t="shared" si="10"/>
        <v/>
      </c>
      <c r="V49" s="26"/>
      <c r="W49" s="31" t="str">
        <f t="shared" si="11"/>
        <v/>
      </c>
      <c r="X49" s="31" t="str">
        <f t="shared" si="12"/>
        <v/>
      </c>
    </row>
    <row r="50" spans="1:24" ht="18" hidden="1" customHeight="1" x14ac:dyDescent="0.4">
      <c r="A50" s="93"/>
      <c r="B50" s="21">
        <v>2</v>
      </c>
      <c r="C50" s="96"/>
      <c r="D50" s="96"/>
      <c r="E50" s="96"/>
      <c r="F50" s="96"/>
      <c r="G50" s="27" t="str">
        <f t="shared" si="3"/>
        <v/>
      </c>
      <c r="H50" s="22" t="s">
        <v>319</v>
      </c>
      <c r="I50" s="22" t="s">
        <v>320</v>
      </c>
      <c r="J50" s="22" t="s">
        <v>321</v>
      </c>
      <c r="K50" s="28" t="s">
        <v>322</v>
      </c>
      <c r="L50" s="28"/>
      <c r="M50" s="28"/>
      <c r="N50" s="7"/>
      <c r="O50" s="7"/>
      <c r="P50" s="7"/>
      <c r="Q50" s="71">
        <f t="shared" si="6"/>
        <v>1</v>
      </c>
      <c r="R50" s="37">
        <f>COUNTIFS(H:H,H50,P:P,"&lt;&gt;")</f>
        <v>0</v>
      </c>
      <c r="S50" s="38"/>
      <c r="T50" s="7"/>
      <c r="U50" s="23" t="str">
        <f t="shared" si="10"/>
        <v/>
      </c>
      <c r="V50" s="26"/>
      <c r="W50" s="31" t="str">
        <f t="shared" si="11"/>
        <v/>
      </c>
      <c r="X50" s="31" t="str">
        <f t="shared" si="12"/>
        <v/>
      </c>
    </row>
    <row r="51" spans="1:24" ht="18" hidden="1" customHeight="1" x14ac:dyDescent="0.4">
      <c r="A51" s="93"/>
      <c r="B51" s="21">
        <v>2</v>
      </c>
      <c r="C51" s="96"/>
      <c r="D51" s="96"/>
      <c r="E51" s="96"/>
      <c r="F51" s="96"/>
      <c r="G51" s="27" t="str">
        <f t="shared" si="3"/>
        <v/>
      </c>
      <c r="H51" s="22" t="s">
        <v>323</v>
      </c>
      <c r="I51" s="22" t="s">
        <v>324</v>
      </c>
      <c r="J51" s="22" t="s">
        <v>325</v>
      </c>
      <c r="K51" s="28" t="s">
        <v>326</v>
      </c>
      <c r="L51" s="28"/>
      <c r="M51" s="28"/>
      <c r="N51" s="7"/>
      <c r="O51" s="7"/>
      <c r="P51" s="7"/>
      <c r="Q51" s="71">
        <f t="shared" si="6"/>
        <v>1</v>
      </c>
      <c r="R51" s="37">
        <f>COUNTIFS(H:H,H51,P:P,"&lt;&gt;")</f>
        <v>0</v>
      </c>
      <c r="S51" s="38"/>
      <c r="T51" s="7"/>
      <c r="U51" s="23" t="str">
        <f t="shared" ref="U51:U56" si="13">IF(ISBLANK(P51),"","서해박속낙지 예약정보"&amp;CHAR(10)&amp;"블로거 : "&amp;H51 &amp; "("&amp; I51 &amp;")"&amp;CHAR(10)&amp;"핸드폰 : "&amp;J51&amp;CHAR(10)&amp;"예약일 : "
&amp;TEXT(P51,"YYYY-MM-DD H:mm"))</f>
        <v/>
      </c>
      <c r="V51" s="26"/>
      <c r="W51" s="31" t="str">
        <f t="shared" ref="W51:W56" si="14">IF(ISBLANK(N51),"","안녕하세요.
서해박속낙지 전문점입니다.
건강하고, 맛있는 체험하세요~
서해박속낙지 홈페이지 : http://baksok.modoo.at
서해박속낙지 정보 : https://bit.ly/2ysakeX
"
&amp;"# 예약정보"&amp;CHAR(10)&amp;"블로거 : "&amp;H51 &amp; "("&amp; I51 &amp;")"&amp;CHAR(10)&amp;"예약일 : "
&amp;TEXT(P51,"YYYY-MM-DD H:mm"))</f>
        <v/>
      </c>
      <c r="X51" s="31" t="str">
        <f t="shared" ref="X51:X54" si="15">IF(ISBLANK(O51),"","안녕하세요.
서해박속낙지 전문점입니다.
좋은 내용으로 블로그 작성해주세요~
원본 사진, 동영상 메일로 전달 부탁드립니다.
softm@nate.com 
softmnet@gmail.com
감사합니다.")</f>
        <v/>
      </c>
    </row>
    <row r="52" spans="1:24" ht="18" customHeight="1" x14ac:dyDescent="0.4">
      <c r="A52" s="93"/>
      <c r="B52" s="21">
        <v>2</v>
      </c>
      <c r="C52" s="96"/>
      <c r="D52" s="96"/>
      <c r="E52" s="96"/>
      <c r="F52" s="96"/>
      <c r="G52" s="27" t="str">
        <f t="shared" si="3"/>
        <v>Y</v>
      </c>
      <c r="H52" s="22" t="s">
        <v>327</v>
      </c>
      <c r="I52" s="22" t="s">
        <v>328</v>
      </c>
      <c r="J52" s="22" t="s">
        <v>329</v>
      </c>
      <c r="K52" s="28" t="s">
        <v>330</v>
      </c>
      <c r="L52" s="28" t="s">
        <v>375</v>
      </c>
      <c r="M52" s="28"/>
      <c r="N52" s="7">
        <v>44028</v>
      </c>
      <c r="O52" s="7" t="s">
        <v>149</v>
      </c>
      <c r="P52" s="3">
        <v>44028.625</v>
      </c>
      <c r="Q52" s="71">
        <f t="shared" si="6"/>
        <v>1</v>
      </c>
      <c r="R52" s="37">
        <v>1</v>
      </c>
      <c r="S52" s="38"/>
      <c r="T52" s="7"/>
      <c r="U52" s="23" t="str">
        <f t="shared" si="13"/>
        <v>서해박속낙지 예약정보
블로거 : 서울708(황유리)
핸드폰 : 010-4652-8455
예약일 : 2020-07-16 15:00</v>
      </c>
      <c r="V52" s="26"/>
      <c r="W52" s="31" t="str">
        <f t="shared" si="14"/>
        <v>안녕하세요.
서해박속낙지 전문점입니다.
건강하고, 맛있는 체험하세요~
서해박속낙지 홈페이지 : http://baksok.modoo.at
서해박속낙지 정보 : https://bit.ly/2ysakeX
# 예약정보
블로거 : 서울708(황유리)
예약일 : 2020-07-16 15:00</v>
      </c>
      <c r="X52" s="31" t="str">
        <f>IF(ISBLANK(O52),"","안녕하세요.
서해박속낙지 전문점입니다.
좋은 내용으로 블로그 작성해주세요~
원본 사진, 동영상 메일로 전달 부탁드립니다.
softm@nate.com 
softmnet@gmail.com
리뷰 부탁드려요.
구글 리뷰 : https://g.page/Baksok/review?rc
네이버 리뷰 : https://bit.ly/2IknLDk
감사합니다.")</f>
        <v>안녕하세요.
서해박속낙지 전문점입니다.
좋은 내용으로 블로그 작성해주세요~
원본 사진, 동영상 메일로 전달 부탁드립니다.
softm@nate.com 
softmnet@gmail.com
리뷰 부탁드려요.
구글 리뷰 : https://g.page/Baksok/review?rc
네이버 리뷰 : https://bit.ly/2IknLDk
감사합니다.</v>
      </c>
    </row>
    <row r="53" spans="1:24" ht="18" hidden="1" customHeight="1" x14ac:dyDescent="0.4">
      <c r="A53" s="93"/>
      <c r="B53" s="21">
        <v>2</v>
      </c>
      <c r="C53" s="96"/>
      <c r="D53" s="96"/>
      <c r="E53" s="96"/>
      <c r="F53" s="96"/>
      <c r="G53" s="27" t="str">
        <f t="shared" si="3"/>
        <v/>
      </c>
      <c r="H53" s="22" t="s">
        <v>331</v>
      </c>
      <c r="I53" s="22" t="s">
        <v>332</v>
      </c>
      <c r="J53" s="22" t="s">
        <v>333</v>
      </c>
      <c r="K53" s="28" t="s">
        <v>334</v>
      </c>
      <c r="L53" s="28"/>
      <c r="M53" s="28"/>
      <c r="N53" s="7"/>
      <c r="O53" s="7"/>
      <c r="P53" s="7"/>
      <c r="Q53" s="71">
        <f t="shared" si="6"/>
        <v>1</v>
      </c>
      <c r="R53" s="37">
        <f>COUNTIFS(H:H,H53,P:P,"&lt;&gt;")</f>
        <v>0</v>
      </c>
      <c r="S53" s="38"/>
      <c r="T53" s="7"/>
      <c r="U53" s="23" t="str">
        <f t="shared" si="13"/>
        <v/>
      </c>
      <c r="V53" s="26"/>
      <c r="W53" s="31" t="str">
        <f t="shared" si="14"/>
        <v/>
      </c>
      <c r="X53" s="31" t="str">
        <f t="shared" si="15"/>
        <v/>
      </c>
    </row>
    <row r="54" spans="1:24" ht="18" hidden="1" customHeight="1" x14ac:dyDescent="0.4">
      <c r="A54" s="93"/>
      <c r="B54" s="21">
        <v>2</v>
      </c>
      <c r="C54" s="96"/>
      <c r="D54" s="96"/>
      <c r="E54" s="96"/>
      <c r="F54" s="96"/>
      <c r="G54" s="27" t="str">
        <f t="shared" si="3"/>
        <v/>
      </c>
      <c r="H54" s="22" t="s">
        <v>335</v>
      </c>
      <c r="I54" s="22" t="s">
        <v>336</v>
      </c>
      <c r="J54" s="22" t="s">
        <v>337</v>
      </c>
      <c r="K54" s="28" t="s">
        <v>338</v>
      </c>
      <c r="L54" s="28"/>
      <c r="M54" s="28"/>
      <c r="N54" s="7"/>
      <c r="O54" s="7"/>
      <c r="P54" s="7"/>
      <c r="Q54" s="71">
        <f t="shared" si="6"/>
        <v>1</v>
      </c>
      <c r="R54" s="37">
        <f>COUNTIFS(H:H,H54,P:P,"&lt;&gt;")</f>
        <v>0</v>
      </c>
      <c r="S54" s="38"/>
      <c r="T54" s="7"/>
      <c r="U54" s="23" t="str">
        <f t="shared" si="13"/>
        <v/>
      </c>
      <c r="V54" s="26"/>
      <c r="W54" s="31" t="str">
        <f t="shared" si="14"/>
        <v/>
      </c>
      <c r="X54" s="31" t="str">
        <f t="shared" si="15"/>
        <v/>
      </c>
    </row>
    <row r="55" spans="1:24" s="14" customFormat="1" ht="18" customHeight="1" x14ac:dyDescent="0.4">
      <c r="A55" s="13" t="s">
        <v>351</v>
      </c>
      <c r="B55" s="21">
        <v>1</v>
      </c>
      <c r="C55" s="78" t="s">
        <v>359</v>
      </c>
      <c r="D55" s="78" t="s">
        <v>358</v>
      </c>
      <c r="E55" s="13"/>
      <c r="F55" s="13"/>
      <c r="G55" s="27" t="str">
        <f t="shared" ref="G55:G57" si="16">IF(P55&lt;&gt;"",IF(L55&lt;&gt;"","Y","N"),"")</f>
        <v>Y</v>
      </c>
      <c r="H55" s="22" t="s">
        <v>352</v>
      </c>
      <c r="I55" s="22" t="s">
        <v>353</v>
      </c>
      <c r="J55" s="22" t="s">
        <v>354</v>
      </c>
      <c r="K55" s="28" t="s">
        <v>355</v>
      </c>
      <c r="L55" s="28" t="s">
        <v>376</v>
      </c>
      <c r="M55" s="28"/>
      <c r="N55" s="7">
        <v>44019</v>
      </c>
      <c r="O55" s="7" t="s">
        <v>156</v>
      </c>
      <c r="P55" s="3">
        <v>44021.791666666664</v>
      </c>
      <c r="Q55" s="71">
        <f t="shared" si="6"/>
        <v>1</v>
      </c>
      <c r="R55" s="37" t="s">
        <v>361</v>
      </c>
      <c r="S55" s="38"/>
      <c r="T55" s="7"/>
      <c r="U55" s="23" t="str">
        <f t="shared" si="13"/>
        <v>서해박속낙지 예약정보
블로거 : 배고픈쑈니(금보선)
핸드폰 : 010-9061-8785
예약일 : 2020-07-09 19:00</v>
      </c>
      <c r="V55" s="26" t="s">
        <v>360</v>
      </c>
      <c r="W55" s="31" t="str">
        <f t="shared" si="14"/>
        <v>안녕하세요.
서해박속낙지 전문점입니다.
건강하고, 맛있는 체험하세요~
서해박속낙지 홈페이지 : http://baksok.modoo.at
서해박속낙지 정보 : https://bit.ly/2ysakeX
# 예약정보
블로거 : 배고픈쑈니(금보선)
예약일 : 2020-07-09 19:00</v>
      </c>
      <c r="X55" s="31" t="str">
        <f>IF(ISBLANK(O55),"","안녕하세요.
서해박속낙지 전문점입니다.
좋은 내용으로 블로그 작성해주세요~
원본 사진, 동영상 메일로 전달 부탁드립니다.
softm@nate.com 
softmnet@gmail.com
리뷰 부탁드려요.
구글 리뷰 : https://g.page/Baksok/review?rc
네이버 리뷰 : https://bit.ly/2IknLDk
감사합니다.")</f>
        <v>안녕하세요.
서해박속낙지 전문점입니다.
좋은 내용으로 블로그 작성해주세요~
원본 사진, 동영상 메일로 전달 부탁드립니다.
softm@nate.com 
softmnet@gmail.com
리뷰 부탁드려요.
구글 리뷰 : https://g.page/Baksok/review?rc
네이버 리뷰 : https://bit.ly/2IknLDk
감사합니다.</v>
      </c>
    </row>
    <row r="56" spans="1:24" s="26" customFormat="1" ht="18" customHeight="1" x14ac:dyDescent="0.4">
      <c r="A56" s="13" t="s">
        <v>373</v>
      </c>
      <c r="B56" s="21">
        <v>1</v>
      </c>
      <c r="C56" s="18"/>
      <c r="D56" s="18" t="s">
        <v>363</v>
      </c>
      <c r="E56" s="18"/>
      <c r="F56" s="95" t="s">
        <v>364</v>
      </c>
      <c r="G56" s="27" t="str">
        <f t="shared" si="16"/>
        <v>Y</v>
      </c>
      <c r="H56" s="22" t="s">
        <v>365</v>
      </c>
      <c r="I56" s="22" t="s">
        <v>366</v>
      </c>
      <c r="J56" s="22" t="s">
        <v>367</v>
      </c>
      <c r="K56" s="28" t="s">
        <v>368</v>
      </c>
      <c r="L56" s="28" t="s">
        <v>380</v>
      </c>
      <c r="M56" s="28"/>
      <c r="N56" s="7">
        <v>44138</v>
      </c>
      <c r="O56" s="7" t="s">
        <v>150</v>
      </c>
      <c r="P56" s="3">
        <v>44139.666666666664</v>
      </c>
      <c r="Q56" s="30">
        <f t="shared" si="6"/>
        <v>1</v>
      </c>
      <c r="R56" s="30">
        <f>COUNTIFS(H:H,H56,P:P,"&lt;&gt;")</f>
        <v>1</v>
      </c>
      <c r="S56" s="38"/>
      <c r="T56" s="7"/>
      <c r="U56" s="23" t="str">
        <f t="shared" si="13"/>
        <v>서해박속낙지 예약정보
블로거 : 민별(선샛별)
핸드폰 : 010-2618-0482
예약일 : 2020-11-04 16:00</v>
      </c>
      <c r="W56" s="31" t="str">
        <f t="shared" si="14"/>
        <v>안녕하세요.
서해박속낙지 전문점입니다.
건강하고, 맛있는 체험하세요~
서해박속낙지 홈페이지 : http://baksok.modoo.at
서해박속낙지 정보 : https://bit.ly/2ysakeX
# 예약정보
블로거 : 민별(선샛별)
예약일 : 2020-11-04 16:00</v>
      </c>
      <c r="X56" s="31" t="str">
        <f>IF(ISBLANK(O56),"","안녕하세요.
서해박속낙지 전문점입니다.
좋은 내용으로 블로그 작성해주세요~
원본 사진, 동영상 메일로 전달 부탁드립니다.
softm@nate.com 
softmnet@gmail.com
리뷰 부탁드려요.
구글 리뷰 : https://g.page/Baksok/review?rc
네이버 리뷰 : https://bit.ly/2IknLDk
감사합니다.")</f>
        <v>안녕하세요.
서해박속낙지 전문점입니다.
좋은 내용으로 블로그 작성해주세요~
원본 사진, 동영상 메일로 전달 부탁드립니다.
softm@nate.com 
softmnet@gmail.com
리뷰 부탁드려요.
구글 리뷰 : https://g.page/Baksok/review?rc
네이버 리뷰 : https://bit.ly/2IknLDk
감사합니다.</v>
      </c>
    </row>
    <row r="57" spans="1:24" s="74" customFormat="1" ht="18" hidden="1" customHeight="1" x14ac:dyDescent="0.4">
      <c r="A57" s="18"/>
      <c r="B57" s="67">
        <v>2</v>
      </c>
      <c r="C57" s="18"/>
      <c r="D57" s="18"/>
      <c r="E57" s="18"/>
      <c r="F57" s="97"/>
      <c r="G57" s="27" t="str">
        <f t="shared" si="16"/>
        <v/>
      </c>
      <c r="H57" s="22" t="s">
        <v>369</v>
      </c>
      <c r="I57" s="22" t="s">
        <v>370</v>
      </c>
      <c r="J57" s="22" t="s">
        <v>371</v>
      </c>
      <c r="K57" s="28" t="s">
        <v>372</v>
      </c>
      <c r="L57" s="69"/>
      <c r="M57" s="69"/>
      <c r="N57" s="70"/>
      <c r="O57" s="70"/>
      <c r="P57" s="70"/>
      <c r="Q57" s="30">
        <f t="shared" si="6"/>
        <v>1</v>
      </c>
      <c r="R57" s="30">
        <f>COUNTIFS(H:H,H57,P:P,"&lt;&gt;")</f>
        <v>0</v>
      </c>
      <c r="S57" s="72"/>
      <c r="T57" s="70"/>
      <c r="U57" s="73" t="str">
        <f t="shared" ref="U57" si="17">IF(ISBLANK(P57),"","서해박속낙지 예약정보"&amp;CHAR(10)&amp;"블로거 : "&amp;H57 &amp; "("&amp; I57 &amp;")"&amp;CHAR(10)&amp;"핸드폰 : "&amp;J57&amp;CHAR(10)&amp;"예약일 : "
&amp;TEXT(P57,"YYYY-MM-DD H:mm"))</f>
        <v/>
      </c>
      <c r="W57" s="75" t="str">
        <f t="shared" ref="W57" si="18">IF(ISBLANK(N57),"","안녕하세요.
서해박속낙지 전문점입니다.
건강하고, 맛있는 체험하세요~
서해박속낙지 홈페이지 : http://baksok.modoo.at
서해박속낙지 정보 : https://bit.ly/2ysakeX
"
&amp;"# 예약정보"&amp;CHAR(10)&amp;"블로거 : "&amp;H57 &amp; "("&amp; I57 &amp;")"&amp;CHAR(10)&amp;"예약일 : "
&amp;TEXT(P57,"YYYY-MM-DD H:mm"))</f>
        <v/>
      </c>
      <c r="X57" s="75" t="str">
        <f t="shared" ref="X57" si="19">IF(ISBLANK(O57),"","안녕하세요.
서해박속낙지 전문점입니다.
좋은 내용으로 블로그 작성해주세요~
원본 사진, 동영상 메일로 전달 부탁드립니다.
softm@nate.com 
softmnet@gmail.com
감사합니다.")</f>
        <v/>
      </c>
    </row>
    <row r="58" spans="1:24" s="74" customFormat="1" ht="18" customHeight="1" x14ac:dyDescent="0.4">
      <c r="A58" s="18"/>
      <c r="B58" s="67">
        <v>2</v>
      </c>
      <c r="C58" s="18"/>
      <c r="D58" s="18"/>
      <c r="E58" s="18"/>
      <c r="F58" s="91"/>
      <c r="G58" s="27" t="str">
        <f t="shared" ref="G58" si="20">IF(P58&lt;&gt;"",IF(L58&lt;&gt;"","Y","N"),"")</f>
        <v>N</v>
      </c>
      <c r="H58" s="22" t="s">
        <v>377</v>
      </c>
      <c r="I58" s="22" t="s">
        <v>377</v>
      </c>
      <c r="J58" s="22" t="s">
        <v>379</v>
      </c>
      <c r="K58" s="28" t="s">
        <v>378</v>
      </c>
      <c r="L58" s="69"/>
      <c r="M58" s="69"/>
      <c r="N58" s="7">
        <v>44258</v>
      </c>
      <c r="O58" s="7" t="s">
        <v>156</v>
      </c>
      <c r="P58" s="3">
        <v>44258.666666666664</v>
      </c>
      <c r="Q58" s="30">
        <f t="shared" si="6"/>
        <v>1</v>
      </c>
      <c r="R58" s="30">
        <v>2</v>
      </c>
      <c r="S58" s="72"/>
      <c r="T58" s="70"/>
      <c r="U58" s="73" t="str">
        <f t="shared" ref="U58" si="21">IF(ISBLANK(P58),"","서해박속낙지 예약정보"&amp;CHAR(10)&amp;"블로거 : "&amp;H58 &amp; "("&amp; I58 &amp;")"&amp;CHAR(10)&amp;"핸드폰 : "&amp;J58&amp;CHAR(10)&amp;"예약일 : "
&amp;TEXT(P58,"YYYY-MM-DD H:mm"))</f>
        <v>서해박속낙지 예약정보
블로거 : 송은희(송은희)
핸드폰 : 010-2963-0641
예약일 : 2021-03-03 16:00</v>
      </c>
      <c r="W58" s="75" t="str">
        <f t="shared" ref="W58" si="22">IF(ISBLANK(N58),"","안녕하세요.
서해박속낙지 전문점입니다.
건강하고, 맛있는 체험하세요~
서해박속낙지 홈페이지 : http://baksok.modoo.at
서해박속낙지 정보 : https://bit.ly/2ysakeX
"
&amp;"# 예약정보"&amp;CHAR(10)&amp;"블로거 : "&amp;H58 &amp; "("&amp; I58 &amp;")"&amp;CHAR(10)&amp;"예약일 : "
&amp;TEXT(P58,"YYYY-MM-DD H:mm"))</f>
        <v>안녕하세요.
서해박속낙지 전문점입니다.
건강하고, 맛있는 체험하세요~
서해박속낙지 홈페이지 : http://baksok.modoo.at
서해박속낙지 정보 : https://bit.ly/2ysakeX
# 예약정보
블로거 : 송은희(송은희)
예약일 : 2021-03-03 16:00</v>
      </c>
      <c r="X58" s="75" t="str">
        <f t="shared" ref="X58" si="23">IF(ISBLANK(O58),"","안녕하세요.
서해박속낙지 전문점입니다.
좋은 내용으로 블로그 작성해주세요~
원본 사진, 동영상 메일로 전달 부탁드립니다.
softm@nate.com 
softmnet@gmail.com
감사합니다.")</f>
        <v>안녕하세요.
서해박속낙지 전문점입니다.
좋은 내용으로 블로그 작성해주세요~
원본 사진, 동영상 메일로 전달 부탁드립니다.
softm@nate.com 
softmnet@gmail.com
감사합니다.</v>
      </c>
    </row>
    <row r="61" spans="1:24" ht="18" customHeight="1" x14ac:dyDescent="0.2">
      <c r="K61" s="90" t="s">
        <v>377</v>
      </c>
    </row>
  </sheetData>
  <autoFilter ref="A3:Z58" xr:uid="{CA7FEBC7-B3E8-4597-AA62-E18AA2912BBE}">
    <filterColumn colId="17">
      <filters>
        <filter val="?"/>
        <filter val="1"/>
        <filter val="2"/>
      </filters>
    </filterColumn>
  </autoFilter>
  <mergeCells count="36">
    <mergeCell ref="F56:F57"/>
    <mergeCell ref="A37:A46"/>
    <mergeCell ref="C37:C46"/>
    <mergeCell ref="D37:D46"/>
    <mergeCell ref="E37:E46"/>
    <mergeCell ref="F37:F46"/>
    <mergeCell ref="A47:A54"/>
    <mergeCell ref="C47:C54"/>
    <mergeCell ref="D47:D54"/>
    <mergeCell ref="E47:E54"/>
    <mergeCell ref="F47:F54"/>
    <mergeCell ref="C22:C26"/>
    <mergeCell ref="D22:D26"/>
    <mergeCell ref="E22:E26"/>
    <mergeCell ref="F22:F26"/>
    <mergeCell ref="A22:A26"/>
    <mergeCell ref="A8:A11"/>
    <mergeCell ref="C8:C11"/>
    <mergeCell ref="D8:D11"/>
    <mergeCell ref="E8:E11"/>
    <mergeCell ref="F8:F11"/>
    <mergeCell ref="F4:F7"/>
    <mergeCell ref="E12:E21"/>
    <mergeCell ref="F12:F21"/>
    <mergeCell ref="D12:D21"/>
    <mergeCell ref="C12:C21"/>
    <mergeCell ref="A4:A7"/>
    <mergeCell ref="B4:B7"/>
    <mergeCell ref="C4:C7"/>
    <mergeCell ref="D4:D7"/>
    <mergeCell ref="E4:E7"/>
    <mergeCell ref="A27:A36"/>
    <mergeCell ref="E27:E36"/>
    <mergeCell ref="F27:F36"/>
    <mergeCell ref="C27:C36"/>
    <mergeCell ref="D27:D36"/>
  </mergeCells>
  <phoneticPr fontId="1" type="noConversion"/>
  <conditionalFormatting sqref="P1:P2 P4:P16 P18:P21 P59:P1048576">
    <cfRule type="cellIs" dxfId="66" priority="182" operator="greaterThan">
      <formula>$N$1</formula>
    </cfRule>
  </conditionalFormatting>
  <conditionalFormatting sqref="V21">
    <cfRule type="cellIs" dxfId="65" priority="181" operator="greaterThan">
      <formula>$N$1</formula>
    </cfRule>
  </conditionalFormatting>
  <conditionalFormatting sqref="G2:G46 G59:G1048576">
    <cfRule type="cellIs" dxfId="64" priority="180" operator="equal">
      <formula>"N"</formula>
    </cfRule>
  </conditionalFormatting>
  <conditionalFormatting sqref="P17">
    <cfRule type="cellIs" dxfId="63" priority="179" operator="greaterThan">
      <formula>$N$1</formula>
    </cfRule>
  </conditionalFormatting>
  <conditionalFormatting sqref="P26">
    <cfRule type="cellIs" dxfId="62" priority="168" operator="greaterThan">
      <formula>$N$1</formula>
    </cfRule>
  </conditionalFormatting>
  <conditionalFormatting sqref="P23">
    <cfRule type="cellIs" dxfId="61" priority="174" operator="greaterThan">
      <formula>$N$1</formula>
    </cfRule>
  </conditionalFormatting>
  <conditionalFormatting sqref="P28">
    <cfRule type="cellIs" dxfId="60" priority="164" operator="greaterThan">
      <formula>$N$1</formula>
    </cfRule>
  </conditionalFormatting>
  <conditionalFormatting sqref="P33">
    <cfRule type="cellIs" dxfId="59" priority="154" operator="greaterThan">
      <formula>$N$1</formula>
    </cfRule>
  </conditionalFormatting>
  <conditionalFormatting sqref="R1:R36 R59:R1048576">
    <cfRule type="cellIs" dxfId="58" priority="146" operator="greaterThan">
      <formula>0</formula>
    </cfRule>
  </conditionalFormatting>
  <conditionalFormatting sqref="Q1:Q36 Q59:Q1048576">
    <cfRule type="cellIs" dxfId="57" priority="145" operator="greaterThan">
      <formula>1</formula>
    </cfRule>
  </conditionalFormatting>
  <conditionalFormatting sqref="P31">
    <cfRule type="cellIs" dxfId="56" priority="144" operator="greaterThan">
      <formula>$N$1</formula>
    </cfRule>
  </conditionalFormatting>
  <conditionalFormatting sqref="P29">
    <cfRule type="cellIs" dxfId="55" priority="143" operator="greaterThan">
      <formula>$N$1</formula>
    </cfRule>
  </conditionalFormatting>
  <conditionalFormatting sqref="P24">
    <cfRule type="cellIs" dxfId="54" priority="142" operator="greaterThan">
      <formula>$N$1</formula>
    </cfRule>
  </conditionalFormatting>
  <conditionalFormatting sqref="P25">
    <cfRule type="cellIs" dxfId="53" priority="141" operator="greaterThan">
      <formula>$N$1</formula>
    </cfRule>
  </conditionalFormatting>
  <conditionalFormatting sqref="P22">
    <cfRule type="cellIs" dxfId="52" priority="140" operator="greaterThan">
      <formula>$N$1</formula>
    </cfRule>
  </conditionalFormatting>
  <conditionalFormatting sqref="P42">
    <cfRule type="cellIs" dxfId="51" priority="131" operator="greaterThan">
      <formula>$N$1</formula>
    </cfRule>
  </conditionalFormatting>
  <conditionalFormatting sqref="P44">
    <cfRule type="cellIs" dxfId="50" priority="127" operator="greaterThan">
      <formula>$N$1</formula>
    </cfRule>
  </conditionalFormatting>
  <conditionalFormatting sqref="P45">
    <cfRule type="cellIs" dxfId="49" priority="125" operator="greaterThan">
      <formula>$N$1</formula>
    </cfRule>
  </conditionalFormatting>
  <conditionalFormatting sqref="R37:R46">
    <cfRule type="cellIs" dxfId="48" priority="121" operator="greaterThan">
      <formula>0</formula>
    </cfRule>
  </conditionalFormatting>
  <conditionalFormatting sqref="Q37:Q46">
    <cfRule type="cellIs" dxfId="47" priority="120" operator="greaterThan">
      <formula>1</formula>
    </cfRule>
  </conditionalFormatting>
  <conditionalFormatting sqref="P41">
    <cfRule type="cellIs" dxfId="46" priority="119" operator="greaterThan">
      <formula>$N$1</formula>
    </cfRule>
  </conditionalFormatting>
  <conditionalFormatting sqref="P39">
    <cfRule type="cellIs" dxfId="45" priority="118" operator="greaterThan">
      <formula>$N$1</formula>
    </cfRule>
  </conditionalFormatting>
  <conditionalFormatting sqref="P30">
    <cfRule type="cellIs" dxfId="44" priority="117" operator="greaterThan">
      <formula>$N$1</formula>
    </cfRule>
  </conditionalFormatting>
  <conditionalFormatting sqref="P35">
    <cfRule type="cellIs" dxfId="43" priority="116" operator="greaterThan">
      <formula>$N$1</formula>
    </cfRule>
  </conditionalFormatting>
  <conditionalFormatting sqref="P40">
    <cfRule type="cellIs" dxfId="42" priority="115" operator="greaterThan">
      <formula>$N$1</formula>
    </cfRule>
  </conditionalFormatting>
  <conditionalFormatting sqref="P43">
    <cfRule type="cellIs" dxfId="41" priority="114" operator="greaterThan">
      <formula>$N$1</formula>
    </cfRule>
  </conditionalFormatting>
  <conditionalFormatting sqref="P34">
    <cfRule type="cellIs" dxfId="40" priority="113" operator="greaterThan">
      <formula>$N$1</formula>
    </cfRule>
  </conditionalFormatting>
  <conditionalFormatting sqref="P27">
    <cfRule type="cellIs" dxfId="39" priority="112" operator="greaterThan">
      <formula>$N$1</formula>
    </cfRule>
  </conditionalFormatting>
  <conditionalFormatting sqref="P32">
    <cfRule type="cellIs" dxfId="38" priority="111" operator="greaterThan">
      <formula>$N$1</formula>
    </cfRule>
  </conditionalFormatting>
  <conditionalFormatting sqref="P36">
    <cfRule type="cellIs" dxfId="37" priority="110" operator="greaterThan">
      <formula>$N$1</formula>
    </cfRule>
  </conditionalFormatting>
  <conditionalFormatting sqref="P46">
    <cfRule type="cellIs" dxfId="36" priority="109" operator="greaterThan">
      <formula>$N$1</formula>
    </cfRule>
  </conditionalFormatting>
  <conditionalFormatting sqref="P37">
    <cfRule type="cellIs" dxfId="35" priority="108" operator="greaterThan">
      <formula>$N$1</formula>
    </cfRule>
  </conditionalFormatting>
  <conditionalFormatting sqref="R47">
    <cfRule type="cellIs" dxfId="34" priority="102" operator="greaterThan">
      <formula>0</formula>
    </cfRule>
  </conditionalFormatting>
  <conditionalFormatting sqref="Q47">
    <cfRule type="cellIs" dxfId="33" priority="101" operator="greaterThan">
      <formula>1</formula>
    </cfRule>
  </conditionalFormatting>
  <conditionalFormatting sqref="P48">
    <cfRule type="cellIs" dxfId="32" priority="65" operator="greaterThan">
      <formula>$N$1</formula>
    </cfRule>
  </conditionalFormatting>
  <conditionalFormatting sqref="P49">
    <cfRule type="cellIs" dxfId="31" priority="61" operator="greaterThan">
      <formula>$N$1</formula>
    </cfRule>
  </conditionalFormatting>
  <conditionalFormatting sqref="R48">
    <cfRule type="cellIs" dxfId="30" priority="64" operator="greaterThan">
      <formula>0</formula>
    </cfRule>
  </conditionalFormatting>
  <conditionalFormatting sqref="Q48:Q55">
    <cfRule type="cellIs" dxfId="29" priority="63" operator="greaterThan">
      <formula>1</formula>
    </cfRule>
  </conditionalFormatting>
  <conditionalFormatting sqref="P53">
    <cfRule type="cellIs" dxfId="28" priority="29" operator="greaterThan">
      <formula>$N$1</formula>
    </cfRule>
  </conditionalFormatting>
  <conditionalFormatting sqref="P51">
    <cfRule type="cellIs" dxfId="27" priority="37" operator="greaterThan">
      <formula>$N$1</formula>
    </cfRule>
  </conditionalFormatting>
  <conditionalFormatting sqref="R49">
    <cfRule type="cellIs" dxfId="26" priority="60" operator="greaterThan">
      <formula>0</formula>
    </cfRule>
  </conditionalFormatting>
  <conditionalFormatting sqref="P50">
    <cfRule type="cellIs" dxfId="25" priority="57" operator="greaterThan">
      <formula>$N$1</formula>
    </cfRule>
  </conditionalFormatting>
  <conditionalFormatting sqref="R50">
    <cfRule type="cellIs" dxfId="24" priority="56" operator="greaterThan">
      <formula>0</formula>
    </cfRule>
  </conditionalFormatting>
  <conditionalFormatting sqref="P54">
    <cfRule type="cellIs" dxfId="23" priority="41" operator="greaterThan">
      <formula>$N$1</formula>
    </cfRule>
  </conditionalFormatting>
  <conditionalFormatting sqref="R54">
    <cfRule type="cellIs" dxfId="22" priority="40" operator="greaterThan">
      <formula>0</formula>
    </cfRule>
  </conditionalFormatting>
  <conditionalFormatting sqref="R51">
    <cfRule type="cellIs" dxfId="21" priority="36" operator="greaterThan">
      <formula>0</formula>
    </cfRule>
  </conditionalFormatting>
  <conditionalFormatting sqref="R52">
    <cfRule type="cellIs" dxfId="20" priority="32" operator="greaterThan">
      <formula>0</formula>
    </cfRule>
  </conditionalFormatting>
  <conditionalFormatting sqref="R53">
    <cfRule type="cellIs" dxfId="19" priority="28" operator="greaterThan">
      <formula>0</formula>
    </cfRule>
  </conditionalFormatting>
  <conditionalFormatting sqref="P38">
    <cfRule type="cellIs" dxfId="18" priority="26" operator="greaterThan">
      <formula>$N$1</formula>
    </cfRule>
  </conditionalFormatting>
  <conditionalFormatting sqref="P47">
    <cfRule type="cellIs" dxfId="17" priority="25" operator="greaterThan">
      <formula>$N$1</formula>
    </cfRule>
  </conditionalFormatting>
  <conditionalFormatting sqref="G47:G54">
    <cfRule type="cellIs" dxfId="16" priority="24" operator="equal">
      <formula>"N"</formula>
    </cfRule>
  </conditionalFormatting>
  <conditionalFormatting sqref="R55">
    <cfRule type="cellIs" dxfId="15" priority="23" operator="greaterThan">
      <formula>0</formula>
    </cfRule>
  </conditionalFormatting>
  <conditionalFormatting sqref="P55">
    <cfRule type="cellIs" dxfId="14" priority="21" operator="greaterThan">
      <formula>$N$1</formula>
    </cfRule>
  </conditionalFormatting>
  <conditionalFormatting sqref="G55">
    <cfRule type="cellIs" dxfId="13" priority="20" operator="equal">
      <formula>"N"</formula>
    </cfRule>
  </conditionalFormatting>
  <conditionalFormatting sqref="P52">
    <cfRule type="cellIs" dxfId="12" priority="19" operator="greaterThan">
      <formula>$N$1</formula>
    </cfRule>
  </conditionalFormatting>
  <conditionalFormatting sqref="R56">
    <cfRule type="cellIs" dxfId="11" priority="14" operator="greaterThan">
      <formula>0</formula>
    </cfRule>
  </conditionalFormatting>
  <conditionalFormatting sqref="Q56">
    <cfRule type="cellIs" dxfId="10" priority="13" operator="greaterThan">
      <formula>1</formula>
    </cfRule>
  </conditionalFormatting>
  <conditionalFormatting sqref="P57">
    <cfRule type="cellIs" dxfId="9" priority="12" operator="greaterThan">
      <formula>$N$1</formula>
    </cfRule>
  </conditionalFormatting>
  <conditionalFormatting sqref="G56">
    <cfRule type="cellIs" dxfId="8" priority="10" operator="equal">
      <formula>"N"</formula>
    </cfRule>
  </conditionalFormatting>
  <conditionalFormatting sqref="G57">
    <cfRule type="cellIs" dxfId="7" priority="9" operator="equal">
      <formula>"N"</formula>
    </cfRule>
  </conditionalFormatting>
  <conditionalFormatting sqref="R57">
    <cfRule type="cellIs" dxfId="6" priority="8" operator="greaterThan">
      <formula>0</formula>
    </cfRule>
  </conditionalFormatting>
  <conditionalFormatting sqref="Q57">
    <cfRule type="cellIs" dxfId="5" priority="7" operator="greaterThan">
      <formula>1</formula>
    </cfRule>
  </conditionalFormatting>
  <conditionalFormatting sqref="P56">
    <cfRule type="cellIs" dxfId="4" priority="6" operator="greaterThan">
      <formula>$N$1</formula>
    </cfRule>
  </conditionalFormatting>
  <conditionalFormatting sqref="G58">
    <cfRule type="cellIs" dxfId="3" priority="4" operator="equal">
      <formula>"N"</formula>
    </cfRule>
  </conditionalFormatting>
  <conditionalFormatting sqref="R58">
    <cfRule type="cellIs" dxfId="2" priority="3" operator="greaterThan">
      <formula>0</formula>
    </cfRule>
  </conditionalFormatting>
  <conditionalFormatting sqref="Q58">
    <cfRule type="cellIs" dxfId="1" priority="2" operator="greaterThan">
      <formula>1</formula>
    </cfRule>
  </conditionalFormatting>
  <conditionalFormatting sqref="P58">
    <cfRule type="cellIs" dxfId="0" priority="1" operator="greaterThan">
      <formula>$N$1</formula>
    </cfRule>
  </conditionalFormatting>
  <hyperlinks>
    <hyperlink ref="K14" r:id="rId1" xr:uid="{00000000-0004-0000-0100-000000000000}"/>
    <hyperlink ref="K15" r:id="rId2" xr:uid="{00000000-0004-0000-0100-000001000000}"/>
    <hyperlink ref="K13" r:id="rId3" xr:uid="{00000000-0004-0000-0100-000002000000}"/>
    <hyperlink ref="K16" r:id="rId4" xr:uid="{00000000-0004-0000-0100-000003000000}"/>
    <hyperlink ref="K17" r:id="rId5" xr:uid="{00000000-0004-0000-0100-000004000000}"/>
    <hyperlink ref="K18" r:id="rId6" xr:uid="{00000000-0004-0000-0100-000005000000}"/>
    <hyperlink ref="K19" r:id="rId7" xr:uid="{00000000-0004-0000-0100-000006000000}"/>
    <hyperlink ref="K21" r:id="rId8" xr:uid="{00000000-0004-0000-0100-000007000000}"/>
    <hyperlink ref="K20" r:id="rId9" xr:uid="{00000000-0004-0000-0100-000008000000}"/>
    <hyperlink ref="K8" r:id="rId10" xr:uid="{00000000-0004-0000-0100-000009000000}"/>
    <hyperlink ref="K9" r:id="rId11" xr:uid="{00000000-0004-0000-0100-00000A000000}"/>
    <hyperlink ref="K5" r:id="rId12" xr:uid="{00000000-0004-0000-0100-00000B000000}"/>
    <hyperlink ref="K6" r:id="rId13" xr:uid="{00000000-0004-0000-0100-00000C000000}"/>
    <hyperlink ref="K7" r:id="rId14" xr:uid="{00000000-0004-0000-0100-00000D000000}"/>
    <hyperlink ref="K4" r:id="rId15" xr:uid="{00000000-0004-0000-0100-00000E000000}"/>
    <hyperlink ref="K12" r:id="rId16" xr:uid="{00000000-0004-0000-0100-00000F000000}"/>
    <hyperlink ref="K10" r:id="rId17" xr:uid="{00000000-0004-0000-0100-000010000000}"/>
    <hyperlink ref="V2" r:id="rId18" xr:uid="{00000000-0004-0000-0100-000011000000}"/>
    <hyperlink ref="L4" r:id="rId19" xr:uid="{00000000-0004-0000-0100-000012000000}"/>
    <hyperlink ref="L9" r:id="rId20" xr:uid="{00000000-0004-0000-0100-000013000000}"/>
    <hyperlink ref="L8" r:id="rId21" xr:uid="{00000000-0004-0000-0100-000014000000}"/>
    <hyperlink ref="L10" r:id="rId22" xr:uid="{00000000-0004-0000-0100-000015000000}"/>
    <hyperlink ref="L6" r:id="rId23" xr:uid="{00000000-0004-0000-0100-000016000000}"/>
    <hyperlink ref="L11" r:id="rId24" xr:uid="{00000000-0004-0000-0100-000017000000}"/>
    <hyperlink ref="L15" r:id="rId25" xr:uid="{00000000-0004-0000-0100-000018000000}"/>
    <hyperlink ref="L16" r:id="rId26" xr:uid="{00000000-0004-0000-0100-000019000000}"/>
    <hyperlink ref="L20" r:id="rId27" xr:uid="{00000000-0004-0000-0100-00001A000000}"/>
    <hyperlink ref="L19" r:id="rId28" xr:uid="{00000000-0004-0000-0100-00001B000000}"/>
    <hyperlink ref="L13" r:id="rId29" xr:uid="{00000000-0004-0000-0100-00001C000000}"/>
    <hyperlink ref="L18" r:id="rId30" xr:uid="{00000000-0004-0000-0100-00001D000000}"/>
    <hyperlink ref="L14" r:id="rId31" xr:uid="{00000000-0004-0000-0100-00001E000000}"/>
    <hyperlink ref="L24" r:id="rId32" xr:uid="{00000000-0004-0000-0100-00001F000000}"/>
    <hyperlink ref="L31" r:id="rId33" xr:uid="{00000000-0004-0000-0100-000020000000}"/>
    <hyperlink ref="M31" r:id="rId34" xr:uid="{00000000-0004-0000-0100-000021000000}"/>
    <hyperlink ref="K40" r:id="rId35" xr:uid="{00000000-0004-0000-0100-000022000000}"/>
    <hyperlink ref="K35" r:id="rId36" xr:uid="{00000000-0004-0000-0100-000023000000}"/>
    <hyperlink ref="L43" r:id="rId37" xr:uid="{00000000-0004-0000-0100-000024000000}"/>
    <hyperlink ref="L30" r:id="rId38" xr:uid="{00000000-0004-0000-0100-000025000000}"/>
    <hyperlink ref="L35" r:id="rId39" xr:uid="{00000000-0004-0000-0100-000026000000}"/>
    <hyperlink ref="L22" r:id="rId40" xr:uid="{00000000-0004-0000-0100-000027000000}"/>
    <hyperlink ref="L17" r:id="rId41" xr:uid="{00000000-0004-0000-0100-000028000000}"/>
    <hyperlink ref="L40" r:id="rId42" xr:uid="{00000000-0004-0000-0100-000029000000}"/>
    <hyperlink ref="L34" r:id="rId43" xr:uid="{00000000-0004-0000-0100-00002A000000}"/>
    <hyperlink ref="L27" r:id="rId44" xr:uid="{00000000-0004-0000-0100-00002B000000}"/>
    <hyperlink ref="L36" r:id="rId45" xr:uid="{00000000-0004-0000-0100-00002C000000}"/>
    <hyperlink ref="L32" r:id="rId46" xr:uid="{00000000-0004-0000-0100-00002D000000}"/>
    <hyperlink ref="L38" r:id="rId47" xr:uid="{00000000-0004-0000-0100-00002E000000}"/>
    <hyperlink ref="L37" r:id="rId48" xr:uid="{00000000-0004-0000-0100-00002F000000}"/>
    <hyperlink ref="K25" r:id="rId49" xr:uid="{00000000-0004-0000-0100-000030000000}"/>
    <hyperlink ref="L46" r:id="rId50" xr:uid="{00000000-0004-0000-0100-000031000000}"/>
    <hyperlink ref="L25" r:id="rId51" xr:uid="{A2EF02BF-342E-4550-A4EE-E0143DC67F34}"/>
    <hyperlink ref="L29" r:id="rId52" xr:uid="{D80AF7D0-D672-4DE4-9249-0A19C6755AD8}"/>
    <hyperlink ref="K56" r:id="rId53" xr:uid="{873772FF-B7D2-4E12-AFF9-B1B3F5231015}"/>
    <hyperlink ref="K57" r:id="rId54" xr:uid="{69EE8E27-AFAD-4516-8099-0DC1A2E0EFAC}"/>
    <hyperlink ref="K47" r:id="rId55" xr:uid="{7D439A45-112E-4AEE-948A-3A3A0369AFB9}"/>
    <hyperlink ref="L47" r:id="rId56" xr:uid="{255BE55A-D7CC-475F-A517-B2010DF752B1}"/>
    <hyperlink ref="K52" r:id="rId57" xr:uid="{E2180018-CE79-43B4-912D-7F69EC22608A}"/>
    <hyperlink ref="L52" r:id="rId58" xr:uid="{44109983-D530-42BB-8726-BF9D7772CB67}"/>
    <hyperlink ref="K55" r:id="rId59" xr:uid="{2BFEDD02-F722-44BC-B7CD-A3DC8027D538}"/>
    <hyperlink ref="L55" r:id="rId60" xr:uid="{D32DC1A5-39BC-4BA6-8178-5F5D2AA032C3}"/>
    <hyperlink ref="K58" r:id="rId61" xr:uid="{DBB9B937-206E-4EF9-B6C7-A67A5C7089EA}"/>
    <hyperlink ref="L56" r:id="rId62" xr:uid="{E30BAAD7-A84E-4254-BCED-0C723AE95E0D}"/>
  </hyperlinks>
  <pageMargins left="0.7" right="0.7" top="0.75" bottom="0.75" header="0.3" footer="0.3"/>
  <pageSetup paperSize="9" orientation="portrait" horizontalDpi="300" verticalDpi="300"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B3"/>
  <sheetViews>
    <sheetView workbookViewId="0">
      <selection activeCell="B3" sqref="B3"/>
    </sheetView>
  </sheetViews>
  <sheetFormatPr defaultRowHeight="17.399999999999999" x14ac:dyDescent="0.4"/>
  <cols>
    <col min="2" max="2" width="55.69921875" customWidth="1"/>
  </cols>
  <sheetData>
    <row r="2" spans="2:2" ht="104.4" x14ac:dyDescent="0.4">
      <c r="B2" s="6" t="s">
        <v>151</v>
      </c>
    </row>
    <row r="3" spans="2:2" ht="139.19999999999999" x14ac:dyDescent="0.4">
      <c r="B3" s="6" t="s">
        <v>152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블로거</vt:lpstr>
      <vt:lpstr>모집</vt:lpstr>
      <vt:lpstr>문자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2021-03-03T13:24:51Z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cc169d84-250d-4ed0-98db-26bd3fa7703f</vt:lpwstr>
  </property>
</Properties>
</file>