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170" yWindow="600" windowWidth="18075" windowHeight="11700"/>
  </bookViews>
  <sheets>
    <sheet name="0.085~3.22" sheetId="1" r:id="rId1"/>
  </sheets>
  <definedNames>
    <definedName name="_xlnm.Print_Titles" localSheetId="0">'0.085~3.22'!$1:$3</definedName>
  </definedNames>
  <calcPr calcId="125725"/>
</workbook>
</file>

<file path=xl/calcChain.xml><?xml version="1.0" encoding="utf-8"?>
<calcChain xmlns="http://schemas.openxmlformats.org/spreadsheetml/2006/main">
  <c r="F39" i="1"/>
  <c r="D39"/>
  <c r="B39"/>
  <c r="B38"/>
  <c r="E19"/>
  <c r="C19"/>
  <c r="D19"/>
  <c r="D18"/>
  <c r="B19"/>
  <c r="B18"/>
  <c r="C5"/>
  <c r="B5"/>
  <c r="B4"/>
</calcChain>
</file>

<file path=xl/sharedStrings.xml><?xml version="1.0" encoding="utf-8"?>
<sst xmlns="http://schemas.openxmlformats.org/spreadsheetml/2006/main" count="164" uniqueCount="118">
  <si>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</si>
  <si>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</si>
  <si>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</si>
  <si>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</si>
  <si>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</si>
  <si>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</si>
  <si>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</si>
  <si>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</si>
  <si>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</si>
  <si>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</si>
  <si>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</si>
  <si>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</si>
  <si>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</si>
  <si>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</si>
  <si>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</si>
  <si>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1000~1010</t>
  </si>
  <si>
    <t>1010~1020</t>
  </si>
  <si>
    <t>1020~1030</t>
  </si>
  <si>
    <t>1040~1050</t>
  </si>
  <si>
    <t>1060~1070</t>
  </si>
  <si>
    <t>1070~1080</t>
  </si>
  <si>
    <t>1080~1090</t>
  </si>
  <si>
    <t>1090~1100</t>
  </si>
  <si>
    <t>1100~1110</t>
  </si>
  <si>
    <t>1110~1120</t>
  </si>
  <si>
    <t>1120~1130</t>
  </si>
  <si>
    <t>1220~1230</t>
  </si>
  <si>
    <t>1320~1330</t>
  </si>
  <si>
    <t>140~150</t>
  </si>
  <si>
    <t>150~160</t>
  </si>
  <si>
    <t>160~170</t>
  </si>
  <si>
    <t>170~180</t>
  </si>
  <si>
    <t>180~190</t>
  </si>
  <si>
    <t>190~200</t>
  </si>
  <si>
    <t>210~220</t>
  </si>
  <si>
    <t>220~230</t>
  </si>
  <si>
    <t>230~240</t>
  </si>
  <si>
    <t>240~250</t>
  </si>
  <si>
    <t>250~260</t>
  </si>
  <si>
    <t>260~270</t>
  </si>
  <si>
    <t>270~280</t>
  </si>
  <si>
    <t>280~290</t>
  </si>
  <si>
    <t>290~300</t>
  </si>
  <si>
    <t>310~320</t>
  </si>
  <si>
    <t>320~330</t>
  </si>
  <si>
    <t>330~340</t>
  </si>
  <si>
    <t>340~350</t>
  </si>
  <si>
    <t>350~360</t>
  </si>
  <si>
    <t>360~370</t>
  </si>
  <si>
    <t>370~380</t>
  </si>
  <si>
    <t>380~390</t>
  </si>
  <si>
    <t>390~400</t>
  </si>
  <si>
    <t>400~410</t>
  </si>
  <si>
    <t>410~420</t>
  </si>
  <si>
    <t>420~430</t>
  </si>
  <si>
    <t>430~440</t>
  </si>
  <si>
    <t>440~450</t>
  </si>
  <si>
    <t>450~460</t>
  </si>
  <si>
    <t>460~470</t>
  </si>
  <si>
    <t>470~480</t>
  </si>
  <si>
    <t>480~490</t>
  </si>
  <si>
    <t>490~500</t>
  </si>
  <si>
    <t>500~510</t>
  </si>
  <si>
    <t>510~520</t>
  </si>
  <si>
    <t>520~530</t>
  </si>
  <si>
    <t>530~540</t>
  </si>
  <si>
    <t>540~550</t>
  </si>
  <si>
    <t>550~560</t>
  </si>
  <si>
    <t>560~570</t>
  </si>
  <si>
    <t>570~580</t>
  </si>
  <si>
    <t>580~590</t>
  </si>
  <si>
    <t>590~600</t>
  </si>
  <si>
    <t>600~610</t>
  </si>
  <si>
    <t>610~620</t>
  </si>
  <si>
    <t>620~630</t>
  </si>
  <si>
    <t>630~640</t>
  </si>
  <si>
    <t>640~650</t>
  </si>
  <si>
    <t>650~660</t>
  </si>
  <si>
    <t>660~670</t>
  </si>
  <si>
    <t>670~680</t>
  </si>
  <si>
    <t>680~690</t>
  </si>
  <si>
    <t>690~700</t>
  </si>
  <si>
    <t>700~710</t>
  </si>
  <si>
    <t>710~720</t>
  </si>
  <si>
    <t>720~730</t>
  </si>
  <si>
    <t>730~740</t>
  </si>
  <si>
    <t>740~750</t>
  </si>
  <si>
    <t>750~760</t>
  </si>
  <si>
    <t>760~770</t>
  </si>
  <si>
    <t>770~780</t>
  </si>
  <si>
    <t>780~790</t>
  </si>
  <si>
    <t>790~800</t>
  </si>
  <si>
    <t>800~810</t>
  </si>
  <si>
    <t>810~820</t>
  </si>
  <si>
    <t>820~830</t>
  </si>
  <si>
    <t>830~840</t>
  </si>
  <si>
    <t>840~850</t>
  </si>
  <si>
    <t>850~860</t>
  </si>
  <si>
    <t>860~870</t>
  </si>
  <si>
    <t>870~880</t>
  </si>
  <si>
    <t>880~890</t>
  </si>
  <si>
    <t>890~900</t>
  </si>
  <si>
    <t>900~910</t>
  </si>
  <si>
    <t>910~920</t>
  </si>
  <si>
    <t>920~930</t>
  </si>
  <si>
    <t>930~940</t>
  </si>
  <si>
    <t>940~950</t>
  </si>
  <si>
    <t>950~960</t>
  </si>
  <si>
    <t>960~970</t>
  </si>
  <si>
    <t>970~980</t>
  </si>
  <si>
    <t>980~990</t>
  </si>
  <si>
    <t>990~1000</t>
  </si>
  <si>
    <t>次數</t>
    <phoneticPr fontId="1" type="noConversion"/>
  </si>
  <si>
    <t>總數</t>
    <phoneticPr fontId="1" type="noConversion"/>
  </si>
  <si>
    <t>百分比</t>
    <phoneticPr fontId="1" type="noConversion"/>
  </si>
  <si>
    <t>100~200</t>
    <phoneticPr fontId="1" type="noConversion"/>
  </si>
  <si>
    <t>200~300</t>
    <phoneticPr fontId="1" type="noConversion"/>
  </si>
  <si>
    <t>300~400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</si>
</sst>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10" fontId="2" fillId="0" borderId="1" xfId="0" applyNumberFormat="1" applyFont="1" applyBorder="1">
      <alignment vertical="center"/>
    </xf>
    <xf numFmtId="10" fontId="2" fillId="0" borderId="7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03"/>
  <sheetViews>
    <sheetView tabSelected="1" zoomScaleNormal="100" workbookViewId="0">
      <selection activeCell="G39" sqref="G39"/>
    </sheetView>
  </sheetViews>
  <sheetFormatPr defaultRowHeight="15.75"/>
  <cols>
    <col min="1" max="1" width="10.7109375" style="2" customWidth="1"/>
    <col min="2" max="27" width="6.7109375" customWidth="1"/>
  </cols>
  <sheetData>
    <row r="1" spans="1:27" ht="35.1" customHeight="1">
      <c r="A1" s="14" t="s">
        <v>0</v>
      </c>
      <c r="B1" s="12" t="s">
        <v>1</v>
      </c>
      <c r="C1" s="12"/>
      <c r="D1" s="12" t="s">
        <v>3</v>
      </c>
      <c r="E1" s="12"/>
      <c r="F1" s="12" t="s">
        <v>4</v>
      </c>
      <c r="G1" s="12" t="s">
        <v>2</v>
      </c>
      <c r="H1" s="12" t="s">
        <v>5</v>
      </c>
      <c r="I1" s="12" t="s">
        <v>2</v>
      </c>
      <c r="J1" s="12" t="s">
        <v>6</v>
      </c>
      <c r="K1" s="12" t="s">
        <v>2</v>
      </c>
      <c r="L1" s="12" t="s">
        <v>7</v>
      </c>
      <c r="M1" s="12" t="s">
        <v>2</v>
      </c>
      <c r="N1" s="12" t="s">
        <v>8</v>
      </c>
      <c r="O1" s="12" t="s">
        <v>2</v>
      </c>
      <c r="P1" s="12" t="s">
        <v>9</v>
      </c>
      <c r="Q1" s="12" t="s">
        <v>2</v>
      </c>
      <c r="R1" s="12" t="s">
        <v>10</v>
      </c>
      <c r="S1" s="12" t="s">
        <v>2</v>
      </c>
      <c r="T1" s="12" t="s">
        <v>11</v>
      </c>
      <c r="U1" s="12" t="s">
        <v>2</v>
      </c>
      <c r="V1" s="12" t="s">
        <v>12</v>
      </c>
      <c r="W1" s="12" t="s">
        <v>2</v>
      </c>
      <c r="X1" s="12" t="s">
        <v>13</v>
      </c>
      <c r="Y1" s="12" t="s">
        <v>2</v>
      </c>
      <c r="Z1" s="12" t="s">
        <v>14</v>
      </c>
      <c r="AA1" s="12" t="s">
        <v>2</v>
      </c>
    </row>
    <row r="2" spans="1:27" ht="15.75" customHeight="1">
      <c r="A2" s="15"/>
      <c r="B2" s="8" t="s">
        <v>112</v>
      </c>
      <c r="C2" s="10"/>
      <c r="D2" s="8" t="s">
        <v>112</v>
      </c>
      <c r="E2" s="10"/>
      <c r="F2" s="8" t="s">
        <v>112</v>
      </c>
      <c r="G2" s="10"/>
      <c r="H2" s="8" t="s">
        <v>112</v>
      </c>
      <c r="I2" s="10"/>
      <c r="J2" s="8" t="s">
        <v>112</v>
      </c>
      <c r="K2" s="10"/>
      <c r="L2" s="8" t="s">
        <v>112</v>
      </c>
      <c r="M2" s="10"/>
      <c r="N2" s="8" t="s">
        <v>112</v>
      </c>
      <c r="O2" s="10"/>
      <c r="P2" s="8" t="s">
        <v>112</v>
      </c>
      <c r="Q2" s="10"/>
      <c r="R2" s="8" t="s">
        <v>112</v>
      </c>
      <c r="S2" s="10"/>
      <c r="T2" s="8" t="s">
        <v>112</v>
      </c>
      <c r="U2" s="10"/>
      <c r="V2" s="8" t="s">
        <v>112</v>
      </c>
      <c r="W2" s="10"/>
      <c r="X2" s="8" t="s">
        <v>112</v>
      </c>
      <c r="Y2" s="10"/>
      <c r="Z2" s="8" t="s">
        <v>112</v>
      </c>
      <c r="AA2" s="10"/>
    </row>
    <row r="3" spans="1:27" ht="15.75" customHeight="1">
      <c r="A3" s="16"/>
      <c r="B3" s="9" t="s">
        <v>113</v>
      </c>
      <c r="C3" s="11" t="s">
        <v>114</v>
      </c>
      <c r="D3" s="9" t="s">
        <v>113</v>
      </c>
      <c r="E3" s="11" t="s">
        <v>114</v>
      </c>
      <c r="F3" s="9" t="s">
        <v>113</v>
      </c>
      <c r="G3" s="11" t="s">
        <v>114</v>
      </c>
      <c r="H3" s="9" t="s">
        <v>113</v>
      </c>
      <c r="I3" s="11" t="s">
        <v>114</v>
      </c>
      <c r="J3" s="9" t="s">
        <v>113</v>
      </c>
      <c r="K3" s="11" t="s">
        <v>114</v>
      </c>
      <c r="L3" s="9" t="s">
        <v>113</v>
      </c>
      <c r="M3" s="11" t="s">
        <v>114</v>
      </c>
      <c r="N3" s="9" t="s">
        <v>113</v>
      </c>
      <c r="O3" s="11" t="s">
        <v>114</v>
      </c>
      <c r="P3" s="9" t="s">
        <v>113</v>
      </c>
      <c r="Q3" s="11" t="s">
        <v>114</v>
      </c>
      <c r="R3" s="9" t="s">
        <v>113</v>
      </c>
      <c r="S3" s="11" t="s">
        <v>114</v>
      </c>
      <c r="T3" s="9" t="s">
        <v>113</v>
      </c>
      <c r="U3" s="11" t="s">
        <v>114</v>
      </c>
      <c r="V3" s="9" t="s">
        <v>113</v>
      </c>
      <c r="W3" s="11" t="s">
        <v>114</v>
      </c>
      <c r="X3" s="9" t="s">
        <v>113</v>
      </c>
      <c r="Y3" s="11" t="s">
        <v>114</v>
      </c>
      <c r="Z3" s="9" t="s">
        <v>113</v>
      </c>
      <c r="AA3" s="11" t="s">
        <v>114</v>
      </c>
    </row>
    <row r="4" spans="1:27">
      <c r="A4" s="13" t="s">
        <v>115</v>
      </c>
      <c r="B4" s="1">
        <f>1+B8+B10+B12+B14+B16</f>
        <v>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</row>
    <row r="5" spans="1:27">
      <c r="A5" s="13"/>
      <c r="B5" s="3">
        <f>23+B9+B11+B13+B15+B17</f>
        <v>1273</v>
      </c>
      <c r="C5" s="6">
        <f>B4/B5</f>
        <v>3.7706205813040065E-2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 hidden="1">
      <c r="A6" s="13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"/>
    </row>
    <row r="7" spans="1:27" hidden="1">
      <c r="A7" s="13"/>
      <c r="B7" s="3"/>
      <c r="C7" s="6"/>
      <c r="D7" s="3"/>
      <c r="E7" s="6"/>
      <c r="F7" s="3"/>
      <c r="G7" s="6"/>
      <c r="H7" s="3"/>
      <c r="I7" s="6"/>
      <c r="J7" s="3"/>
      <c r="K7" s="6"/>
      <c r="L7" s="3"/>
      <c r="M7" s="6"/>
      <c r="N7" s="3"/>
      <c r="O7" s="6"/>
      <c r="P7" s="3"/>
      <c r="Q7" s="6"/>
      <c r="R7" s="3"/>
      <c r="S7" s="6"/>
      <c r="T7" s="3"/>
      <c r="U7" s="6"/>
      <c r="V7" s="3"/>
      <c r="W7" s="6"/>
      <c r="X7" s="3"/>
      <c r="Y7" s="6"/>
      <c r="Z7" s="3"/>
      <c r="AA7" s="7"/>
    </row>
    <row r="8" spans="1:27" hidden="1">
      <c r="A8" s="13" t="s">
        <v>29</v>
      </c>
      <c r="B8" s="1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"/>
    </row>
    <row r="9" spans="1:27" hidden="1">
      <c r="A9" s="13"/>
      <c r="B9" s="3">
        <v>103</v>
      </c>
      <c r="C9" s="6">
        <v>9.7087378640776691E-3</v>
      </c>
      <c r="D9" s="3"/>
      <c r="E9" s="6"/>
      <c r="F9" s="3"/>
      <c r="G9" s="6"/>
      <c r="H9" s="3"/>
      <c r="I9" s="6"/>
      <c r="J9" s="3"/>
      <c r="K9" s="6"/>
      <c r="L9" s="3"/>
      <c r="M9" s="6"/>
      <c r="N9" s="3"/>
      <c r="O9" s="6"/>
      <c r="P9" s="3"/>
      <c r="Q9" s="6"/>
      <c r="R9" s="3"/>
      <c r="S9" s="6"/>
      <c r="T9" s="3"/>
      <c r="U9" s="6"/>
      <c r="V9" s="3"/>
      <c r="W9" s="6"/>
      <c r="X9" s="3"/>
      <c r="Y9" s="6"/>
      <c r="Z9" s="3"/>
      <c r="AA9" s="7"/>
    </row>
    <row r="10" spans="1:27" hidden="1">
      <c r="A10" s="13" t="s">
        <v>30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"/>
    </row>
    <row r="11" spans="1:27" hidden="1">
      <c r="A11" s="13"/>
      <c r="B11" s="3">
        <v>32</v>
      </c>
      <c r="C11" s="6">
        <v>3.125E-2</v>
      </c>
      <c r="D11" s="3"/>
      <c r="E11" s="6"/>
      <c r="F11" s="3"/>
      <c r="G11" s="6"/>
      <c r="H11" s="3"/>
      <c r="I11" s="6"/>
      <c r="J11" s="3"/>
      <c r="K11" s="6"/>
      <c r="L11" s="3"/>
      <c r="M11" s="6"/>
      <c r="N11" s="3"/>
      <c r="O11" s="6"/>
      <c r="P11" s="3"/>
      <c r="Q11" s="6"/>
      <c r="R11" s="3"/>
      <c r="S11" s="6"/>
      <c r="T11" s="3"/>
      <c r="U11" s="6"/>
      <c r="V11" s="3"/>
      <c r="W11" s="6"/>
      <c r="X11" s="3"/>
      <c r="Y11" s="6"/>
      <c r="Z11" s="3"/>
      <c r="AA11" s="7"/>
    </row>
    <row r="12" spans="1:27" hidden="1">
      <c r="A12" s="13" t="s">
        <v>31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"/>
    </row>
    <row r="13" spans="1:27" hidden="1">
      <c r="A13" s="13"/>
      <c r="B13" s="3">
        <v>113</v>
      </c>
      <c r="C13" s="6">
        <v>4.4247787610619468E-2</v>
      </c>
      <c r="D13" s="3"/>
      <c r="E13" s="6"/>
      <c r="F13" s="3"/>
      <c r="G13" s="6"/>
      <c r="H13" s="3"/>
      <c r="I13" s="6"/>
      <c r="J13" s="3"/>
      <c r="K13" s="6"/>
      <c r="L13" s="3"/>
      <c r="M13" s="6"/>
      <c r="N13" s="3"/>
      <c r="O13" s="6"/>
      <c r="P13" s="3"/>
      <c r="Q13" s="6"/>
      <c r="R13" s="3"/>
      <c r="S13" s="6"/>
      <c r="T13" s="3"/>
      <c r="U13" s="6"/>
      <c r="V13" s="3"/>
      <c r="W13" s="6"/>
      <c r="X13" s="3"/>
      <c r="Y13" s="6"/>
      <c r="Z13" s="3"/>
      <c r="AA13" s="7"/>
    </row>
    <row r="14" spans="1:27" hidden="1">
      <c r="A14" s="13" t="s">
        <v>32</v>
      </c>
      <c r="B14" s="1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"/>
    </row>
    <row r="15" spans="1:27" hidden="1">
      <c r="A15" s="13"/>
      <c r="B15" s="3">
        <v>218</v>
      </c>
      <c r="C15" s="6">
        <v>3.2110091743119268E-2</v>
      </c>
      <c r="D15" s="3"/>
      <c r="E15" s="6"/>
      <c r="F15" s="3"/>
      <c r="G15" s="6"/>
      <c r="H15" s="3"/>
      <c r="I15" s="6"/>
      <c r="J15" s="3"/>
      <c r="K15" s="6"/>
      <c r="L15" s="3"/>
      <c r="M15" s="6"/>
      <c r="N15" s="3"/>
      <c r="O15" s="6"/>
      <c r="P15" s="3"/>
      <c r="Q15" s="6"/>
      <c r="R15" s="3"/>
      <c r="S15" s="6"/>
      <c r="T15" s="3"/>
      <c r="U15" s="6"/>
      <c r="V15" s="3"/>
      <c r="W15" s="6"/>
      <c r="X15" s="3"/>
      <c r="Y15" s="6"/>
      <c r="Z15" s="3"/>
      <c r="AA15" s="7"/>
    </row>
    <row r="16" spans="1:27" hidden="1">
      <c r="A16" s="13" t="s">
        <v>33</v>
      </c>
      <c r="B16" s="1">
        <v>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"/>
    </row>
    <row r="17" spans="1:27" hidden="1">
      <c r="A17" s="13"/>
      <c r="B17" s="3">
        <v>784</v>
      </c>
      <c r="C17" s="6">
        <v>4.2091836734693876E-2</v>
      </c>
      <c r="D17" s="3"/>
      <c r="E17" s="6"/>
      <c r="F17" s="3"/>
      <c r="G17" s="6"/>
      <c r="H17" s="3"/>
      <c r="I17" s="6"/>
      <c r="J17" s="3"/>
      <c r="K17" s="6"/>
      <c r="L17" s="3"/>
      <c r="M17" s="6"/>
      <c r="N17" s="3"/>
      <c r="O17" s="6"/>
      <c r="P17" s="3"/>
      <c r="Q17" s="6"/>
      <c r="R17" s="3"/>
      <c r="S17" s="6"/>
      <c r="T17" s="3"/>
      <c r="U17" s="6"/>
      <c r="V17" s="3"/>
      <c r="W17" s="6"/>
      <c r="X17" s="3"/>
      <c r="Y17" s="6"/>
      <c r="Z17" s="3"/>
      <c r="AA17" s="7"/>
    </row>
    <row r="18" spans="1:27">
      <c r="A18" s="13" t="s">
        <v>116</v>
      </c>
      <c r="B18" s="1">
        <f>210+B20+B22+B24+B26+B28+B30+B32+B34+B36</f>
        <v>1343</v>
      </c>
      <c r="C18" s="1"/>
      <c r="D18" s="1">
        <f>183+D20+D22+D24+D26+D28+D30+D32+D34+D36</f>
        <v>1744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"/>
    </row>
    <row r="19" spans="1:27">
      <c r="A19" s="13"/>
      <c r="B19" s="3">
        <f>1421+B21+B23+B25+B27+B29+B31+B33+B35+B37</f>
        <v>12618</v>
      </c>
      <c r="C19" s="6">
        <f>B18/B19</f>
        <v>0.10643525122840387</v>
      </c>
      <c r="D19" s="3">
        <f>B19</f>
        <v>12618</v>
      </c>
      <c r="E19" s="6">
        <f>D18/D19</f>
        <v>0.13821524805832938</v>
      </c>
      <c r="F19" s="3"/>
      <c r="G19" s="6"/>
      <c r="H19" s="3"/>
      <c r="I19" s="6"/>
      <c r="J19" s="3"/>
      <c r="K19" s="6"/>
      <c r="L19" s="3"/>
      <c r="M19" s="6"/>
      <c r="N19" s="3"/>
      <c r="O19" s="6"/>
      <c r="P19" s="3"/>
      <c r="Q19" s="6"/>
      <c r="R19" s="3"/>
      <c r="S19" s="6"/>
      <c r="T19" s="3"/>
      <c r="U19" s="6"/>
      <c r="V19" s="3"/>
      <c r="W19" s="6"/>
      <c r="X19" s="3"/>
      <c r="Y19" s="6"/>
      <c r="Z19" s="3"/>
      <c r="AA19" s="7"/>
    </row>
    <row r="20" spans="1:27" hidden="1">
      <c r="A20" s="13" t="s">
        <v>34</v>
      </c>
      <c r="B20" s="1">
        <v>189</v>
      </c>
      <c r="C20" s="1"/>
      <c r="D20" s="1">
        <v>156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"/>
    </row>
    <row r="21" spans="1:27" hidden="1">
      <c r="A21" s="13"/>
      <c r="B21" s="3">
        <v>1989</v>
      </c>
      <c r="C21" s="6">
        <v>9.5022624434389136E-2</v>
      </c>
      <c r="D21" s="3">
        <v>1989</v>
      </c>
      <c r="E21" s="6">
        <v>7.8431372549019607E-2</v>
      </c>
      <c r="F21" s="3"/>
      <c r="G21" s="6"/>
      <c r="H21" s="3"/>
      <c r="I21" s="6"/>
      <c r="J21" s="3"/>
      <c r="K21" s="6"/>
      <c r="L21" s="3"/>
      <c r="M21" s="6"/>
      <c r="N21" s="3"/>
      <c r="O21" s="6"/>
      <c r="P21" s="3"/>
      <c r="Q21" s="6"/>
      <c r="R21" s="3"/>
      <c r="S21" s="6"/>
      <c r="T21" s="3"/>
      <c r="U21" s="6"/>
      <c r="V21" s="3"/>
      <c r="W21" s="6"/>
      <c r="X21" s="3"/>
      <c r="Y21" s="6"/>
      <c r="Z21" s="3"/>
      <c r="AA21" s="7"/>
    </row>
    <row r="22" spans="1:27" hidden="1">
      <c r="A22" s="13" t="s">
        <v>35</v>
      </c>
      <c r="B22" s="1">
        <v>111</v>
      </c>
      <c r="C22" s="1"/>
      <c r="D22" s="1">
        <v>142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"/>
    </row>
    <row r="23" spans="1:27" hidden="1">
      <c r="A23" s="13"/>
      <c r="B23" s="3">
        <v>1673</v>
      </c>
      <c r="C23" s="6">
        <v>6.6347878063359234E-2</v>
      </c>
      <c r="D23" s="3">
        <v>1673</v>
      </c>
      <c r="E23" s="6">
        <v>8.4877465630603707E-2</v>
      </c>
      <c r="F23" s="3"/>
      <c r="G23" s="6"/>
      <c r="H23" s="3"/>
      <c r="I23" s="6"/>
      <c r="J23" s="3"/>
      <c r="K23" s="6"/>
      <c r="L23" s="3"/>
      <c r="M23" s="6"/>
      <c r="N23" s="3"/>
      <c r="O23" s="6"/>
      <c r="P23" s="3"/>
      <c r="Q23" s="6"/>
      <c r="R23" s="3"/>
      <c r="S23" s="6"/>
      <c r="T23" s="3"/>
      <c r="U23" s="6"/>
      <c r="V23" s="3"/>
      <c r="W23" s="6"/>
      <c r="X23" s="3"/>
      <c r="Y23" s="6"/>
      <c r="Z23" s="3"/>
      <c r="AA23" s="7"/>
    </row>
    <row r="24" spans="1:27" hidden="1">
      <c r="A24" s="13" t="s">
        <v>36</v>
      </c>
      <c r="B24" s="1">
        <v>191</v>
      </c>
      <c r="C24" s="1"/>
      <c r="D24" s="1">
        <v>314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"/>
    </row>
    <row r="25" spans="1:27" hidden="1">
      <c r="A25" s="13"/>
      <c r="B25" s="3">
        <v>1462</v>
      </c>
      <c r="C25" s="6">
        <v>0.13064295485636115</v>
      </c>
      <c r="D25" s="3">
        <v>1462</v>
      </c>
      <c r="E25" s="6">
        <v>0.21477428180574556</v>
      </c>
      <c r="F25" s="3"/>
      <c r="G25" s="6"/>
      <c r="H25" s="3"/>
      <c r="I25" s="6"/>
      <c r="J25" s="3"/>
      <c r="K25" s="6"/>
      <c r="L25" s="3"/>
      <c r="M25" s="6"/>
      <c r="N25" s="3"/>
      <c r="O25" s="6"/>
      <c r="P25" s="3"/>
      <c r="Q25" s="6"/>
      <c r="R25" s="3"/>
      <c r="S25" s="6"/>
      <c r="T25" s="3"/>
      <c r="U25" s="6"/>
      <c r="V25" s="3"/>
      <c r="W25" s="6"/>
      <c r="X25" s="3"/>
      <c r="Y25" s="6"/>
      <c r="Z25" s="3"/>
      <c r="AA25" s="7"/>
    </row>
    <row r="26" spans="1:27" hidden="1">
      <c r="A26" s="13" t="s">
        <v>37</v>
      </c>
      <c r="B26" s="1">
        <v>216</v>
      </c>
      <c r="C26" s="1"/>
      <c r="D26" s="1">
        <v>273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"/>
    </row>
    <row r="27" spans="1:27" hidden="1">
      <c r="A27" s="13"/>
      <c r="B27" s="3">
        <v>1073</v>
      </c>
      <c r="C27" s="6">
        <v>0.20130475302889095</v>
      </c>
      <c r="D27" s="3">
        <v>1073</v>
      </c>
      <c r="E27" s="6">
        <v>0.25442684063373716</v>
      </c>
      <c r="F27" s="3"/>
      <c r="G27" s="6"/>
      <c r="H27" s="3"/>
      <c r="I27" s="6"/>
      <c r="J27" s="3"/>
      <c r="K27" s="6"/>
      <c r="L27" s="3"/>
      <c r="M27" s="6"/>
      <c r="N27" s="3"/>
      <c r="O27" s="6"/>
      <c r="P27" s="3"/>
      <c r="Q27" s="6"/>
      <c r="R27" s="3"/>
      <c r="S27" s="6"/>
      <c r="T27" s="3"/>
      <c r="U27" s="6"/>
      <c r="V27" s="3"/>
      <c r="W27" s="6"/>
      <c r="X27" s="3"/>
      <c r="Y27" s="6"/>
      <c r="Z27" s="3"/>
      <c r="AA27" s="7"/>
    </row>
    <row r="28" spans="1:27" hidden="1">
      <c r="A28" s="13" t="s">
        <v>38</v>
      </c>
      <c r="B28" s="1">
        <v>182</v>
      </c>
      <c r="C28" s="1"/>
      <c r="D28" s="1">
        <v>315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"/>
    </row>
    <row r="29" spans="1:27" hidden="1">
      <c r="A29" s="13"/>
      <c r="B29" s="3">
        <v>2116</v>
      </c>
      <c r="C29" s="6">
        <v>8.6011342155009454E-2</v>
      </c>
      <c r="D29" s="3">
        <v>2116</v>
      </c>
      <c r="E29" s="6">
        <v>0.14886578449905483</v>
      </c>
      <c r="F29" s="3"/>
      <c r="G29" s="6"/>
      <c r="H29" s="3"/>
      <c r="I29" s="6"/>
      <c r="J29" s="3"/>
      <c r="K29" s="6"/>
      <c r="L29" s="3"/>
      <c r="M29" s="6"/>
      <c r="N29" s="3"/>
      <c r="O29" s="6"/>
      <c r="P29" s="3"/>
      <c r="Q29" s="6"/>
      <c r="R29" s="3"/>
      <c r="S29" s="6"/>
      <c r="T29" s="3"/>
      <c r="U29" s="6"/>
      <c r="V29" s="3"/>
      <c r="W29" s="6"/>
      <c r="X29" s="3"/>
      <c r="Y29" s="6"/>
      <c r="Z29" s="3"/>
      <c r="AA29" s="7"/>
    </row>
    <row r="30" spans="1:27" hidden="1">
      <c r="A30" s="13" t="s">
        <v>39</v>
      </c>
      <c r="B30" s="1">
        <v>151</v>
      </c>
      <c r="C30" s="1"/>
      <c r="D30" s="1">
        <v>206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"/>
    </row>
    <row r="31" spans="1:27" hidden="1">
      <c r="A31" s="13"/>
      <c r="B31" s="3">
        <v>1121</v>
      </c>
      <c r="C31" s="6">
        <v>0.13470115967885815</v>
      </c>
      <c r="D31" s="3">
        <v>1121</v>
      </c>
      <c r="E31" s="6">
        <v>0.18376449598572703</v>
      </c>
      <c r="F31" s="3"/>
      <c r="G31" s="6"/>
      <c r="H31" s="3"/>
      <c r="I31" s="6"/>
      <c r="J31" s="3"/>
      <c r="K31" s="6"/>
      <c r="L31" s="3"/>
      <c r="M31" s="6"/>
      <c r="N31" s="3"/>
      <c r="O31" s="6"/>
      <c r="P31" s="3"/>
      <c r="Q31" s="6"/>
      <c r="R31" s="3"/>
      <c r="S31" s="6"/>
      <c r="T31" s="3"/>
      <c r="U31" s="6"/>
      <c r="V31" s="3"/>
      <c r="W31" s="6"/>
      <c r="X31" s="3"/>
      <c r="Y31" s="6"/>
      <c r="Z31" s="3"/>
      <c r="AA31" s="7"/>
    </row>
    <row r="32" spans="1:27" hidden="1">
      <c r="A32" s="13" t="s">
        <v>40</v>
      </c>
      <c r="B32" s="1">
        <v>60</v>
      </c>
      <c r="C32" s="1"/>
      <c r="D32" s="1">
        <v>75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"/>
    </row>
    <row r="33" spans="1:27" hidden="1">
      <c r="A33" s="13"/>
      <c r="B33" s="3">
        <v>560</v>
      </c>
      <c r="C33" s="6">
        <v>0.10714285714285714</v>
      </c>
      <c r="D33" s="3">
        <v>560</v>
      </c>
      <c r="E33" s="6">
        <v>0.13392857142857142</v>
      </c>
      <c r="F33" s="3"/>
      <c r="G33" s="6"/>
      <c r="H33" s="3"/>
      <c r="I33" s="6"/>
      <c r="J33" s="3"/>
      <c r="K33" s="6"/>
      <c r="L33" s="3"/>
      <c r="M33" s="6"/>
      <c r="N33" s="3"/>
      <c r="O33" s="6"/>
      <c r="P33" s="3"/>
      <c r="Q33" s="6"/>
      <c r="R33" s="3"/>
      <c r="S33" s="6"/>
      <c r="T33" s="3"/>
      <c r="U33" s="6"/>
      <c r="V33" s="3"/>
      <c r="W33" s="6"/>
      <c r="X33" s="3"/>
      <c r="Y33" s="6"/>
      <c r="Z33" s="3"/>
      <c r="AA33" s="7"/>
    </row>
    <row r="34" spans="1:27" hidden="1">
      <c r="A34" s="13" t="s">
        <v>41</v>
      </c>
      <c r="B34" s="1">
        <v>18</v>
      </c>
      <c r="C34" s="1"/>
      <c r="D34" s="1">
        <v>55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"/>
    </row>
    <row r="35" spans="1:27" hidden="1">
      <c r="A35" s="13"/>
      <c r="B35" s="3">
        <v>678</v>
      </c>
      <c r="C35" s="6">
        <v>2.6548672566371681E-2</v>
      </c>
      <c r="D35" s="3">
        <v>678</v>
      </c>
      <c r="E35" s="6">
        <v>8.1120943952802366E-2</v>
      </c>
      <c r="F35" s="3"/>
      <c r="G35" s="6"/>
      <c r="H35" s="3"/>
      <c r="I35" s="6"/>
      <c r="J35" s="3"/>
      <c r="K35" s="6"/>
      <c r="L35" s="3"/>
      <c r="M35" s="6"/>
      <c r="N35" s="3"/>
      <c r="O35" s="6"/>
      <c r="P35" s="3"/>
      <c r="Q35" s="6"/>
      <c r="R35" s="3"/>
      <c r="S35" s="6"/>
      <c r="T35" s="3"/>
      <c r="U35" s="6"/>
      <c r="V35" s="3"/>
      <c r="W35" s="6"/>
      <c r="X35" s="3"/>
      <c r="Y35" s="6"/>
      <c r="Z35" s="3"/>
      <c r="AA35" s="7"/>
    </row>
    <row r="36" spans="1:27" hidden="1">
      <c r="A36" s="13" t="s">
        <v>42</v>
      </c>
      <c r="B36" s="1">
        <v>15</v>
      </c>
      <c r="C36" s="1"/>
      <c r="D36" s="1">
        <v>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"/>
    </row>
    <row r="37" spans="1:27" hidden="1">
      <c r="A37" s="13"/>
      <c r="B37" s="3">
        <v>525</v>
      </c>
      <c r="C37" s="6">
        <v>2.8571428571428571E-2</v>
      </c>
      <c r="D37" s="3">
        <v>525</v>
      </c>
      <c r="E37" s="6">
        <v>4.7619047619047616E-2</v>
      </c>
      <c r="F37" s="3"/>
      <c r="G37" s="6"/>
      <c r="H37" s="3"/>
      <c r="I37" s="6"/>
      <c r="J37" s="3"/>
      <c r="K37" s="6"/>
      <c r="L37" s="3"/>
      <c r="M37" s="6"/>
      <c r="N37" s="3"/>
      <c r="O37" s="6"/>
      <c r="P37" s="3"/>
      <c r="Q37" s="6"/>
      <c r="R37" s="3"/>
      <c r="S37" s="6"/>
      <c r="T37" s="3"/>
      <c r="U37" s="6"/>
      <c r="V37" s="3"/>
      <c r="W37" s="6"/>
      <c r="X37" s="3"/>
      <c r="Y37" s="6"/>
      <c r="Z37" s="3"/>
      <c r="AA37" s="7"/>
    </row>
    <row r="38" spans="1:27">
      <c r="A38" s="13" t="s">
        <v>117</v>
      </c>
      <c r="B38" s="1">
        <f>254+B40+B42+B44+B46+B48+B50+B52+B54+B56</f>
        <v>710</v>
      </c>
      <c r="C38" s="1"/>
      <c r="D38" s="1">
        <v>308</v>
      </c>
      <c r="E38" s="1"/>
      <c r="F38" s="1">
        <v>87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"/>
    </row>
    <row r="39" spans="1:27">
      <c r="A39" s="13"/>
      <c r="B39" s="3">
        <f>1432+B41+B43+B45+B47+B49+B51+B53+B55+B57</f>
        <v>11967</v>
      </c>
      <c r="C39" s="6"/>
      <c r="D39" s="3">
        <f>B39</f>
        <v>11967</v>
      </c>
      <c r="E39" s="6"/>
      <c r="F39" s="3">
        <f>B39</f>
        <v>11967</v>
      </c>
      <c r="G39" s="6"/>
      <c r="H39" s="3"/>
      <c r="I39" s="6"/>
      <c r="J39" s="3"/>
      <c r="K39" s="6"/>
      <c r="L39" s="3"/>
      <c r="M39" s="6"/>
      <c r="N39" s="3"/>
      <c r="O39" s="6"/>
      <c r="P39" s="3"/>
      <c r="Q39" s="6"/>
      <c r="R39" s="3"/>
      <c r="S39" s="6"/>
      <c r="T39" s="3"/>
      <c r="U39" s="6"/>
      <c r="V39" s="3"/>
      <c r="W39" s="6"/>
      <c r="X39" s="3"/>
      <c r="Y39" s="6"/>
      <c r="Z39" s="3"/>
      <c r="AA39" s="7"/>
    </row>
    <row r="40" spans="1:27">
      <c r="A40" s="13" t="s">
        <v>43</v>
      </c>
      <c r="B40" s="1">
        <v>25</v>
      </c>
      <c r="C40" s="1"/>
      <c r="D40" s="1">
        <v>59</v>
      </c>
      <c r="E40" s="1"/>
      <c r="F40" s="1">
        <v>13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"/>
    </row>
    <row r="41" spans="1:27">
      <c r="A41" s="13"/>
      <c r="B41" s="3">
        <v>513</v>
      </c>
      <c r="C41" s="6">
        <v>4.8732943469785572E-2</v>
      </c>
      <c r="D41" s="3">
        <v>513</v>
      </c>
      <c r="E41" s="6">
        <v>0.11500974658869395</v>
      </c>
      <c r="F41" s="3">
        <v>513</v>
      </c>
      <c r="G41" s="6">
        <v>2.5341130604288498E-2</v>
      </c>
      <c r="H41" s="3"/>
      <c r="I41" s="6"/>
      <c r="J41" s="3"/>
      <c r="K41" s="6"/>
      <c r="L41" s="3"/>
      <c r="M41" s="6"/>
      <c r="N41" s="3"/>
      <c r="O41" s="6"/>
      <c r="P41" s="3"/>
      <c r="Q41" s="6"/>
      <c r="R41" s="3"/>
      <c r="S41" s="6"/>
      <c r="T41" s="3"/>
      <c r="U41" s="6"/>
      <c r="V41" s="3"/>
      <c r="W41" s="6"/>
      <c r="X41" s="3"/>
      <c r="Y41" s="6"/>
      <c r="Z41" s="3"/>
      <c r="AA41" s="7"/>
    </row>
    <row r="42" spans="1:27">
      <c r="A42" s="13" t="s">
        <v>44</v>
      </c>
      <c r="B42" s="1">
        <v>27</v>
      </c>
      <c r="C42" s="1"/>
      <c r="D42" s="1">
        <v>58</v>
      </c>
      <c r="E42" s="1"/>
      <c r="F42" s="1">
        <v>31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4"/>
    </row>
    <row r="43" spans="1:27">
      <c r="A43" s="13"/>
      <c r="B43" s="3">
        <v>992</v>
      </c>
      <c r="C43" s="6">
        <v>2.7217741935483871E-2</v>
      </c>
      <c r="D43" s="3">
        <v>992</v>
      </c>
      <c r="E43" s="6">
        <v>5.8467741935483868E-2</v>
      </c>
      <c r="F43" s="3">
        <v>992</v>
      </c>
      <c r="G43" s="6">
        <v>3.125E-2</v>
      </c>
      <c r="H43" s="3"/>
      <c r="I43" s="6"/>
      <c r="J43" s="3"/>
      <c r="K43" s="6"/>
      <c r="L43" s="3"/>
      <c r="M43" s="6"/>
      <c r="N43" s="3"/>
      <c r="O43" s="6"/>
      <c r="P43" s="3"/>
      <c r="Q43" s="6"/>
      <c r="R43" s="3"/>
      <c r="S43" s="6"/>
      <c r="T43" s="3"/>
      <c r="U43" s="6"/>
      <c r="V43" s="3"/>
      <c r="W43" s="6"/>
      <c r="X43" s="3"/>
      <c r="Y43" s="6"/>
      <c r="Z43" s="3"/>
      <c r="AA43" s="7"/>
    </row>
    <row r="44" spans="1:27">
      <c r="A44" s="13" t="s">
        <v>45</v>
      </c>
      <c r="B44" s="1">
        <v>35</v>
      </c>
      <c r="C44" s="1"/>
      <c r="D44" s="1">
        <v>73</v>
      </c>
      <c r="E44" s="1"/>
      <c r="F44" s="1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"/>
    </row>
    <row r="45" spans="1:27">
      <c r="A45" s="13"/>
      <c r="B45" s="3">
        <v>637</v>
      </c>
      <c r="C45" s="6">
        <v>5.4945054945054944E-2</v>
      </c>
      <c r="D45" s="3">
        <v>637</v>
      </c>
      <c r="E45" s="6">
        <v>0.11459968602825746</v>
      </c>
      <c r="F45" s="3">
        <v>637</v>
      </c>
      <c r="G45" s="6">
        <v>1.5698587127158554E-2</v>
      </c>
      <c r="H45" s="3"/>
      <c r="I45" s="6"/>
      <c r="J45" s="3"/>
      <c r="K45" s="6"/>
      <c r="L45" s="3"/>
      <c r="M45" s="6"/>
      <c r="N45" s="3"/>
      <c r="O45" s="6"/>
      <c r="P45" s="3"/>
      <c r="Q45" s="6"/>
      <c r="R45" s="3"/>
      <c r="S45" s="6"/>
      <c r="T45" s="3"/>
      <c r="U45" s="6"/>
      <c r="V45" s="3"/>
      <c r="W45" s="6"/>
      <c r="X45" s="3"/>
      <c r="Y45" s="6"/>
      <c r="Z45" s="3"/>
      <c r="AA45" s="7"/>
    </row>
    <row r="46" spans="1:27">
      <c r="A46" s="13" t="s">
        <v>46</v>
      </c>
      <c r="B46" s="1">
        <v>5</v>
      </c>
      <c r="C46" s="1"/>
      <c r="D46" s="1">
        <v>15</v>
      </c>
      <c r="E46" s="1"/>
      <c r="F46" s="1">
        <v>16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"/>
    </row>
    <row r="47" spans="1:27">
      <c r="A47" s="13"/>
      <c r="B47" s="3">
        <v>628</v>
      </c>
      <c r="C47" s="6">
        <v>7.9617834394904458E-3</v>
      </c>
      <c r="D47" s="3">
        <v>628</v>
      </c>
      <c r="E47" s="6">
        <v>2.3885350318471339E-2</v>
      </c>
      <c r="F47" s="3">
        <v>628</v>
      </c>
      <c r="G47" s="6">
        <v>2.5477707006369428E-2</v>
      </c>
      <c r="H47" s="3"/>
      <c r="I47" s="6"/>
      <c r="J47" s="3"/>
      <c r="K47" s="6"/>
      <c r="L47" s="3"/>
      <c r="M47" s="6"/>
      <c r="N47" s="3"/>
      <c r="O47" s="6"/>
      <c r="P47" s="3"/>
      <c r="Q47" s="6"/>
      <c r="R47" s="3"/>
      <c r="S47" s="6"/>
      <c r="T47" s="3"/>
      <c r="U47" s="6"/>
      <c r="V47" s="3"/>
      <c r="W47" s="6"/>
      <c r="X47" s="3"/>
      <c r="Y47" s="6"/>
      <c r="Z47" s="3"/>
      <c r="AA47" s="7"/>
    </row>
    <row r="48" spans="1:27">
      <c r="A48" s="13" t="s">
        <v>47</v>
      </c>
      <c r="B48" s="1">
        <v>116</v>
      </c>
      <c r="C48" s="1"/>
      <c r="D48" s="1">
        <v>238</v>
      </c>
      <c r="E48" s="1"/>
      <c r="F48" s="1">
        <v>257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"/>
    </row>
    <row r="49" spans="1:27">
      <c r="A49" s="13"/>
      <c r="B49" s="3">
        <v>1617</v>
      </c>
      <c r="C49" s="6">
        <v>7.1737786023500311E-2</v>
      </c>
      <c r="D49" s="3">
        <v>1617</v>
      </c>
      <c r="E49" s="6">
        <v>0.1471861471861472</v>
      </c>
      <c r="F49" s="3">
        <v>1617</v>
      </c>
      <c r="G49" s="6">
        <v>0.15893630179344465</v>
      </c>
      <c r="H49" s="3"/>
      <c r="I49" s="6"/>
      <c r="J49" s="3"/>
      <c r="K49" s="6"/>
      <c r="L49" s="3"/>
      <c r="M49" s="6"/>
      <c r="N49" s="3"/>
      <c r="O49" s="6"/>
      <c r="P49" s="3"/>
      <c r="Q49" s="6"/>
      <c r="R49" s="3"/>
      <c r="S49" s="6"/>
      <c r="T49" s="3"/>
      <c r="U49" s="6"/>
      <c r="V49" s="3"/>
      <c r="W49" s="6"/>
      <c r="X49" s="3"/>
      <c r="Y49" s="6"/>
      <c r="Z49" s="3"/>
      <c r="AA49" s="7"/>
    </row>
    <row r="50" spans="1:27">
      <c r="A50" s="13" t="s">
        <v>48</v>
      </c>
      <c r="B50" s="1">
        <v>24</v>
      </c>
      <c r="C50" s="1"/>
      <c r="D50" s="1">
        <v>71</v>
      </c>
      <c r="E50" s="1"/>
      <c r="F50" s="1">
        <v>67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4"/>
    </row>
    <row r="51" spans="1:27">
      <c r="A51" s="13"/>
      <c r="B51" s="3">
        <v>1624</v>
      </c>
      <c r="C51" s="6">
        <v>1.4778325123152709E-2</v>
      </c>
      <c r="D51" s="3">
        <v>1624</v>
      </c>
      <c r="E51" s="6">
        <v>4.3719211822660101E-2</v>
      </c>
      <c r="F51" s="3">
        <v>1624</v>
      </c>
      <c r="G51" s="6">
        <v>4.1256157635467978E-2</v>
      </c>
      <c r="H51" s="3"/>
      <c r="I51" s="6"/>
      <c r="J51" s="3"/>
      <c r="K51" s="6"/>
      <c r="L51" s="3"/>
      <c r="M51" s="6"/>
      <c r="N51" s="3"/>
      <c r="O51" s="6"/>
      <c r="P51" s="3"/>
      <c r="Q51" s="6"/>
      <c r="R51" s="3"/>
      <c r="S51" s="6"/>
      <c r="T51" s="3"/>
      <c r="U51" s="6"/>
      <c r="V51" s="3"/>
      <c r="W51" s="6"/>
      <c r="X51" s="3"/>
      <c r="Y51" s="6"/>
      <c r="Z51" s="3"/>
      <c r="AA51" s="7"/>
    </row>
    <row r="52" spans="1:27">
      <c r="A52" s="13" t="s">
        <v>49</v>
      </c>
      <c r="B52" s="1">
        <v>63</v>
      </c>
      <c r="C52" s="1"/>
      <c r="D52" s="1">
        <v>131</v>
      </c>
      <c r="E52" s="1"/>
      <c r="F52" s="1">
        <v>154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4"/>
    </row>
    <row r="53" spans="1:27">
      <c r="A53" s="13"/>
      <c r="B53" s="3">
        <v>1331</v>
      </c>
      <c r="C53" s="6">
        <v>4.7332832456799402E-2</v>
      </c>
      <c r="D53" s="3">
        <v>1331</v>
      </c>
      <c r="E53" s="6">
        <v>9.8422238918106683E-2</v>
      </c>
      <c r="F53" s="3">
        <v>1331</v>
      </c>
      <c r="G53" s="6">
        <v>0.11570247933884298</v>
      </c>
      <c r="H53" s="3"/>
      <c r="I53" s="6"/>
      <c r="J53" s="3"/>
      <c r="K53" s="6"/>
      <c r="L53" s="3"/>
      <c r="M53" s="6"/>
      <c r="N53" s="3"/>
      <c r="O53" s="6"/>
      <c r="P53" s="3"/>
      <c r="Q53" s="6"/>
      <c r="R53" s="3"/>
      <c r="S53" s="6"/>
      <c r="T53" s="3"/>
      <c r="U53" s="6"/>
      <c r="V53" s="3"/>
      <c r="W53" s="6"/>
      <c r="X53" s="3"/>
      <c r="Y53" s="6"/>
      <c r="Z53" s="3"/>
      <c r="AA53" s="7"/>
    </row>
    <row r="54" spans="1:27">
      <c r="A54" s="13" t="s">
        <v>50</v>
      </c>
      <c r="B54" s="1">
        <v>51</v>
      </c>
      <c r="C54" s="1"/>
      <c r="D54" s="1">
        <v>117</v>
      </c>
      <c r="E54" s="1"/>
      <c r="F54" s="1">
        <v>131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4"/>
    </row>
    <row r="55" spans="1:27">
      <c r="A55" s="13"/>
      <c r="B55" s="3">
        <v>1292</v>
      </c>
      <c r="C55" s="6">
        <v>3.9473684210526314E-2</v>
      </c>
      <c r="D55" s="3">
        <v>1292</v>
      </c>
      <c r="E55" s="6">
        <v>9.055727554179567E-2</v>
      </c>
      <c r="F55" s="3">
        <v>1292</v>
      </c>
      <c r="G55" s="6">
        <v>0.10139318885448917</v>
      </c>
      <c r="H55" s="3"/>
      <c r="I55" s="6"/>
      <c r="J55" s="3"/>
      <c r="K55" s="6"/>
      <c r="L55" s="3"/>
      <c r="M55" s="6"/>
      <c r="N55" s="3"/>
      <c r="O55" s="6"/>
      <c r="P55" s="3"/>
      <c r="Q55" s="6"/>
      <c r="R55" s="3"/>
      <c r="S55" s="6"/>
      <c r="T55" s="3"/>
      <c r="U55" s="6"/>
      <c r="V55" s="3"/>
      <c r="W55" s="6"/>
      <c r="X55" s="3"/>
      <c r="Y55" s="6"/>
      <c r="Z55" s="3"/>
      <c r="AA55" s="7"/>
    </row>
    <row r="56" spans="1:27">
      <c r="A56" s="13" t="s">
        <v>51</v>
      </c>
      <c r="B56" s="1">
        <v>110</v>
      </c>
      <c r="C56" s="1"/>
      <c r="D56" s="1">
        <v>239</v>
      </c>
      <c r="E56" s="1"/>
      <c r="F56" s="1">
        <v>159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4"/>
    </row>
    <row r="57" spans="1:27">
      <c r="A57" s="13"/>
      <c r="B57" s="3">
        <v>1901</v>
      </c>
      <c r="C57" s="6">
        <v>5.7864281956864806E-2</v>
      </c>
      <c r="D57" s="3">
        <v>1901</v>
      </c>
      <c r="E57" s="6">
        <v>0.12572330352446082</v>
      </c>
      <c r="F57" s="3">
        <v>1901</v>
      </c>
      <c r="G57" s="6">
        <v>8.3640189374013671E-2</v>
      </c>
      <c r="H57" s="3"/>
      <c r="I57" s="6"/>
      <c r="J57" s="3"/>
      <c r="K57" s="6"/>
      <c r="L57" s="3"/>
      <c r="M57" s="6"/>
      <c r="N57" s="3"/>
      <c r="O57" s="6"/>
      <c r="P57" s="3"/>
      <c r="Q57" s="6"/>
      <c r="R57" s="3"/>
      <c r="S57" s="6"/>
      <c r="T57" s="3"/>
      <c r="U57" s="6"/>
      <c r="V57" s="3"/>
      <c r="W57" s="6"/>
      <c r="X57" s="3"/>
      <c r="Y57" s="6"/>
      <c r="Z57" s="3"/>
      <c r="AA57" s="7"/>
    </row>
    <row r="58" spans="1:27">
      <c r="A58" s="13" t="s">
        <v>52</v>
      </c>
      <c r="B58" s="1">
        <v>110</v>
      </c>
      <c r="C58" s="1"/>
      <c r="D58" s="1">
        <v>146</v>
      </c>
      <c r="E58" s="1"/>
      <c r="F58" s="1">
        <v>104</v>
      </c>
      <c r="G58" s="1"/>
      <c r="H58" s="1">
        <v>70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4"/>
    </row>
    <row r="59" spans="1:27">
      <c r="A59" s="13"/>
      <c r="B59" s="3">
        <v>2475</v>
      </c>
      <c r="C59" s="6">
        <v>4.4444444444444446E-2</v>
      </c>
      <c r="D59" s="3">
        <v>2475</v>
      </c>
      <c r="E59" s="6">
        <v>5.8989898989898988E-2</v>
      </c>
      <c r="F59" s="3">
        <v>2475</v>
      </c>
      <c r="G59" s="6">
        <v>4.202020202020202E-2</v>
      </c>
      <c r="H59" s="3">
        <v>2475</v>
      </c>
      <c r="I59" s="6">
        <v>2.8282828282828285E-2</v>
      </c>
      <c r="J59" s="3"/>
      <c r="K59" s="6"/>
      <c r="L59" s="3"/>
      <c r="M59" s="6"/>
      <c r="N59" s="3"/>
      <c r="O59" s="6"/>
      <c r="P59" s="3"/>
      <c r="Q59" s="6"/>
      <c r="R59" s="3"/>
      <c r="S59" s="6"/>
      <c r="T59" s="3"/>
      <c r="U59" s="6"/>
      <c r="V59" s="3"/>
      <c r="W59" s="6"/>
      <c r="X59" s="3"/>
      <c r="Y59" s="6"/>
      <c r="Z59" s="3"/>
      <c r="AA59" s="7"/>
    </row>
    <row r="60" spans="1:27">
      <c r="A60" s="13" t="s">
        <v>53</v>
      </c>
      <c r="B60" s="1">
        <v>256</v>
      </c>
      <c r="C60" s="1"/>
      <c r="D60" s="1">
        <v>255</v>
      </c>
      <c r="E60" s="1"/>
      <c r="F60" s="1">
        <v>243</v>
      </c>
      <c r="G60" s="1"/>
      <c r="H60" s="1">
        <v>117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4"/>
    </row>
    <row r="61" spans="1:27">
      <c r="A61" s="13"/>
      <c r="B61" s="3">
        <v>2691</v>
      </c>
      <c r="C61" s="6">
        <v>9.5131921218877744E-2</v>
      </c>
      <c r="D61" s="3">
        <v>2691</v>
      </c>
      <c r="E61" s="6">
        <v>9.4760312151616496E-2</v>
      </c>
      <c r="F61" s="3">
        <v>2691</v>
      </c>
      <c r="G61" s="6">
        <v>9.0301003344481601E-2</v>
      </c>
      <c r="H61" s="3">
        <v>2691</v>
      </c>
      <c r="I61" s="6">
        <v>4.3478260869565216E-2</v>
      </c>
      <c r="J61" s="3"/>
      <c r="K61" s="6"/>
      <c r="L61" s="3"/>
      <c r="M61" s="6"/>
      <c r="N61" s="3"/>
      <c r="O61" s="6"/>
      <c r="P61" s="3"/>
      <c r="Q61" s="6"/>
      <c r="R61" s="3"/>
      <c r="S61" s="6"/>
      <c r="T61" s="3"/>
      <c r="U61" s="6"/>
      <c r="V61" s="3"/>
      <c r="W61" s="6"/>
      <c r="X61" s="3"/>
      <c r="Y61" s="6"/>
      <c r="Z61" s="3"/>
      <c r="AA61" s="7"/>
    </row>
    <row r="62" spans="1:27">
      <c r="A62" s="13" t="s">
        <v>54</v>
      </c>
      <c r="B62" s="1">
        <v>154</v>
      </c>
      <c r="C62" s="1"/>
      <c r="D62" s="1">
        <v>264</v>
      </c>
      <c r="E62" s="1"/>
      <c r="F62" s="1">
        <v>215</v>
      </c>
      <c r="G62" s="1"/>
      <c r="H62" s="1">
        <v>233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4"/>
    </row>
    <row r="63" spans="1:27">
      <c r="A63" s="13"/>
      <c r="B63" s="3">
        <v>2151</v>
      </c>
      <c r="C63" s="6">
        <v>7.1594607159460713E-2</v>
      </c>
      <c r="D63" s="3">
        <v>2151</v>
      </c>
      <c r="E63" s="6">
        <v>0.12273361227336123</v>
      </c>
      <c r="F63" s="3">
        <v>2151</v>
      </c>
      <c r="G63" s="6">
        <v>9.9953509995351006E-2</v>
      </c>
      <c r="H63" s="3">
        <v>2151</v>
      </c>
      <c r="I63" s="6">
        <v>0.10832171083217108</v>
      </c>
      <c r="J63" s="3"/>
      <c r="K63" s="6"/>
      <c r="L63" s="3"/>
      <c r="M63" s="6"/>
      <c r="N63" s="3"/>
      <c r="O63" s="6"/>
      <c r="P63" s="3"/>
      <c r="Q63" s="6"/>
      <c r="R63" s="3"/>
      <c r="S63" s="6"/>
      <c r="T63" s="3"/>
      <c r="U63" s="6"/>
      <c r="V63" s="3"/>
      <c r="W63" s="6"/>
      <c r="X63" s="3"/>
      <c r="Y63" s="6"/>
      <c r="Z63" s="3"/>
      <c r="AA63" s="7"/>
    </row>
    <row r="64" spans="1:27">
      <c r="A64" s="13" t="s">
        <v>55</v>
      </c>
      <c r="B64" s="1">
        <v>318</v>
      </c>
      <c r="C64" s="1"/>
      <c r="D64" s="1">
        <v>643</v>
      </c>
      <c r="E64" s="1"/>
      <c r="F64" s="1">
        <v>411</v>
      </c>
      <c r="G64" s="1"/>
      <c r="H64" s="1">
        <v>519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4"/>
    </row>
    <row r="65" spans="1:27">
      <c r="A65" s="13"/>
      <c r="B65" s="3">
        <v>4289</v>
      </c>
      <c r="C65" s="6">
        <v>7.4143156913033345E-2</v>
      </c>
      <c r="D65" s="3">
        <v>4289</v>
      </c>
      <c r="E65" s="6">
        <v>0.14991839589647937</v>
      </c>
      <c r="F65" s="3">
        <v>4289</v>
      </c>
      <c r="G65" s="6">
        <v>9.5826532991373281E-2</v>
      </c>
      <c r="H65" s="3">
        <v>4289</v>
      </c>
      <c r="I65" s="6">
        <v>0.12100722779202612</v>
      </c>
      <c r="J65" s="3"/>
      <c r="K65" s="6"/>
      <c r="L65" s="3"/>
      <c r="M65" s="6"/>
      <c r="N65" s="3"/>
      <c r="O65" s="6"/>
      <c r="P65" s="3"/>
      <c r="Q65" s="6"/>
      <c r="R65" s="3"/>
      <c r="S65" s="6"/>
      <c r="T65" s="3"/>
      <c r="U65" s="6"/>
      <c r="V65" s="3"/>
      <c r="W65" s="6"/>
      <c r="X65" s="3"/>
      <c r="Y65" s="6"/>
      <c r="Z65" s="3"/>
      <c r="AA65" s="7"/>
    </row>
    <row r="66" spans="1:27">
      <c r="A66" s="13" t="s">
        <v>56</v>
      </c>
      <c r="B66" s="1">
        <v>304</v>
      </c>
      <c r="C66" s="1"/>
      <c r="D66" s="1">
        <v>632</v>
      </c>
      <c r="E66" s="1"/>
      <c r="F66" s="1">
        <v>472</v>
      </c>
      <c r="G66" s="1"/>
      <c r="H66" s="1">
        <v>836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4"/>
    </row>
    <row r="67" spans="1:27">
      <c r="A67" s="13"/>
      <c r="B67" s="3">
        <v>4271</v>
      </c>
      <c r="C67" s="6">
        <v>7.1177710138140948E-2</v>
      </c>
      <c r="D67" s="3">
        <v>4271</v>
      </c>
      <c r="E67" s="6">
        <v>0.14797471318192459</v>
      </c>
      <c r="F67" s="3">
        <v>4271</v>
      </c>
      <c r="G67" s="6">
        <v>0.1105127604776399</v>
      </c>
      <c r="H67" s="3">
        <v>4271</v>
      </c>
      <c r="I67" s="6">
        <v>0.19573870287988762</v>
      </c>
      <c r="J67" s="3"/>
      <c r="K67" s="6"/>
      <c r="L67" s="3"/>
      <c r="M67" s="6"/>
      <c r="N67" s="3"/>
      <c r="O67" s="6"/>
      <c r="P67" s="3"/>
      <c r="Q67" s="6"/>
      <c r="R67" s="3"/>
      <c r="S67" s="6"/>
      <c r="T67" s="3"/>
      <c r="U67" s="6"/>
      <c r="V67" s="3"/>
      <c r="W67" s="6"/>
      <c r="X67" s="3"/>
      <c r="Y67" s="6"/>
      <c r="Z67" s="3"/>
      <c r="AA67" s="7"/>
    </row>
    <row r="68" spans="1:27">
      <c r="A68" s="13" t="s">
        <v>57</v>
      </c>
      <c r="B68" s="1">
        <v>414</v>
      </c>
      <c r="C68" s="1"/>
      <c r="D68" s="1">
        <v>802</v>
      </c>
      <c r="E68" s="1"/>
      <c r="F68" s="1">
        <v>669</v>
      </c>
      <c r="G68" s="1"/>
      <c r="H68" s="1">
        <v>923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"/>
    </row>
    <row r="69" spans="1:27">
      <c r="A69" s="13"/>
      <c r="B69" s="3">
        <v>6640</v>
      </c>
      <c r="C69" s="6">
        <v>6.2349397590361448E-2</v>
      </c>
      <c r="D69" s="3">
        <v>6640</v>
      </c>
      <c r="E69" s="6">
        <v>0.12078313253012048</v>
      </c>
      <c r="F69" s="3">
        <v>6640</v>
      </c>
      <c r="G69" s="6">
        <v>0.10075301204819277</v>
      </c>
      <c r="H69" s="3">
        <v>6640</v>
      </c>
      <c r="I69" s="6">
        <v>0.13900602409638554</v>
      </c>
      <c r="J69" s="3"/>
      <c r="K69" s="6"/>
      <c r="L69" s="3"/>
      <c r="M69" s="6"/>
      <c r="N69" s="3"/>
      <c r="O69" s="6"/>
      <c r="P69" s="3"/>
      <c r="Q69" s="6"/>
      <c r="R69" s="3"/>
      <c r="S69" s="6"/>
      <c r="T69" s="3"/>
      <c r="U69" s="6"/>
      <c r="V69" s="3"/>
      <c r="W69" s="6"/>
      <c r="X69" s="3"/>
      <c r="Y69" s="6"/>
      <c r="Z69" s="3"/>
      <c r="AA69" s="7"/>
    </row>
    <row r="70" spans="1:27">
      <c r="A70" s="13" t="s">
        <v>58</v>
      </c>
      <c r="B70" s="1">
        <v>649</v>
      </c>
      <c r="C70" s="1"/>
      <c r="D70" s="1">
        <v>1103</v>
      </c>
      <c r="E70" s="1"/>
      <c r="F70" s="1">
        <v>804</v>
      </c>
      <c r="G70" s="1"/>
      <c r="H70" s="1">
        <v>1404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"/>
    </row>
    <row r="71" spans="1:27">
      <c r="A71" s="13"/>
      <c r="B71" s="3">
        <v>9390</v>
      </c>
      <c r="C71" s="6">
        <v>6.9116080937167201E-2</v>
      </c>
      <c r="D71" s="3">
        <v>9390</v>
      </c>
      <c r="E71" s="6">
        <v>0.1174653887113951</v>
      </c>
      <c r="F71" s="3">
        <v>9390</v>
      </c>
      <c r="G71" s="6">
        <v>8.5623003194888178E-2</v>
      </c>
      <c r="H71" s="3">
        <v>9390</v>
      </c>
      <c r="I71" s="6">
        <v>0.14952076677316295</v>
      </c>
      <c r="J71" s="3"/>
      <c r="K71" s="6"/>
      <c r="L71" s="3"/>
      <c r="M71" s="6"/>
      <c r="N71" s="3"/>
      <c r="O71" s="6"/>
      <c r="P71" s="3"/>
      <c r="Q71" s="6"/>
      <c r="R71" s="3"/>
      <c r="S71" s="6"/>
      <c r="T71" s="3"/>
      <c r="U71" s="6"/>
      <c r="V71" s="3"/>
      <c r="W71" s="6"/>
      <c r="X71" s="3"/>
      <c r="Y71" s="6"/>
      <c r="Z71" s="3"/>
      <c r="AA71" s="7"/>
    </row>
    <row r="72" spans="1:27">
      <c r="A72" s="13" t="s">
        <v>59</v>
      </c>
      <c r="B72" s="1">
        <v>373</v>
      </c>
      <c r="C72" s="1"/>
      <c r="D72" s="1">
        <v>785</v>
      </c>
      <c r="E72" s="1"/>
      <c r="F72" s="1">
        <v>632</v>
      </c>
      <c r="G72" s="1"/>
      <c r="H72" s="1">
        <v>1107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4"/>
    </row>
    <row r="73" spans="1:27">
      <c r="A73" s="13"/>
      <c r="B73" s="3">
        <v>7972</v>
      </c>
      <c r="C73" s="6">
        <v>4.6788760662318116E-2</v>
      </c>
      <c r="D73" s="3">
        <v>7972</v>
      </c>
      <c r="E73" s="6">
        <v>9.846964375313598E-2</v>
      </c>
      <c r="F73" s="3">
        <v>7972</v>
      </c>
      <c r="G73" s="6">
        <v>7.9277471149021575E-2</v>
      </c>
      <c r="H73" s="3">
        <v>7972</v>
      </c>
      <c r="I73" s="6">
        <v>0.13886101354741595</v>
      </c>
      <c r="J73" s="3"/>
      <c r="K73" s="6"/>
      <c r="L73" s="3"/>
      <c r="M73" s="6"/>
      <c r="N73" s="3"/>
      <c r="O73" s="6"/>
      <c r="P73" s="3"/>
      <c r="Q73" s="6"/>
      <c r="R73" s="3"/>
      <c r="S73" s="6"/>
      <c r="T73" s="3"/>
      <c r="U73" s="6"/>
      <c r="V73" s="3"/>
      <c r="W73" s="6"/>
      <c r="X73" s="3"/>
      <c r="Y73" s="6"/>
      <c r="Z73" s="3"/>
      <c r="AA73" s="7"/>
    </row>
    <row r="74" spans="1:27">
      <c r="A74" s="13" t="s">
        <v>60</v>
      </c>
      <c r="B74" s="1">
        <v>378</v>
      </c>
      <c r="C74" s="1"/>
      <c r="D74" s="1">
        <v>885</v>
      </c>
      <c r="E74" s="1"/>
      <c r="F74" s="1">
        <v>538</v>
      </c>
      <c r="G74" s="1"/>
      <c r="H74" s="1">
        <v>945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4"/>
    </row>
    <row r="75" spans="1:27">
      <c r="A75" s="13"/>
      <c r="B75" s="3">
        <v>7416</v>
      </c>
      <c r="C75" s="6">
        <v>5.0970873786407765E-2</v>
      </c>
      <c r="D75" s="3">
        <v>7416</v>
      </c>
      <c r="E75" s="6">
        <v>0.11933656957928802</v>
      </c>
      <c r="F75" s="3">
        <v>7416</v>
      </c>
      <c r="G75" s="6">
        <v>7.2545846817691481E-2</v>
      </c>
      <c r="H75" s="3">
        <v>7416</v>
      </c>
      <c r="I75" s="6">
        <v>0.12742718446601942</v>
      </c>
      <c r="J75" s="3"/>
      <c r="K75" s="6"/>
      <c r="L75" s="3"/>
      <c r="M75" s="6"/>
      <c r="N75" s="3"/>
      <c r="O75" s="6"/>
      <c r="P75" s="3"/>
      <c r="Q75" s="6"/>
      <c r="R75" s="3"/>
      <c r="S75" s="6"/>
      <c r="T75" s="3"/>
      <c r="U75" s="6"/>
      <c r="V75" s="3"/>
      <c r="W75" s="6"/>
      <c r="X75" s="3"/>
      <c r="Y75" s="6"/>
      <c r="Z75" s="3"/>
      <c r="AA75" s="7"/>
    </row>
    <row r="76" spans="1:27">
      <c r="A76" s="13" t="s">
        <v>61</v>
      </c>
      <c r="B76" s="1">
        <v>558</v>
      </c>
      <c r="C76" s="1"/>
      <c r="D76" s="1">
        <v>787</v>
      </c>
      <c r="E76" s="1"/>
      <c r="F76" s="1">
        <v>571</v>
      </c>
      <c r="G76" s="1"/>
      <c r="H76" s="1">
        <v>1107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4"/>
    </row>
    <row r="77" spans="1:27">
      <c r="A77" s="13"/>
      <c r="B77" s="3">
        <v>7718</v>
      </c>
      <c r="C77" s="6">
        <v>7.2298522933402443E-2</v>
      </c>
      <c r="D77" s="3">
        <v>7718</v>
      </c>
      <c r="E77" s="6">
        <v>0.10196942213008552</v>
      </c>
      <c r="F77" s="3">
        <v>7718</v>
      </c>
      <c r="G77" s="6">
        <v>7.3982897123607158E-2</v>
      </c>
      <c r="H77" s="3">
        <v>7718</v>
      </c>
      <c r="I77" s="6">
        <v>0.14343094065820161</v>
      </c>
      <c r="J77" s="3"/>
      <c r="K77" s="6"/>
      <c r="L77" s="3"/>
      <c r="M77" s="6"/>
      <c r="N77" s="3"/>
      <c r="O77" s="6"/>
      <c r="P77" s="3"/>
      <c r="Q77" s="6"/>
      <c r="R77" s="3"/>
      <c r="S77" s="6"/>
      <c r="T77" s="3"/>
      <c r="U77" s="6"/>
      <c r="V77" s="3"/>
      <c r="W77" s="6"/>
      <c r="X77" s="3"/>
      <c r="Y77" s="6"/>
      <c r="Z77" s="3"/>
      <c r="AA77" s="7"/>
    </row>
    <row r="78" spans="1:27">
      <c r="A78" s="13" t="s">
        <v>62</v>
      </c>
      <c r="B78" s="1">
        <v>432</v>
      </c>
      <c r="C78" s="1"/>
      <c r="D78" s="1">
        <v>665</v>
      </c>
      <c r="E78" s="1"/>
      <c r="F78" s="1">
        <v>371</v>
      </c>
      <c r="G78" s="1"/>
      <c r="H78" s="1">
        <v>664</v>
      </c>
      <c r="I78" s="1"/>
      <c r="J78" s="1">
        <v>221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4"/>
    </row>
    <row r="79" spans="1:27">
      <c r="A79" s="13"/>
      <c r="B79" s="3">
        <v>7634</v>
      </c>
      <c r="C79" s="6">
        <v>5.6588944197013359E-2</v>
      </c>
      <c r="D79" s="3">
        <v>7634</v>
      </c>
      <c r="E79" s="6">
        <v>8.711029604401363E-2</v>
      </c>
      <c r="F79" s="3">
        <v>7634</v>
      </c>
      <c r="G79" s="6">
        <v>4.8598375687712865E-2</v>
      </c>
      <c r="H79" s="3">
        <v>7634</v>
      </c>
      <c r="I79" s="6">
        <v>8.6979303117631648E-2</v>
      </c>
      <c r="J79" s="3">
        <v>7634</v>
      </c>
      <c r="K79" s="6">
        <v>2.8949436730416559E-2</v>
      </c>
      <c r="L79" s="3"/>
      <c r="M79" s="6"/>
      <c r="N79" s="3"/>
      <c r="O79" s="6"/>
      <c r="P79" s="3"/>
      <c r="Q79" s="6"/>
      <c r="R79" s="3"/>
      <c r="S79" s="6"/>
      <c r="T79" s="3"/>
      <c r="U79" s="6"/>
      <c r="V79" s="3"/>
      <c r="W79" s="6"/>
      <c r="X79" s="3"/>
      <c r="Y79" s="6"/>
      <c r="Z79" s="3"/>
      <c r="AA79" s="7"/>
    </row>
    <row r="80" spans="1:27">
      <c r="A80" s="13" t="s">
        <v>63</v>
      </c>
      <c r="B80" s="1">
        <v>381</v>
      </c>
      <c r="C80" s="1"/>
      <c r="D80" s="1">
        <v>646</v>
      </c>
      <c r="E80" s="1"/>
      <c r="F80" s="1">
        <v>502</v>
      </c>
      <c r="G80" s="1"/>
      <c r="H80" s="1">
        <v>853</v>
      </c>
      <c r="I80" s="1"/>
      <c r="J80" s="1">
        <v>254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4"/>
    </row>
    <row r="81" spans="1:27">
      <c r="A81" s="13"/>
      <c r="B81" s="3">
        <v>7444</v>
      </c>
      <c r="C81" s="6">
        <v>5.1182160128962921E-2</v>
      </c>
      <c r="D81" s="3">
        <v>7444</v>
      </c>
      <c r="E81" s="6">
        <v>8.6781300376141859E-2</v>
      </c>
      <c r="F81" s="3">
        <v>7444</v>
      </c>
      <c r="G81" s="6">
        <v>6.7436861902203118E-2</v>
      </c>
      <c r="H81" s="3">
        <v>7444</v>
      </c>
      <c r="I81" s="6">
        <v>0.1145889306824288</v>
      </c>
      <c r="J81" s="3">
        <v>7444</v>
      </c>
      <c r="K81" s="6">
        <v>3.4121440085975285E-2</v>
      </c>
      <c r="L81" s="3"/>
      <c r="M81" s="6"/>
      <c r="N81" s="3"/>
      <c r="O81" s="6"/>
      <c r="P81" s="3"/>
      <c r="Q81" s="6"/>
      <c r="R81" s="3"/>
      <c r="S81" s="6"/>
      <c r="T81" s="3"/>
      <c r="U81" s="6"/>
      <c r="V81" s="3"/>
      <c r="W81" s="6"/>
      <c r="X81" s="3"/>
      <c r="Y81" s="6"/>
      <c r="Z81" s="3"/>
      <c r="AA81" s="7"/>
    </row>
    <row r="82" spans="1:27">
      <c r="A82" s="13" t="s">
        <v>64</v>
      </c>
      <c r="B82" s="1">
        <v>862</v>
      </c>
      <c r="C82" s="1"/>
      <c r="D82" s="1">
        <v>1475</v>
      </c>
      <c r="E82" s="1"/>
      <c r="F82" s="1">
        <v>1050</v>
      </c>
      <c r="G82" s="1"/>
      <c r="H82" s="1">
        <v>1647</v>
      </c>
      <c r="I82" s="1"/>
      <c r="J82" s="1">
        <v>616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4"/>
    </row>
    <row r="83" spans="1:27">
      <c r="A83" s="13"/>
      <c r="B83" s="3">
        <v>12346</v>
      </c>
      <c r="C83" s="6">
        <v>6.9820184675198446E-2</v>
      </c>
      <c r="D83" s="3">
        <v>12346</v>
      </c>
      <c r="E83" s="6">
        <v>0.119471893730763</v>
      </c>
      <c r="F83" s="3">
        <v>12346</v>
      </c>
      <c r="G83" s="6">
        <v>8.5047788757492304E-2</v>
      </c>
      <c r="H83" s="3">
        <v>12346</v>
      </c>
      <c r="I83" s="6">
        <v>0.13340353150818079</v>
      </c>
      <c r="J83" s="3">
        <v>12346</v>
      </c>
      <c r="K83" s="6">
        <v>4.9894702737728822E-2</v>
      </c>
      <c r="L83" s="3"/>
      <c r="M83" s="6"/>
      <c r="N83" s="3"/>
      <c r="O83" s="6"/>
      <c r="P83" s="3"/>
      <c r="Q83" s="6"/>
      <c r="R83" s="3"/>
      <c r="S83" s="6"/>
      <c r="T83" s="3"/>
      <c r="U83" s="6"/>
      <c r="V83" s="3"/>
      <c r="W83" s="6"/>
      <c r="X83" s="3"/>
      <c r="Y83" s="6"/>
      <c r="Z83" s="3"/>
      <c r="AA83" s="7"/>
    </row>
    <row r="84" spans="1:27">
      <c r="A84" s="13" t="s">
        <v>65</v>
      </c>
      <c r="B84" s="1">
        <v>646</v>
      </c>
      <c r="C84" s="1"/>
      <c r="D84" s="1">
        <v>1166</v>
      </c>
      <c r="E84" s="1"/>
      <c r="F84" s="1">
        <v>795</v>
      </c>
      <c r="G84" s="1"/>
      <c r="H84" s="1">
        <v>1137</v>
      </c>
      <c r="I84" s="1"/>
      <c r="J84" s="1">
        <v>434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4"/>
    </row>
    <row r="85" spans="1:27">
      <c r="A85" s="13"/>
      <c r="B85" s="3">
        <v>10617</v>
      </c>
      <c r="C85" s="6">
        <v>6.0845813318263164E-2</v>
      </c>
      <c r="D85" s="3">
        <v>10617</v>
      </c>
      <c r="E85" s="6">
        <v>0.10982386738249976</v>
      </c>
      <c r="F85" s="3">
        <v>10617</v>
      </c>
      <c r="G85" s="6">
        <v>7.4879909578977111E-2</v>
      </c>
      <c r="H85" s="3">
        <v>10617</v>
      </c>
      <c r="I85" s="6">
        <v>0.10709239898276349</v>
      </c>
      <c r="J85" s="3">
        <v>10617</v>
      </c>
      <c r="K85" s="6">
        <v>4.0877837430535933E-2</v>
      </c>
      <c r="L85" s="3"/>
      <c r="M85" s="6"/>
      <c r="N85" s="3"/>
      <c r="O85" s="6"/>
      <c r="P85" s="3"/>
      <c r="Q85" s="6"/>
      <c r="R85" s="3"/>
      <c r="S85" s="6"/>
      <c r="T85" s="3"/>
      <c r="U85" s="6"/>
      <c r="V85" s="3"/>
      <c r="W85" s="6"/>
      <c r="X85" s="3"/>
      <c r="Y85" s="6"/>
      <c r="Z85" s="3"/>
      <c r="AA85" s="7"/>
    </row>
    <row r="86" spans="1:27">
      <c r="A86" s="13" t="s">
        <v>66</v>
      </c>
      <c r="B86" s="1">
        <v>623</v>
      </c>
      <c r="C86" s="1"/>
      <c r="D86" s="1">
        <v>1121</v>
      </c>
      <c r="E86" s="1"/>
      <c r="F86" s="1">
        <v>741</v>
      </c>
      <c r="G86" s="1"/>
      <c r="H86" s="1">
        <v>956</v>
      </c>
      <c r="I86" s="1"/>
      <c r="J86" s="1">
        <v>308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"/>
    </row>
    <row r="87" spans="1:27">
      <c r="A87" s="13"/>
      <c r="B87" s="3">
        <v>8111</v>
      </c>
      <c r="C87" s="6">
        <v>7.6809271359881637E-2</v>
      </c>
      <c r="D87" s="3">
        <v>8111</v>
      </c>
      <c r="E87" s="6">
        <v>0.13820737270373568</v>
      </c>
      <c r="F87" s="3">
        <v>8111</v>
      </c>
      <c r="G87" s="6">
        <v>9.1357415855011712E-2</v>
      </c>
      <c r="H87" s="3">
        <v>8111</v>
      </c>
      <c r="I87" s="6">
        <v>0.11786462828257921</v>
      </c>
      <c r="J87" s="3">
        <v>8111</v>
      </c>
      <c r="K87" s="6">
        <v>3.797312291949205E-2</v>
      </c>
      <c r="L87" s="3"/>
      <c r="M87" s="6"/>
      <c r="N87" s="3"/>
      <c r="O87" s="6"/>
      <c r="P87" s="3"/>
      <c r="Q87" s="6"/>
      <c r="R87" s="3"/>
      <c r="S87" s="6"/>
      <c r="T87" s="3"/>
      <c r="U87" s="6"/>
      <c r="V87" s="3"/>
      <c r="W87" s="6"/>
      <c r="X87" s="3"/>
      <c r="Y87" s="6"/>
      <c r="Z87" s="3"/>
      <c r="AA87" s="7"/>
    </row>
    <row r="88" spans="1:27">
      <c r="A88" s="13" t="s">
        <v>67</v>
      </c>
      <c r="B88" s="1">
        <v>520</v>
      </c>
      <c r="C88" s="1"/>
      <c r="D88" s="1">
        <v>906</v>
      </c>
      <c r="E88" s="1"/>
      <c r="F88" s="1">
        <v>577</v>
      </c>
      <c r="G88" s="1"/>
      <c r="H88" s="1">
        <v>992</v>
      </c>
      <c r="I88" s="1"/>
      <c r="J88" s="1">
        <v>300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4"/>
    </row>
    <row r="89" spans="1:27">
      <c r="A89" s="13"/>
      <c r="B89" s="3">
        <v>7369</v>
      </c>
      <c r="C89" s="6">
        <v>7.056588410910572E-2</v>
      </c>
      <c r="D89" s="3">
        <v>7369</v>
      </c>
      <c r="E89" s="6">
        <v>0.12294748269778803</v>
      </c>
      <c r="F89" s="3">
        <v>7369</v>
      </c>
      <c r="G89" s="6">
        <v>7.8300990636449991E-2</v>
      </c>
      <c r="H89" s="3">
        <v>7369</v>
      </c>
      <c r="I89" s="6">
        <v>0.13461799430044782</v>
      </c>
      <c r="J89" s="3">
        <v>7369</v>
      </c>
      <c r="K89" s="6">
        <v>4.0711086986022528E-2</v>
      </c>
      <c r="L89" s="3"/>
      <c r="M89" s="6"/>
      <c r="N89" s="3"/>
      <c r="O89" s="6"/>
      <c r="P89" s="3"/>
      <c r="Q89" s="6"/>
      <c r="R89" s="3"/>
      <c r="S89" s="6"/>
      <c r="T89" s="3"/>
      <c r="U89" s="6"/>
      <c r="V89" s="3"/>
      <c r="W89" s="6"/>
      <c r="X89" s="3"/>
      <c r="Y89" s="6"/>
      <c r="Z89" s="3"/>
      <c r="AA89" s="7"/>
    </row>
    <row r="90" spans="1:27">
      <c r="A90" s="13" t="s">
        <v>68</v>
      </c>
      <c r="B90" s="1">
        <v>510</v>
      </c>
      <c r="C90" s="1"/>
      <c r="D90" s="1">
        <v>781</v>
      </c>
      <c r="E90" s="1"/>
      <c r="F90" s="1">
        <v>527</v>
      </c>
      <c r="G90" s="1"/>
      <c r="H90" s="1">
        <v>778</v>
      </c>
      <c r="I90" s="1"/>
      <c r="J90" s="1">
        <v>217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4"/>
    </row>
    <row r="91" spans="1:27">
      <c r="A91" s="13"/>
      <c r="B91" s="3">
        <v>6399</v>
      </c>
      <c r="C91" s="6">
        <v>7.9699953117674638E-2</v>
      </c>
      <c r="D91" s="3">
        <v>6399</v>
      </c>
      <c r="E91" s="6">
        <v>0.12205032036255666</v>
      </c>
      <c r="F91" s="3">
        <v>6399</v>
      </c>
      <c r="G91" s="6">
        <v>8.2356618221597122E-2</v>
      </c>
      <c r="H91" s="3">
        <v>6399</v>
      </c>
      <c r="I91" s="6">
        <v>0.12158149710892327</v>
      </c>
      <c r="J91" s="3">
        <v>6399</v>
      </c>
      <c r="K91" s="6">
        <v>3.3911548679481165E-2</v>
      </c>
      <c r="L91" s="3"/>
      <c r="M91" s="6"/>
      <c r="N91" s="3"/>
      <c r="O91" s="6"/>
      <c r="P91" s="3"/>
      <c r="Q91" s="6"/>
      <c r="R91" s="3"/>
      <c r="S91" s="6"/>
      <c r="T91" s="3"/>
      <c r="U91" s="6"/>
      <c r="V91" s="3"/>
      <c r="W91" s="6"/>
      <c r="X91" s="3"/>
      <c r="Y91" s="6"/>
      <c r="Z91" s="3"/>
      <c r="AA91" s="7"/>
    </row>
    <row r="92" spans="1:27">
      <c r="A92" s="13" t="s">
        <v>69</v>
      </c>
      <c r="B92" s="1">
        <v>528</v>
      </c>
      <c r="C92" s="1"/>
      <c r="D92" s="1">
        <v>868</v>
      </c>
      <c r="E92" s="1"/>
      <c r="F92" s="1">
        <v>532</v>
      </c>
      <c r="G92" s="1"/>
      <c r="H92" s="1">
        <v>703</v>
      </c>
      <c r="I92" s="1"/>
      <c r="J92" s="1">
        <v>303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4"/>
    </row>
    <row r="93" spans="1:27">
      <c r="A93" s="13"/>
      <c r="B93" s="3">
        <v>6157</v>
      </c>
      <c r="C93" s="6">
        <v>8.5756050024362512E-2</v>
      </c>
      <c r="D93" s="3">
        <v>6157</v>
      </c>
      <c r="E93" s="6">
        <v>0.14097774890368686</v>
      </c>
      <c r="F93" s="3">
        <v>6157</v>
      </c>
      <c r="G93" s="6">
        <v>8.6405717070001622E-2</v>
      </c>
      <c r="H93" s="3">
        <v>6157</v>
      </c>
      <c r="I93" s="6">
        <v>0.11417898327107358</v>
      </c>
      <c r="J93" s="3">
        <v>6157</v>
      </c>
      <c r="K93" s="6">
        <v>4.9212278707162577E-2</v>
      </c>
      <c r="L93" s="3"/>
      <c r="M93" s="6"/>
      <c r="N93" s="3"/>
      <c r="O93" s="6"/>
      <c r="P93" s="3"/>
      <c r="Q93" s="6"/>
      <c r="R93" s="3"/>
      <c r="S93" s="6"/>
      <c r="T93" s="3"/>
      <c r="U93" s="6"/>
      <c r="V93" s="3"/>
      <c r="W93" s="6"/>
      <c r="X93" s="3"/>
      <c r="Y93" s="6"/>
      <c r="Z93" s="3"/>
      <c r="AA93" s="7"/>
    </row>
    <row r="94" spans="1:27">
      <c r="A94" s="13" t="s">
        <v>70</v>
      </c>
      <c r="B94" s="1">
        <v>423</v>
      </c>
      <c r="C94" s="1"/>
      <c r="D94" s="1">
        <v>622</v>
      </c>
      <c r="E94" s="1"/>
      <c r="F94" s="1">
        <v>389</v>
      </c>
      <c r="G94" s="1"/>
      <c r="H94" s="1">
        <v>565</v>
      </c>
      <c r="I94" s="1"/>
      <c r="J94" s="1">
        <v>168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4"/>
    </row>
    <row r="95" spans="1:27">
      <c r="A95" s="13"/>
      <c r="B95" s="3">
        <v>4930</v>
      </c>
      <c r="C95" s="6">
        <v>8.580121703853956E-2</v>
      </c>
      <c r="D95" s="3">
        <v>4930</v>
      </c>
      <c r="E95" s="6">
        <v>0.12616632860040569</v>
      </c>
      <c r="F95" s="3">
        <v>4930</v>
      </c>
      <c r="G95" s="6">
        <v>7.8904665314401629E-2</v>
      </c>
      <c r="H95" s="3">
        <v>4930</v>
      </c>
      <c r="I95" s="6">
        <v>0.11460446247464504</v>
      </c>
      <c r="J95" s="3">
        <v>4930</v>
      </c>
      <c r="K95" s="6">
        <v>3.4077079107505071E-2</v>
      </c>
      <c r="L95" s="3"/>
      <c r="M95" s="6"/>
      <c r="N95" s="3"/>
      <c r="O95" s="6"/>
      <c r="P95" s="3"/>
      <c r="Q95" s="6"/>
      <c r="R95" s="3"/>
      <c r="S95" s="6"/>
      <c r="T95" s="3"/>
      <c r="U95" s="6"/>
      <c r="V95" s="3"/>
      <c r="W95" s="6"/>
      <c r="X95" s="3"/>
      <c r="Y95" s="6"/>
      <c r="Z95" s="3"/>
      <c r="AA95" s="7"/>
    </row>
    <row r="96" spans="1:27">
      <c r="A96" s="13" t="s">
        <v>71</v>
      </c>
      <c r="B96" s="1">
        <v>542</v>
      </c>
      <c r="C96" s="1"/>
      <c r="D96" s="1">
        <v>675</v>
      </c>
      <c r="E96" s="1"/>
      <c r="F96" s="1">
        <v>322</v>
      </c>
      <c r="G96" s="1"/>
      <c r="H96" s="1">
        <v>629</v>
      </c>
      <c r="I96" s="1"/>
      <c r="J96" s="1">
        <v>193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4"/>
    </row>
    <row r="97" spans="1:27">
      <c r="A97" s="13"/>
      <c r="B97" s="3">
        <v>4657</v>
      </c>
      <c r="C97" s="6">
        <v>0.11638393815761219</v>
      </c>
      <c r="D97" s="3">
        <v>4657</v>
      </c>
      <c r="E97" s="6">
        <v>0.14494309641400044</v>
      </c>
      <c r="F97" s="3">
        <v>4657</v>
      </c>
      <c r="G97" s="6">
        <v>6.9143225252308357E-2</v>
      </c>
      <c r="H97" s="3">
        <v>4657</v>
      </c>
      <c r="I97" s="6">
        <v>0.1350654928065278</v>
      </c>
      <c r="J97" s="3">
        <v>4657</v>
      </c>
      <c r="K97" s="6">
        <v>4.1442989048743828E-2</v>
      </c>
      <c r="L97" s="3"/>
      <c r="M97" s="6"/>
      <c r="N97" s="3"/>
      <c r="O97" s="6"/>
      <c r="P97" s="3"/>
      <c r="Q97" s="6"/>
      <c r="R97" s="3"/>
      <c r="S97" s="6"/>
      <c r="T97" s="3"/>
      <c r="U97" s="6"/>
      <c r="V97" s="3"/>
      <c r="W97" s="6"/>
      <c r="X97" s="3"/>
      <c r="Y97" s="6"/>
      <c r="Z97" s="3"/>
      <c r="AA97" s="7"/>
    </row>
    <row r="98" spans="1:27">
      <c r="A98" s="13" t="s">
        <v>72</v>
      </c>
      <c r="B98" s="1">
        <v>167</v>
      </c>
      <c r="C98" s="1"/>
      <c r="D98" s="1">
        <v>364</v>
      </c>
      <c r="E98" s="1"/>
      <c r="F98" s="1">
        <v>243</v>
      </c>
      <c r="G98" s="1"/>
      <c r="H98" s="1">
        <v>369</v>
      </c>
      <c r="I98" s="1"/>
      <c r="J98" s="1">
        <v>120</v>
      </c>
      <c r="K98" s="1"/>
      <c r="L98" s="1">
        <v>28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4"/>
    </row>
    <row r="99" spans="1:27">
      <c r="A99" s="13"/>
      <c r="B99" s="3">
        <v>3886</v>
      </c>
      <c r="C99" s="6">
        <v>4.2974781266083374E-2</v>
      </c>
      <c r="D99" s="3">
        <v>3886</v>
      </c>
      <c r="E99" s="6">
        <v>9.3669583118888317E-2</v>
      </c>
      <c r="F99" s="3">
        <v>3886</v>
      </c>
      <c r="G99" s="6">
        <v>6.2532166752444676E-2</v>
      </c>
      <c r="H99" s="3">
        <v>3886</v>
      </c>
      <c r="I99" s="6">
        <v>9.4956253216675238E-2</v>
      </c>
      <c r="J99" s="3">
        <v>3886</v>
      </c>
      <c r="K99" s="6">
        <v>3.0880082346886259E-2</v>
      </c>
      <c r="L99" s="3">
        <v>3886</v>
      </c>
      <c r="M99" s="6">
        <v>7.205352547606794E-3</v>
      </c>
      <c r="N99" s="3"/>
      <c r="O99" s="6"/>
      <c r="P99" s="3"/>
      <c r="Q99" s="6"/>
      <c r="R99" s="3"/>
      <c r="S99" s="6"/>
      <c r="T99" s="3"/>
      <c r="U99" s="6"/>
      <c r="V99" s="3"/>
      <c r="W99" s="6"/>
      <c r="X99" s="3"/>
      <c r="Y99" s="6"/>
      <c r="Z99" s="3"/>
      <c r="AA99" s="7"/>
    </row>
    <row r="100" spans="1:27">
      <c r="A100" s="13" t="s">
        <v>73</v>
      </c>
      <c r="B100" s="1">
        <v>153</v>
      </c>
      <c r="C100" s="1"/>
      <c r="D100" s="1">
        <v>181</v>
      </c>
      <c r="E100" s="1"/>
      <c r="F100" s="1">
        <v>113</v>
      </c>
      <c r="G100" s="1"/>
      <c r="H100" s="1">
        <v>205</v>
      </c>
      <c r="I100" s="1"/>
      <c r="J100" s="1">
        <v>44</v>
      </c>
      <c r="K100" s="1"/>
      <c r="L100" s="1">
        <v>17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4"/>
    </row>
    <row r="101" spans="1:27">
      <c r="A101" s="13"/>
      <c r="B101" s="3">
        <v>2538</v>
      </c>
      <c r="C101" s="6">
        <v>6.0283687943262408E-2</v>
      </c>
      <c r="D101" s="3">
        <v>2538</v>
      </c>
      <c r="E101" s="6">
        <v>7.1315996847911747E-2</v>
      </c>
      <c r="F101" s="3">
        <v>2538</v>
      </c>
      <c r="G101" s="6">
        <v>4.4523246650906227E-2</v>
      </c>
      <c r="H101" s="3">
        <v>2538</v>
      </c>
      <c r="I101" s="6">
        <v>8.0772261623325459E-2</v>
      </c>
      <c r="J101" s="3">
        <v>2538</v>
      </c>
      <c r="K101" s="6">
        <v>1.7336485421591805E-2</v>
      </c>
      <c r="L101" s="3">
        <v>2538</v>
      </c>
      <c r="M101" s="6">
        <v>6.6981875492513792E-3</v>
      </c>
      <c r="N101" s="3"/>
      <c r="O101" s="6"/>
      <c r="P101" s="3"/>
      <c r="Q101" s="6"/>
      <c r="R101" s="3"/>
      <c r="S101" s="6"/>
      <c r="T101" s="3"/>
      <c r="U101" s="6"/>
      <c r="V101" s="3"/>
      <c r="W101" s="6"/>
      <c r="X101" s="3"/>
      <c r="Y101" s="6"/>
      <c r="Z101" s="3"/>
      <c r="AA101" s="7"/>
    </row>
    <row r="102" spans="1:27">
      <c r="A102" s="13" t="s">
        <v>74</v>
      </c>
      <c r="B102" s="1">
        <v>330</v>
      </c>
      <c r="C102" s="1"/>
      <c r="D102" s="1">
        <v>545</v>
      </c>
      <c r="E102" s="1"/>
      <c r="F102" s="1">
        <v>296</v>
      </c>
      <c r="G102" s="1"/>
      <c r="H102" s="1">
        <v>470</v>
      </c>
      <c r="I102" s="1"/>
      <c r="J102" s="1">
        <v>180</v>
      </c>
      <c r="K102" s="1"/>
      <c r="L102" s="1">
        <v>34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4"/>
    </row>
    <row r="103" spans="1:27">
      <c r="A103" s="13"/>
      <c r="B103" s="3">
        <v>4281</v>
      </c>
      <c r="C103" s="6">
        <v>7.7084793272599858E-2</v>
      </c>
      <c r="D103" s="3">
        <v>4281</v>
      </c>
      <c r="E103" s="6">
        <v>0.12730670404111188</v>
      </c>
      <c r="F103" s="3">
        <v>4281</v>
      </c>
      <c r="G103" s="6">
        <v>6.9142723662695638E-2</v>
      </c>
      <c r="H103" s="3">
        <v>4281</v>
      </c>
      <c r="I103" s="6">
        <v>0.10978743284279374</v>
      </c>
      <c r="J103" s="3">
        <v>4281</v>
      </c>
      <c r="K103" s="6">
        <v>4.2046250875963559E-2</v>
      </c>
      <c r="L103" s="3">
        <v>4281</v>
      </c>
      <c r="M103" s="6">
        <v>7.9420696099042273E-3</v>
      </c>
      <c r="N103" s="3"/>
      <c r="O103" s="6"/>
      <c r="P103" s="3"/>
      <c r="Q103" s="6"/>
      <c r="R103" s="3"/>
      <c r="S103" s="6"/>
      <c r="T103" s="3"/>
      <c r="U103" s="6"/>
      <c r="V103" s="3"/>
      <c r="W103" s="6"/>
      <c r="X103" s="3"/>
      <c r="Y103" s="6"/>
      <c r="Z103" s="3"/>
      <c r="AA103" s="7"/>
    </row>
    <row r="104" spans="1:27">
      <c r="A104" s="13" t="s">
        <v>75</v>
      </c>
      <c r="B104" s="1">
        <v>83</v>
      </c>
      <c r="C104" s="1"/>
      <c r="D104" s="1">
        <v>276</v>
      </c>
      <c r="E104" s="1"/>
      <c r="F104" s="1">
        <v>190</v>
      </c>
      <c r="G104" s="1"/>
      <c r="H104" s="1">
        <v>241</v>
      </c>
      <c r="I104" s="1"/>
      <c r="J104" s="1">
        <v>107</v>
      </c>
      <c r="K104" s="1"/>
      <c r="L104" s="1">
        <v>27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4"/>
    </row>
    <row r="105" spans="1:27">
      <c r="A105" s="13"/>
      <c r="B105" s="3">
        <v>2845</v>
      </c>
      <c r="C105" s="6">
        <v>2.9173989455184533E-2</v>
      </c>
      <c r="D105" s="3">
        <v>2845</v>
      </c>
      <c r="E105" s="6">
        <v>9.7012302284710014E-2</v>
      </c>
      <c r="F105" s="3">
        <v>2845</v>
      </c>
      <c r="G105" s="6">
        <v>6.6783831282952552E-2</v>
      </c>
      <c r="H105" s="3">
        <v>2845</v>
      </c>
      <c r="I105" s="6">
        <v>8.4710017574692445E-2</v>
      </c>
      <c r="J105" s="3">
        <v>2845</v>
      </c>
      <c r="K105" s="6">
        <v>3.7609841827768012E-2</v>
      </c>
      <c r="L105" s="3">
        <v>2845</v>
      </c>
      <c r="M105" s="6">
        <v>9.4903339191564143E-3</v>
      </c>
      <c r="N105" s="3"/>
      <c r="O105" s="6"/>
      <c r="P105" s="3"/>
      <c r="Q105" s="6"/>
      <c r="R105" s="3"/>
      <c r="S105" s="6"/>
      <c r="T105" s="3"/>
      <c r="U105" s="6"/>
      <c r="V105" s="3"/>
      <c r="W105" s="6"/>
      <c r="X105" s="3"/>
      <c r="Y105" s="6"/>
      <c r="Z105" s="3"/>
      <c r="AA105" s="7"/>
    </row>
    <row r="106" spans="1:27">
      <c r="A106" s="13" t="s">
        <v>76</v>
      </c>
      <c r="B106" s="1">
        <v>293</v>
      </c>
      <c r="C106" s="1"/>
      <c r="D106" s="1">
        <v>571</v>
      </c>
      <c r="E106" s="1"/>
      <c r="F106" s="1">
        <v>321</v>
      </c>
      <c r="G106" s="1"/>
      <c r="H106" s="1">
        <v>442</v>
      </c>
      <c r="I106" s="1"/>
      <c r="J106" s="1">
        <v>183</v>
      </c>
      <c r="K106" s="1"/>
      <c r="L106" s="1">
        <v>43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4"/>
    </row>
    <row r="107" spans="1:27">
      <c r="A107" s="13"/>
      <c r="B107" s="3">
        <v>4115</v>
      </c>
      <c r="C107" s="6">
        <v>7.1202916160388818E-2</v>
      </c>
      <c r="D107" s="3">
        <v>4115</v>
      </c>
      <c r="E107" s="6">
        <v>0.1387606318347509</v>
      </c>
      <c r="F107" s="3">
        <v>4115</v>
      </c>
      <c r="G107" s="6">
        <v>7.8007290400972054E-2</v>
      </c>
      <c r="H107" s="3">
        <v>4115</v>
      </c>
      <c r="I107" s="6">
        <v>0.10741190765492102</v>
      </c>
      <c r="J107" s="3">
        <v>4115</v>
      </c>
      <c r="K107" s="6">
        <v>4.4471445929526121E-2</v>
      </c>
      <c r="L107" s="3">
        <v>4115</v>
      </c>
      <c r="M107" s="6">
        <v>1.0449574726609963E-2</v>
      </c>
      <c r="N107" s="3"/>
      <c r="O107" s="6"/>
      <c r="P107" s="3"/>
      <c r="Q107" s="6"/>
      <c r="R107" s="3"/>
      <c r="S107" s="6"/>
      <c r="T107" s="3"/>
      <c r="U107" s="6"/>
      <c r="V107" s="3"/>
      <c r="W107" s="6"/>
      <c r="X107" s="3"/>
      <c r="Y107" s="6"/>
      <c r="Z107" s="3"/>
      <c r="AA107" s="7"/>
    </row>
    <row r="108" spans="1:27">
      <c r="A108" s="13" t="s">
        <v>77</v>
      </c>
      <c r="B108" s="1">
        <v>25</v>
      </c>
      <c r="C108" s="1"/>
      <c r="D108" s="1">
        <v>139</v>
      </c>
      <c r="E108" s="1"/>
      <c r="F108" s="1">
        <v>159</v>
      </c>
      <c r="G108" s="1"/>
      <c r="H108" s="1">
        <v>212</v>
      </c>
      <c r="I108" s="1"/>
      <c r="J108" s="1">
        <v>92</v>
      </c>
      <c r="K108" s="1"/>
      <c r="L108" s="1">
        <v>46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4"/>
    </row>
    <row r="109" spans="1:27">
      <c r="A109" s="13"/>
      <c r="B109" s="3">
        <v>2266</v>
      </c>
      <c r="C109" s="6">
        <v>1.1032656663724626E-2</v>
      </c>
      <c r="D109" s="3">
        <v>2266</v>
      </c>
      <c r="E109" s="6">
        <v>6.1341571050308914E-2</v>
      </c>
      <c r="F109" s="3">
        <v>2266</v>
      </c>
      <c r="G109" s="6">
        <v>7.0167696381288613E-2</v>
      </c>
      <c r="H109" s="3">
        <v>2266</v>
      </c>
      <c r="I109" s="6">
        <v>9.3556928508384818E-2</v>
      </c>
      <c r="J109" s="3">
        <v>2266</v>
      </c>
      <c r="K109" s="6">
        <v>4.0600176522506623E-2</v>
      </c>
      <c r="L109" s="3">
        <v>2266</v>
      </c>
      <c r="M109" s="6">
        <v>2.0300088261253312E-2</v>
      </c>
      <c r="N109" s="3"/>
      <c r="O109" s="6"/>
      <c r="P109" s="3"/>
      <c r="Q109" s="6"/>
      <c r="R109" s="3"/>
      <c r="S109" s="6"/>
      <c r="T109" s="3"/>
      <c r="U109" s="6"/>
      <c r="V109" s="3"/>
      <c r="W109" s="6"/>
      <c r="X109" s="3"/>
      <c r="Y109" s="6"/>
      <c r="Z109" s="3"/>
      <c r="AA109" s="7"/>
    </row>
    <row r="110" spans="1:27">
      <c r="A110" s="13" t="s">
        <v>78</v>
      </c>
      <c r="B110" s="1">
        <v>164</v>
      </c>
      <c r="C110" s="1"/>
      <c r="D110" s="1">
        <v>310</v>
      </c>
      <c r="E110" s="1"/>
      <c r="F110" s="1">
        <v>184</v>
      </c>
      <c r="G110" s="1"/>
      <c r="H110" s="1">
        <v>249</v>
      </c>
      <c r="I110" s="1"/>
      <c r="J110" s="1">
        <v>101</v>
      </c>
      <c r="K110" s="1"/>
      <c r="L110" s="1">
        <v>55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"/>
    </row>
    <row r="111" spans="1:27">
      <c r="A111" s="13"/>
      <c r="B111" s="3">
        <v>2729</v>
      </c>
      <c r="C111" s="6">
        <v>6.0095272993770613E-2</v>
      </c>
      <c r="D111" s="3">
        <v>2729</v>
      </c>
      <c r="E111" s="6">
        <v>0.11359472334188347</v>
      </c>
      <c r="F111" s="3">
        <v>2729</v>
      </c>
      <c r="G111" s="6">
        <v>6.742396482227922E-2</v>
      </c>
      <c r="H111" s="3">
        <v>2729</v>
      </c>
      <c r="I111" s="6">
        <v>9.1242213264932204E-2</v>
      </c>
      <c r="J111" s="3">
        <v>2729</v>
      </c>
      <c r="K111" s="6">
        <v>3.7009893733968485E-2</v>
      </c>
      <c r="L111" s="3">
        <v>2729</v>
      </c>
      <c r="M111" s="6">
        <v>2.015390252839868E-2</v>
      </c>
      <c r="N111" s="3"/>
      <c r="O111" s="6"/>
      <c r="P111" s="3"/>
      <c r="Q111" s="6"/>
      <c r="R111" s="3"/>
      <c r="S111" s="6"/>
      <c r="T111" s="3"/>
      <c r="U111" s="6"/>
      <c r="V111" s="3"/>
      <c r="W111" s="6"/>
      <c r="X111" s="3"/>
      <c r="Y111" s="6"/>
      <c r="Z111" s="3"/>
      <c r="AA111" s="7"/>
    </row>
    <row r="112" spans="1:27">
      <c r="A112" s="13" t="s">
        <v>79</v>
      </c>
      <c r="B112" s="1">
        <v>131</v>
      </c>
      <c r="C112" s="1"/>
      <c r="D112" s="1">
        <v>370</v>
      </c>
      <c r="E112" s="1"/>
      <c r="F112" s="1">
        <v>221</v>
      </c>
      <c r="G112" s="1"/>
      <c r="H112" s="1">
        <v>303</v>
      </c>
      <c r="I112" s="1"/>
      <c r="J112" s="1">
        <v>131</v>
      </c>
      <c r="K112" s="1"/>
      <c r="L112" s="1">
        <v>63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4"/>
    </row>
    <row r="113" spans="1:27">
      <c r="A113" s="13"/>
      <c r="B113" s="3">
        <v>2844</v>
      </c>
      <c r="C113" s="6">
        <v>4.6061884669479608E-2</v>
      </c>
      <c r="D113" s="3">
        <v>2844</v>
      </c>
      <c r="E113" s="6">
        <v>0.13009845288326302</v>
      </c>
      <c r="F113" s="3">
        <v>2844</v>
      </c>
      <c r="G113" s="6">
        <v>7.7707454289732775E-2</v>
      </c>
      <c r="H113" s="3">
        <v>2844</v>
      </c>
      <c r="I113" s="6">
        <v>0.10654008438818566</v>
      </c>
      <c r="J113" s="3">
        <v>2844</v>
      </c>
      <c r="K113" s="6">
        <v>4.6061884669479608E-2</v>
      </c>
      <c r="L113" s="3">
        <v>2844</v>
      </c>
      <c r="M113" s="6">
        <v>2.2151898734177215E-2</v>
      </c>
      <c r="N113" s="3"/>
      <c r="O113" s="6"/>
      <c r="P113" s="3"/>
      <c r="Q113" s="6"/>
      <c r="R113" s="3"/>
      <c r="S113" s="6"/>
      <c r="T113" s="3"/>
      <c r="U113" s="6"/>
      <c r="V113" s="3"/>
      <c r="W113" s="6"/>
      <c r="X113" s="3"/>
      <c r="Y113" s="6"/>
      <c r="Z113" s="3"/>
      <c r="AA113" s="7"/>
    </row>
    <row r="114" spans="1:27">
      <c r="A114" s="13" t="s">
        <v>80</v>
      </c>
      <c r="B114" s="1">
        <v>93</v>
      </c>
      <c r="C114" s="1"/>
      <c r="D114" s="1">
        <v>178</v>
      </c>
      <c r="E114" s="1"/>
      <c r="F114" s="1">
        <v>130</v>
      </c>
      <c r="G114" s="1"/>
      <c r="H114" s="1">
        <v>222</v>
      </c>
      <c r="I114" s="1"/>
      <c r="J114" s="1">
        <v>125</v>
      </c>
      <c r="K114" s="1"/>
      <c r="L114" s="1">
        <v>40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4"/>
    </row>
    <row r="115" spans="1:27">
      <c r="A115" s="13"/>
      <c r="B115" s="3">
        <v>2366</v>
      </c>
      <c r="C115" s="6">
        <v>3.9306846999154689E-2</v>
      </c>
      <c r="D115" s="3">
        <v>2366</v>
      </c>
      <c r="E115" s="6">
        <v>7.5232459847844463E-2</v>
      </c>
      <c r="F115" s="3">
        <v>2366</v>
      </c>
      <c r="G115" s="6">
        <v>5.4945054945054944E-2</v>
      </c>
      <c r="H115" s="3">
        <v>2366</v>
      </c>
      <c r="I115" s="6">
        <v>9.3829247675401517E-2</v>
      </c>
      <c r="J115" s="3">
        <v>2366</v>
      </c>
      <c r="K115" s="6">
        <v>5.283178360101437E-2</v>
      </c>
      <c r="L115" s="3">
        <v>2366</v>
      </c>
      <c r="M115" s="6">
        <v>1.69061707523246E-2</v>
      </c>
      <c r="N115" s="3"/>
      <c r="O115" s="6"/>
      <c r="P115" s="3"/>
      <c r="Q115" s="6"/>
      <c r="R115" s="3"/>
      <c r="S115" s="6"/>
      <c r="T115" s="3"/>
      <c r="U115" s="6"/>
      <c r="V115" s="3"/>
      <c r="W115" s="6"/>
      <c r="X115" s="3"/>
      <c r="Y115" s="6"/>
      <c r="Z115" s="3"/>
      <c r="AA115" s="7"/>
    </row>
    <row r="116" spans="1:27">
      <c r="A116" s="13" t="s">
        <v>81</v>
      </c>
      <c r="B116" s="1">
        <v>43</v>
      </c>
      <c r="C116" s="1"/>
      <c r="D116" s="1">
        <v>87</v>
      </c>
      <c r="E116" s="1"/>
      <c r="F116" s="1">
        <v>80</v>
      </c>
      <c r="G116" s="1"/>
      <c r="H116" s="1">
        <v>109</v>
      </c>
      <c r="I116" s="1"/>
      <c r="J116" s="1">
        <v>53</v>
      </c>
      <c r="K116" s="1"/>
      <c r="L116" s="1">
        <v>14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4"/>
    </row>
    <row r="117" spans="1:27">
      <c r="A117" s="13"/>
      <c r="B117" s="3">
        <v>1062</v>
      </c>
      <c r="C117" s="6">
        <v>4.0489642184557438E-2</v>
      </c>
      <c r="D117" s="3">
        <v>1062</v>
      </c>
      <c r="E117" s="6">
        <v>8.1920903954802254E-2</v>
      </c>
      <c r="F117" s="3">
        <v>1062</v>
      </c>
      <c r="G117" s="6">
        <v>7.5329566854990579E-2</v>
      </c>
      <c r="H117" s="3">
        <v>1062</v>
      </c>
      <c r="I117" s="6">
        <v>0.10263653483992467</v>
      </c>
      <c r="J117" s="3">
        <v>1062</v>
      </c>
      <c r="K117" s="6">
        <v>4.9905838041431262E-2</v>
      </c>
      <c r="L117" s="3">
        <v>1062</v>
      </c>
      <c r="M117" s="6">
        <v>1.3182674199623353E-2</v>
      </c>
      <c r="N117" s="3"/>
      <c r="O117" s="6"/>
      <c r="P117" s="3"/>
      <c r="Q117" s="6"/>
      <c r="R117" s="3"/>
      <c r="S117" s="6"/>
      <c r="T117" s="3"/>
      <c r="U117" s="6"/>
      <c r="V117" s="3"/>
      <c r="W117" s="6"/>
      <c r="X117" s="3"/>
      <c r="Y117" s="6"/>
      <c r="Z117" s="3"/>
      <c r="AA117" s="7"/>
    </row>
    <row r="118" spans="1:27">
      <c r="A118" s="13" t="s">
        <v>82</v>
      </c>
      <c r="B118" s="1">
        <v>209</v>
      </c>
      <c r="C118" s="1"/>
      <c r="D118" s="1">
        <v>180</v>
      </c>
      <c r="E118" s="1"/>
      <c r="F118" s="1">
        <v>122</v>
      </c>
      <c r="G118" s="1"/>
      <c r="H118" s="1">
        <v>146</v>
      </c>
      <c r="I118" s="1"/>
      <c r="J118" s="1">
        <v>35</v>
      </c>
      <c r="K118" s="1"/>
      <c r="L118" s="1">
        <v>22</v>
      </c>
      <c r="M118" s="1"/>
      <c r="N118" s="1">
        <v>22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4"/>
    </row>
    <row r="119" spans="1:27">
      <c r="A119" s="13"/>
      <c r="B119" s="3">
        <v>1434</v>
      </c>
      <c r="C119" s="6">
        <v>0.14574616457461645</v>
      </c>
      <c r="D119" s="3">
        <v>1434</v>
      </c>
      <c r="E119" s="6">
        <v>0.12552301255230125</v>
      </c>
      <c r="F119" s="3">
        <v>1434</v>
      </c>
      <c r="G119" s="6">
        <v>8.5076708507670851E-2</v>
      </c>
      <c r="H119" s="3">
        <v>1434</v>
      </c>
      <c r="I119" s="6">
        <v>0.10181311018131102</v>
      </c>
      <c r="J119" s="3">
        <v>1434</v>
      </c>
      <c r="K119" s="6">
        <v>2.4407252440725245E-2</v>
      </c>
      <c r="L119" s="3">
        <v>1434</v>
      </c>
      <c r="M119" s="6">
        <v>1.5341701534170154E-2</v>
      </c>
      <c r="N119" s="3">
        <v>1434</v>
      </c>
      <c r="O119" s="6">
        <v>1.5341701534170154E-2</v>
      </c>
      <c r="P119" s="3"/>
      <c r="Q119" s="6"/>
      <c r="R119" s="3"/>
      <c r="S119" s="6"/>
      <c r="T119" s="3"/>
      <c r="U119" s="6"/>
      <c r="V119" s="3"/>
      <c r="W119" s="6"/>
      <c r="X119" s="3"/>
      <c r="Y119" s="6"/>
      <c r="Z119" s="3"/>
      <c r="AA119" s="7"/>
    </row>
    <row r="120" spans="1:27">
      <c r="A120" s="13" t="s">
        <v>83</v>
      </c>
      <c r="B120" s="1">
        <v>59</v>
      </c>
      <c r="C120" s="1"/>
      <c r="D120" s="1">
        <v>113</v>
      </c>
      <c r="E120" s="1"/>
      <c r="F120" s="1">
        <v>103</v>
      </c>
      <c r="G120" s="1"/>
      <c r="H120" s="1">
        <v>96</v>
      </c>
      <c r="I120" s="1"/>
      <c r="J120" s="1">
        <v>27</v>
      </c>
      <c r="K120" s="1"/>
      <c r="L120" s="1">
        <v>8</v>
      </c>
      <c r="M120" s="1"/>
      <c r="N120" s="1">
        <v>9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4"/>
    </row>
    <row r="121" spans="1:27">
      <c r="A121" s="13"/>
      <c r="B121" s="3">
        <v>1039</v>
      </c>
      <c r="C121" s="6">
        <v>5.6785370548604427E-2</v>
      </c>
      <c r="D121" s="3">
        <v>1039</v>
      </c>
      <c r="E121" s="6">
        <v>0.10875842155919153</v>
      </c>
      <c r="F121" s="3">
        <v>1039</v>
      </c>
      <c r="G121" s="6">
        <v>9.9133782483156879E-2</v>
      </c>
      <c r="H121" s="3">
        <v>1039</v>
      </c>
      <c r="I121" s="6">
        <v>9.2396535129932622E-2</v>
      </c>
      <c r="J121" s="3">
        <v>1039</v>
      </c>
      <c r="K121" s="6">
        <v>2.598652550529355E-2</v>
      </c>
      <c r="L121" s="3">
        <v>1039</v>
      </c>
      <c r="M121" s="6">
        <v>7.6997112608277194E-3</v>
      </c>
      <c r="N121" s="3">
        <v>1039</v>
      </c>
      <c r="O121" s="6">
        <v>8.6621751684311833E-3</v>
      </c>
      <c r="P121" s="3"/>
      <c r="Q121" s="6"/>
      <c r="R121" s="3"/>
      <c r="S121" s="6"/>
      <c r="T121" s="3"/>
      <c r="U121" s="6"/>
      <c r="V121" s="3"/>
      <c r="W121" s="6"/>
      <c r="X121" s="3"/>
      <c r="Y121" s="6"/>
      <c r="Z121" s="3"/>
      <c r="AA121" s="7"/>
    </row>
    <row r="122" spans="1:27">
      <c r="A122" s="13" t="s">
        <v>84</v>
      </c>
      <c r="B122" s="1">
        <v>135</v>
      </c>
      <c r="C122" s="1"/>
      <c r="D122" s="1">
        <v>205</v>
      </c>
      <c r="E122" s="1"/>
      <c r="F122" s="1">
        <v>134</v>
      </c>
      <c r="G122" s="1"/>
      <c r="H122" s="1">
        <v>109</v>
      </c>
      <c r="I122" s="1"/>
      <c r="J122" s="1">
        <v>35</v>
      </c>
      <c r="K122" s="1"/>
      <c r="L122" s="1">
        <v>21</v>
      </c>
      <c r="M122" s="1"/>
      <c r="N122" s="1">
        <v>7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4"/>
    </row>
    <row r="123" spans="1:27">
      <c r="A123" s="13"/>
      <c r="B123" s="3">
        <v>1155</v>
      </c>
      <c r="C123" s="6">
        <v>0.11688311688311688</v>
      </c>
      <c r="D123" s="3">
        <v>1155</v>
      </c>
      <c r="E123" s="6">
        <v>0.1774891774891775</v>
      </c>
      <c r="F123" s="3">
        <v>1155</v>
      </c>
      <c r="G123" s="6">
        <v>0.11601731601731602</v>
      </c>
      <c r="H123" s="3">
        <v>1155</v>
      </c>
      <c r="I123" s="6">
        <v>9.4372294372294371E-2</v>
      </c>
      <c r="J123" s="3">
        <v>1155</v>
      </c>
      <c r="K123" s="6">
        <v>3.0303030303030304E-2</v>
      </c>
      <c r="L123" s="3">
        <v>1155</v>
      </c>
      <c r="M123" s="6">
        <v>1.8181818181818181E-2</v>
      </c>
      <c r="N123" s="3">
        <v>1155</v>
      </c>
      <c r="O123" s="6">
        <v>6.0606060606060606E-3</v>
      </c>
      <c r="P123" s="3"/>
      <c r="Q123" s="6"/>
      <c r="R123" s="3"/>
      <c r="S123" s="6"/>
      <c r="T123" s="3"/>
      <c r="U123" s="6"/>
      <c r="V123" s="3"/>
      <c r="W123" s="6"/>
      <c r="X123" s="3"/>
      <c r="Y123" s="6"/>
      <c r="Z123" s="3"/>
      <c r="AA123" s="7"/>
    </row>
    <row r="124" spans="1:27">
      <c r="A124" s="13" t="s">
        <v>85</v>
      </c>
      <c r="B124" s="1">
        <v>32</v>
      </c>
      <c r="C124" s="1"/>
      <c r="D124" s="1">
        <v>115</v>
      </c>
      <c r="E124" s="1"/>
      <c r="F124" s="1">
        <v>62</v>
      </c>
      <c r="G124" s="1"/>
      <c r="H124" s="1">
        <v>124</v>
      </c>
      <c r="I124" s="1"/>
      <c r="J124" s="1">
        <v>26</v>
      </c>
      <c r="K124" s="1"/>
      <c r="L124" s="1">
        <v>14</v>
      </c>
      <c r="M124" s="1"/>
      <c r="N124" s="1">
        <v>11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4"/>
    </row>
    <row r="125" spans="1:27">
      <c r="A125" s="13"/>
      <c r="B125" s="3">
        <v>749</v>
      </c>
      <c r="C125" s="6">
        <v>4.2723631508678236E-2</v>
      </c>
      <c r="D125" s="3">
        <v>749</v>
      </c>
      <c r="E125" s="6">
        <v>0.15353805073431243</v>
      </c>
      <c r="F125" s="3">
        <v>749</v>
      </c>
      <c r="G125" s="6">
        <v>8.2777036048064079E-2</v>
      </c>
      <c r="H125" s="3">
        <v>749</v>
      </c>
      <c r="I125" s="6">
        <v>0.16555407209612816</v>
      </c>
      <c r="J125" s="3">
        <v>749</v>
      </c>
      <c r="K125" s="6">
        <v>3.4712950600801068E-2</v>
      </c>
      <c r="L125" s="3">
        <v>749</v>
      </c>
      <c r="M125" s="6">
        <v>1.8691588785046728E-2</v>
      </c>
      <c r="N125" s="3">
        <v>749</v>
      </c>
      <c r="O125" s="6">
        <v>1.4686248331108143E-2</v>
      </c>
      <c r="P125" s="3"/>
      <c r="Q125" s="6"/>
      <c r="R125" s="3"/>
      <c r="S125" s="6"/>
      <c r="T125" s="3"/>
      <c r="U125" s="6"/>
      <c r="V125" s="3"/>
      <c r="W125" s="6"/>
      <c r="X125" s="3"/>
      <c r="Y125" s="6"/>
      <c r="Z125" s="3"/>
      <c r="AA125" s="7"/>
    </row>
    <row r="126" spans="1:27">
      <c r="A126" s="13" t="s">
        <v>86</v>
      </c>
      <c r="B126" s="1">
        <v>28</v>
      </c>
      <c r="C126" s="1"/>
      <c r="D126" s="1">
        <v>29</v>
      </c>
      <c r="E126" s="1"/>
      <c r="F126" s="1">
        <v>12</v>
      </c>
      <c r="G126" s="1"/>
      <c r="H126" s="1">
        <v>22</v>
      </c>
      <c r="I126" s="1"/>
      <c r="J126" s="1">
        <v>12</v>
      </c>
      <c r="K126" s="1"/>
      <c r="L126" s="1">
        <v>5</v>
      </c>
      <c r="M126" s="1"/>
      <c r="N126" s="1">
        <v>7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4"/>
    </row>
    <row r="127" spans="1:27">
      <c r="A127" s="13"/>
      <c r="B127" s="3">
        <v>450</v>
      </c>
      <c r="C127" s="6">
        <v>6.222222222222222E-2</v>
      </c>
      <c r="D127" s="3">
        <v>450</v>
      </c>
      <c r="E127" s="6">
        <v>6.4444444444444443E-2</v>
      </c>
      <c r="F127" s="3">
        <v>450</v>
      </c>
      <c r="G127" s="6">
        <v>2.6666666666666668E-2</v>
      </c>
      <c r="H127" s="3">
        <v>450</v>
      </c>
      <c r="I127" s="6">
        <v>4.8888888888888891E-2</v>
      </c>
      <c r="J127" s="3">
        <v>450</v>
      </c>
      <c r="K127" s="6">
        <v>2.6666666666666668E-2</v>
      </c>
      <c r="L127" s="3">
        <v>450</v>
      </c>
      <c r="M127" s="6">
        <v>1.1111111111111112E-2</v>
      </c>
      <c r="N127" s="3">
        <v>450</v>
      </c>
      <c r="O127" s="6">
        <v>1.5555555555555555E-2</v>
      </c>
      <c r="P127" s="3"/>
      <c r="Q127" s="6"/>
      <c r="R127" s="3"/>
      <c r="S127" s="6"/>
      <c r="T127" s="3"/>
      <c r="U127" s="6"/>
      <c r="V127" s="3"/>
      <c r="W127" s="6"/>
      <c r="X127" s="3"/>
      <c r="Y127" s="6"/>
      <c r="Z127" s="3"/>
      <c r="AA127" s="7"/>
    </row>
    <row r="128" spans="1:27">
      <c r="A128" s="13" t="s">
        <v>87</v>
      </c>
      <c r="B128" s="1">
        <v>11</v>
      </c>
      <c r="C128" s="1"/>
      <c r="D128" s="1">
        <v>30</v>
      </c>
      <c r="E128" s="1"/>
      <c r="F128" s="1">
        <v>12</v>
      </c>
      <c r="G128" s="1"/>
      <c r="H128" s="1">
        <v>41</v>
      </c>
      <c r="I128" s="1"/>
      <c r="J128" s="1">
        <v>19</v>
      </c>
      <c r="K128" s="1"/>
      <c r="L128" s="1">
        <v>8</v>
      </c>
      <c r="M128" s="1"/>
      <c r="N128" s="1">
        <v>13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4"/>
    </row>
    <row r="129" spans="1:27">
      <c r="A129" s="13"/>
      <c r="B129" s="3">
        <v>388</v>
      </c>
      <c r="C129" s="6">
        <v>2.8350515463917526E-2</v>
      </c>
      <c r="D129" s="3">
        <v>388</v>
      </c>
      <c r="E129" s="6">
        <v>7.7319587628865982E-2</v>
      </c>
      <c r="F129" s="3">
        <v>388</v>
      </c>
      <c r="G129" s="6">
        <v>3.0927835051546393E-2</v>
      </c>
      <c r="H129" s="3">
        <v>388</v>
      </c>
      <c r="I129" s="6">
        <v>0.1056701030927835</v>
      </c>
      <c r="J129" s="3">
        <v>388</v>
      </c>
      <c r="K129" s="6">
        <v>4.8969072164948453E-2</v>
      </c>
      <c r="L129" s="3">
        <v>388</v>
      </c>
      <c r="M129" s="6">
        <v>2.0618556701030927E-2</v>
      </c>
      <c r="N129" s="3">
        <v>388</v>
      </c>
      <c r="O129" s="6">
        <v>3.3505154639175257E-2</v>
      </c>
      <c r="P129" s="3"/>
      <c r="Q129" s="6"/>
      <c r="R129" s="3"/>
      <c r="S129" s="6"/>
      <c r="T129" s="3"/>
      <c r="U129" s="6"/>
      <c r="V129" s="3"/>
      <c r="W129" s="6"/>
      <c r="X129" s="3"/>
      <c r="Y129" s="6"/>
      <c r="Z129" s="3"/>
      <c r="AA129" s="7"/>
    </row>
    <row r="130" spans="1:27">
      <c r="A130" s="13" t="s">
        <v>88</v>
      </c>
      <c r="B130" s="1">
        <v>7</v>
      </c>
      <c r="C130" s="1"/>
      <c r="D130" s="1">
        <v>12</v>
      </c>
      <c r="E130" s="1"/>
      <c r="F130" s="1">
        <v>10</v>
      </c>
      <c r="G130" s="1"/>
      <c r="H130" s="1">
        <v>12</v>
      </c>
      <c r="I130" s="1"/>
      <c r="J130" s="1">
        <v>5</v>
      </c>
      <c r="K130" s="1"/>
      <c r="L130" s="1">
        <v>4</v>
      </c>
      <c r="M130" s="1"/>
      <c r="N130" s="1">
        <v>6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4"/>
    </row>
    <row r="131" spans="1:27">
      <c r="A131" s="13"/>
      <c r="B131" s="3">
        <v>314</v>
      </c>
      <c r="C131" s="6">
        <v>2.2292993630573247E-2</v>
      </c>
      <c r="D131" s="3">
        <v>314</v>
      </c>
      <c r="E131" s="6">
        <v>3.8216560509554139E-2</v>
      </c>
      <c r="F131" s="3">
        <v>314</v>
      </c>
      <c r="G131" s="6">
        <v>3.1847133757961783E-2</v>
      </c>
      <c r="H131" s="3">
        <v>314</v>
      </c>
      <c r="I131" s="6">
        <v>3.8216560509554139E-2</v>
      </c>
      <c r="J131" s="3">
        <v>314</v>
      </c>
      <c r="K131" s="6">
        <v>1.5923566878980892E-2</v>
      </c>
      <c r="L131" s="3">
        <v>314</v>
      </c>
      <c r="M131" s="6">
        <v>1.2738853503184714E-2</v>
      </c>
      <c r="N131" s="3">
        <v>314</v>
      </c>
      <c r="O131" s="6">
        <v>1.9108280254777069E-2</v>
      </c>
      <c r="P131" s="3"/>
      <c r="Q131" s="6"/>
      <c r="R131" s="3"/>
      <c r="S131" s="6"/>
      <c r="T131" s="3"/>
      <c r="U131" s="6"/>
      <c r="V131" s="3"/>
      <c r="W131" s="6"/>
      <c r="X131" s="3"/>
      <c r="Y131" s="6"/>
      <c r="Z131" s="3"/>
      <c r="AA131" s="7"/>
    </row>
    <row r="132" spans="1:27">
      <c r="A132" s="13" t="s">
        <v>89</v>
      </c>
      <c r="B132" s="1">
        <v>2</v>
      </c>
      <c r="C132" s="1"/>
      <c r="D132" s="1">
        <v>1</v>
      </c>
      <c r="E132" s="1"/>
      <c r="F132" s="1">
        <v>4</v>
      </c>
      <c r="G132" s="1"/>
      <c r="H132" s="1">
        <v>2</v>
      </c>
      <c r="I132" s="1"/>
      <c r="J132" s="1">
        <v>5</v>
      </c>
      <c r="K132" s="1"/>
      <c r="L132" s="1">
        <v>1</v>
      </c>
      <c r="M132" s="1"/>
      <c r="N132" s="1">
        <v>4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4"/>
    </row>
    <row r="133" spans="1:27">
      <c r="A133" s="13"/>
      <c r="B133" s="3">
        <v>120</v>
      </c>
      <c r="C133" s="6">
        <v>1.6666666666666666E-2</v>
      </c>
      <c r="D133" s="3">
        <v>120</v>
      </c>
      <c r="E133" s="6">
        <v>8.3333333333333332E-3</v>
      </c>
      <c r="F133" s="3">
        <v>120</v>
      </c>
      <c r="G133" s="6">
        <v>3.3333333333333333E-2</v>
      </c>
      <c r="H133" s="3">
        <v>120</v>
      </c>
      <c r="I133" s="6">
        <v>1.6666666666666666E-2</v>
      </c>
      <c r="J133" s="3">
        <v>120</v>
      </c>
      <c r="K133" s="6">
        <v>4.1666666666666664E-2</v>
      </c>
      <c r="L133" s="3">
        <v>120</v>
      </c>
      <c r="M133" s="6">
        <v>8.3333333333333332E-3</v>
      </c>
      <c r="N133" s="3">
        <v>120</v>
      </c>
      <c r="O133" s="6">
        <v>3.3333333333333333E-2</v>
      </c>
      <c r="P133" s="3"/>
      <c r="Q133" s="6"/>
      <c r="R133" s="3"/>
      <c r="S133" s="6"/>
      <c r="T133" s="3"/>
      <c r="U133" s="6"/>
      <c r="V133" s="3"/>
      <c r="W133" s="6"/>
      <c r="X133" s="3"/>
      <c r="Y133" s="6"/>
      <c r="Z133" s="3"/>
      <c r="AA133" s="7"/>
    </row>
    <row r="134" spans="1:27">
      <c r="A134" s="13" t="s">
        <v>90</v>
      </c>
      <c r="B134" s="1">
        <v>2</v>
      </c>
      <c r="C134" s="1"/>
      <c r="D134" s="1">
        <v>8</v>
      </c>
      <c r="E134" s="1"/>
      <c r="F134" s="1">
        <v>4</v>
      </c>
      <c r="G134" s="1"/>
      <c r="H134" s="1">
        <v>10</v>
      </c>
      <c r="I134" s="1"/>
      <c r="J134" s="1">
        <v>8</v>
      </c>
      <c r="K134" s="1"/>
      <c r="L134" s="1">
        <v>2</v>
      </c>
      <c r="M134" s="1"/>
      <c r="N134" s="1">
        <v>6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4"/>
    </row>
    <row r="135" spans="1:27">
      <c r="A135" s="13"/>
      <c r="B135" s="3">
        <v>167</v>
      </c>
      <c r="C135" s="6">
        <v>1.1976047904191617E-2</v>
      </c>
      <c r="D135" s="3">
        <v>167</v>
      </c>
      <c r="E135" s="6">
        <v>4.790419161676647E-2</v>
      </c>
      <c r="F135" s="3">
        <v>167</v>
      </c>
      <c r="G135" s="6">
        <v>2.3952095808383235E-2</v>
      </c>
      <c r="H135" s="3">
        <v>167</v>
      </c>
      <c r="I135" s="6">
        <v>5.9880239520958084E-2</v>
      </c>
      <c r="J135" s="3">
        <v>167</v>
      </c>
      <c r="K135" s="6">
        <v>4.790419161676647E-2</v>
      </c>
      <c r="L135" s="3">
        <v>167</v>
      </c>
      <c r="M135" s="6">
        <v>1.1976047904191617E-2</v>
      </c>
      <c r="N135" s="3">
        <v>167</v>
      </c>
      <c r="O135" s="6">
        <v>3.5928143712574849E-2</v>
      </c>
      <c r="P135" s="3"/>
      <c r="Q135" s="6"/>
      <c r="R135" s="3"/>
      <c r="S135" s="6"/>
      <c r="T135" s="3"/>
      <c r="U135" s="6"/>
      <c r="V135" s="3"/>
      <c r="W135" s="6"/>
      <c r="X135" s="3"/>
      <c r="Y135" s="6"/>
      <c r="Z135" s="3"/>
      <c r="AA135" s="7"/>
    </row>
    <row r="136" spans="1:27">
      <c r="A136" s="13" t="s">
        <v>91</v>
      </c>
      <c r="B136" s="1">
        <v>5</v>
      </c>
      <c r="C136" s="1"/>
      <c r="D136" s="1">
        <v>6</v>
      </c>
      <c r="E136" s="1"/>
      <c r="F136" s="1">
        <v>2</v>
      </c>
      <c r="G136" s="1"/>
      <c r="H136" s="1">
        <v>6</v>
      </c>
      <c r="I136" s="1"/>
      <c r="J136" s="1">
        <v>4</v>
      </c>
      <c r="K136" s="1"/>
      <c r="L136" s="1">
        <v>5</v>
      </c>
      <c r="M136" s="1"/>
      <c r="N136" s="1">
        <v>7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4"/>
    </row>
    <row r="137" spans="1:27">
      <c r="A137" s="13"/>
      <c r="B137" s="3">
        <v>189</v>
      </c>
      <c r="C137" s="6">
        <v>2.6455026455026454E-2</v>
      </c>
      <c r="D137" s="3">
        <v>189</v>
      </c>
      <c r="E137" s="6">
        <v>3.1746031746031744E-2</v>
      </c>
      <c r="F137" s="3">
        <v>189</v>
      </c>
      <c r="G137" s="6">
        <v>1.0582010582010581E-2</v>
      </c>
      <c r="H137" s="3">
        <v>189</v>
      </c>
      <c r="I137" s="6">
        <v>3.1746031746031744E-2</v>
      </c>
      <c r="J137" s="3">
        <v>189</v>
      </c>
      <c r="K137" s="6">
        <v>2.1164021164021163E-2</v>
      </c>
      <c r="L137" s="3">
        <v>189</v>
      </c>
      <c r="M137" s="6">
        <v>2.6455026455026454E-2</v>
      </c>
      <c r="N137" s="3">
        <v>189</v>
      </c>
      <c r="O137" s="6">
        <v>3.7037037037037035E-2</v>
      </c>
      <c r="P137" s="3"/>
      <c r="Q137" s="6"/>
      <c r="R137" s="3"/>
      <c r="S137" s="6"/>
      <c r="T137" s="3"/>
      <c r="U137" s="6"/>
      <c r="V137" s="3"/>
      <c r="W137" s="6"/>
      <c r="X137" s="3"/>
      <c r="Y137" s="6"/>
      <c r="Z137" s="3"/>
      <c r="AA137" s="7"/>
    </row>
    <row r="138" spans="1:27">
      <c r="A138" s="13" t="s">
        <v>92</v>
      </c>
      <c r="B138" s="1">
        <v>39</v>
      </c>
      <c r="C138" s="1"/>
      <c r="D138" s="1">
        <v>54</v>
      </c>
      <c r="E138" s="1"/>
      <c r="F138" s="1">
        <v>27</v>
      </c>
      <c r="G138" s="1"/>
      <c r="H138" s="1">
        <v>33</v>
      </c>
      <c r="I138" s="1"/>
      <c r="J138" s="1">
        <v>27</v>
      </c>
      <c r="K138" s="1"/>
      <c r="L138" s="1">
        <v>3</v>
      </c>
      <c r="M138" s="1"/>
      <c r="N138" s="1"/>
      <c r="O138" s="1"/>
      <c r="P138" s="1">
        <v>5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4"/>
    </row>
    <row r="139" spans="1:27">
      <c r="A139" s="13"/>
      <c r="B139" s="3">
        <v>395</v>
      </c>
      <c r="C139" s="6">
        <v>9.8734177215189872E-2</v>
      </c>
      <c r="D139" s="3">
        <v>395</v>
      </c>
      <c r="E139" s="6">
        <v>0.13670886075949368</v>
      </c>
      <c r="F139" s="3">
        <v>395</v>
      </c>
      <c r="G139" s="6">
        <v>6.8354430379746839E-2</v>
      </c>
      <c r="H139" s="3">
        <v>395</v>
      </c>
      <c r="I139" s="6">
        <v>8.3544303797468356E-2</v>
      </c>
      <c r="J139" s="3">
        <v>395</v>
      </c>
      <c r="K139" s="6">
        <v>6.8354430379746839E-2</v>
      </c>
      <c r="L139" s="3">
        <v>395</v>
      </c>
      <c r="M139" s="6">
        <v>7.5949367088607592E-3</v>
      </c>
      <c r="N139" s="3"/>
      <c r="O139" s="6"/>
      <c r="P139" s="3">
        <v>395</v>
      </c>
      <c r="Q139" s="6">
        <v>1.2658227848101266E-2</v>
      </c>
      <c r="R139" s="3"/>
      <c r="S139" s="6"/>
      <c r="T139" s="3"/>
      <c r="U139" s="6"/>
      <c r="V139" s="3"/>
      <c r="W139" s="6"/>
      <c r="X139" s="3"/>
      <c r="Y139" s="6"/>
      <c r="Z139" s="3"/>
      <c r="AA139" s="7"/>
    </row>
    <row r="140" spans="1:27">
      <c r="A140" s="13" t="s">
        <v>93</v>
      </c>
      <c r="B140" s="1">
        <v>2</v>
      </c>
      <c r="C140" s="1"/>
      <c r="D140" s="1">
        <v>5</v>
      </c>
      <c r="E140" s="1"/>
      <c r="F140" s="1">
        <v>3</v>
      </c>
      <c r="G140" s="1"/>
      <c r="H140" s="1">
        <v>9</v>
      </c>
      <c r="I140" s="1"/>
      <c r="J140" s="1">
        <v>6</v>
      </c>
      <c r="K140" s="1"/>
      <c r="L140" s="1">
        <v>4</v>
      </c>
      <c r="M140" s="1"/>
      <c r="N140" s="1">
        <v>1</v>
      </c>
      <c r="O140" s="1"/>
      <c r="P140" s="1">
        <v>11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4"/>
    </row>
    <row r="141" spans="1:27">
      <c r="A141" s="13"/>
      <c r="B141" s="3">
        <v>179</v>
      </c>
      <c r="C141" s="6">
        <v>1.11731843575419E-2</v>
      </c>
      <c r="D141" s="3">
        <v>179</v>
      </c>
      <c r="E141" s="6">
        <v>2.7932960893854747E-2</v>
      </c>
      <c r="F141" s="3">
        <v>179</v>
      </c>
      <c r="G141" s="6">
        <v>1.6759776536312849E-2</v>
      </c>
      <c r="H141" s="3">
        <v>179</v>
      </c>
      <c r="I141" s="6">
        <v>5.027932960893855E-2</v>
      </c>
      <c r="J141" s="3">
        <v>179</v>
      </c>
      <c r="K141" s="6">
        <v>3.3519553072625698E-2</v>
      </c>
      <c r="L141" s="3">
        <v>179</v>
      </c>
      <c r="M141" s="6">
        <v>2.23463687150838E-2</v>
      </c>
      <c r="N141" s="3">
        <v>179</v>
      </c>
      <c r="O141" s="6">
        <v>5.5865921787709499E-3</v>
      </c>
      <c r="P141" s="3">
        <v>179</v>
      </c>
      <c r="Q141" s="6">
        <v>6.1452513966480445E-2</v>
      </c>
      <c r="R141" s="3"/>
      <c r="S141" s="6"/>
      <c r="T141" s="3"/>
      <c r="U141" s="6"/>
      <c r="V141" s="3"/>
      <c r="W141" s="6"/>
      <c r="X141" s="3"/>
      <c r="Y141" s="6"/>
      <c r="Z141" s="3"/>
      <c r="AA141" s="7"/>
    </row>
    <row r="142" spans="1:27">
      <c r="A142" s="13" t="s">
        <v>94</v>
      </c>
      <c r="B142" s="1">
        <v>8</v>
      </c>
      <c r="C142" s="1"/>
      <c r="D142" s="1">
        <v>11</v>
      </c>
      <c r="E142" s="1"/>
      <c r="F142" s="1">
        <v>6</v>
      </c>
      <c r="G142" s="1"/>
      <c r="H142" s="1">
        <v>3</v>
      </c>
      <c r="I142" s="1"/>
      <c r="J142" s="1">
        <v>1</v>
      </c>
      <c r="K142" s="1"/>
      <c r="L142" s="1">
        <v>3</v>
      </c>
      <c r="M142" s="1"/>
      <c r="N142" s="1">
        <v>1</v>
      </c>
      <c r="O142" s="1"/>
      <c r="P142" s="1">
        <v>18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4"/>
    </row>
    <row r="143" spans="1:27">
      <c r="A143" s="13"/>
      <c r="B143" s="3">
        <v>323</v>
      </c>
      <c r="C143" s="6">
        <v>2.4767801857585141E-2</v>
      </c>
      <c r="D143" s="3">
        <v>323</v>
      </c>
      <c r="E143" s="6">
        <v>3.4055727554179564E-2</v>
      </c>
      <c r="F143" s="3">
        <v>323</v>
      </c>
      <c r="G143" s="6">
        <v>1.8575851393188854E-2</v>
      </c>
      <c r="H143" s="3">
        <v>323</v>
      </c>
      <c r="I143" s="6">
        <v>9.2879256965944269E-3</v>
      </c>
      <c r="J143" s="3">
        <v>323</v>
      </c>
      <c r="K143" s="6">
        <v>3.0959752321981426E-3</v>
      </c>
      <c r="L143" s="3">
        <v>323</v>
      </c>
      <c r="M143" s="6">
        <v>9.2879256965944269E-3</v>
      </c>
      <c r="N143" s="3">
        <v>323</v>
      </c>
      <c r="O143" s="6">
        <v>3.0959752321981426E-3</v>
      </c>
      <c r="P143" s="3">
        <v>323</v>
      </c>
      <c r="Q143" s="6">
        <v>5.5727554179566562E-2</v>
      </c>
      <c r="R143" s="3"/>
      <c r="S143" s="6"/>
      <c r="T143" s="3"/>
      <c r="U143" s="6"/>
      <c r="V143" s="3"/>
      <c r="W143" s="6"/>
      <c r="X143" s="3"/>
      <c r="Y143" s="6"/>
      <c r="Z143" s="3"/>
      <c r="AA143" s="7"/>
    </row>
    <row r="144" spans="1:27">
      <c r="A144" s="13" t="s">
        <v>95</v>
      </c>
      <c r="B144" s="1">
        <v>9</v>
      </c>
      <c r="C144" s="1"/>
      <c r="D144" s="1">
        <v>27</v>
      </c>
      <c r="E144" s="1"/>
      <c r="F144" s="1">
        <v>5</v>
      </c>
      <c r="G144" s="1"/>
      <c r="H144" s="1">
        <v>5</v>
      </c>
      <c r="I144" s="1"/>
      <c r="J144" s="1">
        <v>5</v>
      </c>
      <c r="K144" s="1"/>
      <c r="L144" s="1">
        <v>5</v>
      </c>
      <c r="M144" s="1"/>
      <c r="N144" s="1"/>
      <c r="O144" s="1"/>
      <c r="P144" s="1">
        <v>9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4"/>
    </row>
    <row r="145" spans="1:27">
      <c r="A145" s="13"/>
      <c r="B145" s="3">
        <v>241</v>
      </c>
      <c r="C145" s="6">
        <v>3.7344398340248962E-2</v>
      </c>
      <c r="D145" s="3">
        <v>241</v>
      </c>
      <c r="E145" s="6">
        <v>0.11203319502074689</v>
      </c>
      <c r="F145" s="3">
        <v>241</v>
      </c>
      <c r="G145" s="6">
        <v>2.0746887966804978E-2</v>
      </c>
      <c r="H145" s="3">
        <v>241</v>
      </c>
      <c r="I145" s="6">
        <v>2.0746887966804978E-2</v>
      </c>
      <c r="J145" s="3">
        <v>241</v>
      </c>
      <c r="K145" s="6">
        <v>2.0746887966804978E-2</v>
      </c>
      <c r="L145" s="3">
        <v>241</v>
      </c>
      <c r="M145" s="6">
        <v>2.0746887966804978E-2</v>
      </c>
      <c r="N145" s="3"/>
      <c r="O145" s="6"/>
      <c r="P145" s="3">
        <v>241</v>
      </c>
      <c r="Q145" s="6">
        <v>3.7344398340248962E-2</v>
      </c>
      <c r="R145" s="3"/>
      <c r="S145" s="6"/>
      <c r="T145" s="3"/>
      <c r="U145" s="6"/>
      <c r="V145" s="3"/>
      <c r="W145" s="6"/>
      <c r="X145" s="3"/>
      <c r="Y145" s="6"/>
      <c r="Z145" s="3"/>
      <c r="AA145" s="7"/>
    </row>
    <row r="146" spans="1:27">
      <c r="A146" s="13" t="s">
        <v>96</v>
      </c>
      <c r="B146" s="1">
        <v>28</v>
      </c>
      <c r="C146" s="1"/>
      <c r="D146" s="1">
        <v>27</v>
      </c>
      <c r="E146" s="1"/>
      <c r="F146" s="1">
        <v>17</v>
      </c>
      <c r="G146" s="1"/>
      <c r="H146" s="1">
        <v>16</v>
      </c>
      <c r="I146" s="1"/>
      <c r="J146" s="1">
        <v>19</v>
      </c>
      <c r="K146" s="1"/>
      <c r="L146" s="1">
        <v>3</v>
      </c>
      <c r="M146" s="1"/>
      <c r="N146" s="1"/>
      <c r="O146" s="1"/>
      <c r="P146" s="1">
        <v>20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4"/>
    </row>
    <row r="147" spans="1:27">
      <c r="A147" s="13"/>
      <c r="B147" s="3">
        <v>680</v>
      </c>
      <c r="C147" s="6">
        <v>4.1176470588235294E-2</v>
      </c>
      <c r="D147" s="3">
        <v>680</v>
      </c>
      <c r="E147" s="6">
        <v>3.9705882352941174E-2</v>
      </c>
      <c r="F147" s="3">
        <v>680</v>
      </c>
      <c r="G147" s="6">
        <v>2.5000000000000001E-2</v>
      </c>
      <c r="H147" s="3">
        <v>680</v>
      </c>
      <c r="I147" s="6">
        <v>2.3529411764705882E-2</v>
      </c>
      <c r="J147" s="3">
        <v>680</v>
      </c>
      <c r="K147" s="6">
        <v>2.7941176470588237E-2</v>
      </c>
      <c r="L147" s="3">
        <v>680</v>
      </c>
      <c r="M147" s="6">
        <v>4.4117647058823529E-3</v>
      </c>
      <c r="N147" s="3"/>
      <c r="O147" s="6"/>
      <c r="P147" s="3">
        <v>680</v>
      </c>
      <c r="Q147" s="6">
        <v>2.9411764705882353E-2</v>
      </c>
      <c r="R147" s="3"/>
      <c r="S147" s="6"/>
      <c r="T147" s="3"/>
      <c r="U147" s="6"/>
      <c r="V147" s="3"/>
      <c r="W147" s="6"/>
      <c r="X147" s="3"/>
      <c r="Y147" s="6"/>
      <c r="Z147" s="3"/>
      <c r="AA147" s="7"/>
    </row>
    <row r="148" spans="1:27">
      <c r="A148" s="13" t="s">
        <v>97</v>
      </c>
      <c r="B148" s="1">
        <v>8</v>
      </c>
      <c r="C148" s="1"/>
      <c r="D148" s="1">
        <v>14</v>
      </c>
      <c r="E148" s="1"/>
      <c r="F148" s="1">
        <v>5</v>
      </c>
      <c r="G148" s="1"/>
      <c r="H148" s="1">
        <v>5</v>
      </c>
      <c r="I148" s="1"/>
      <c r="J148" s="1">
        <v>25</v>
      </c>
      <c r="K148" s="1"/>
      <c r="L148" s="1">
        <v>4</v>
      </c>
      <c r="M148" s="1"/>
      <c r="N148" s="1">
        <v>1</v>
      </c>
      <c r="O148" s="1"/>
      <c r="P148" s="1">
        <v>16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4"/>
    </row>
    <row r="149" spans="1:27">
      <c r="A149" s="13"/>
      <c r="B149" s="3">
        <v>444</v>
      </c>
      <c r="C149" s="6">
        <v>1.8018018018018018E-2</v>
      </c>
      <c r="D149" s="3">
        <v>444</v>
      </c>
      <c r="E149" s="6">
        <v>3.1531531531531529E-2</v>
      </c>
      <c r="F149" s="3">
        <v>444</v>
      </c>
      <c r="G149" s="6">
        <v>1.1261261261261261E-2</v>
      </c>
      <c r="H149" s="3">
        <v>444</v>
      </c>
      <c r="I149" s="6">
        <v>1.1261261261261261E-2</v>
      </c>
      <c r="J149" s="3">
        <v>444</v>
      </c>
      <c r="K149" s="6">
        <v>5.6306306306306307E-2</v>
      </c>
      <c r="L149" s="3">
        <v>444</v>
      </c>
      <c r="M149" s="6">
        <v>9.0090090090090089E-3</v>
      </c>
      <c r="N149" s="3">
        <v>444</v>
      </c>
      <c r="O149" s="6">
        <v>2.2522522522522522E-3</v>
      </c>
      <c r="P149" s="3">
        <v>444</v>
      </c>
      <c r="Q149" s="6">
        <v>3.6036036036036036E-2</v>
      </c>
      <c r="R149" s="3"/>
      <c r="S149" s="6"/>
      <c r="T149" s="3"/>
      <c r="U149" s="6"/>
      <c r="V149" s="3"/>
      <c r="W149" s="6"/>
      <c r="X149" s="3"/>
      <c r="Y149" s="6"/>
      <c r="Z149" s="3"/>
      <c r="AA149" s="7"/>
    </row>
    <row r="150" spans="1:27">
      <c r="A150" s="13" t="s">
        <v>98</v>
      </c>
      <c r="B150" s="1">
        <v>90</v>
      </c>
      <c r="C150" s="1"/>
      <c r="D150" s="1">
        <v>150</v>
      </c>
      <c r="E150" s="1"/>
      <c r="F150" s="1">
        <v>79</v>
      </c>
      <c r="G150" s="1"/>
      <c r="H150" s="1">
        <v>119</v>
      </c>
      <c r="I150" s="1"/>
      <c r="J150" s="1">
        <v>41</v>
      </c>
      <c r="K150" s="1"/>
      <c r="L150" s="1">
        <v>3</v>
      </c>
      <c r="M150" s="1"/>
      <c r="N150" s="1">
        <v>4</v>
      </c>
      <c r="O150" s="1"/>
      <c r="P150" s="1">
        <v>37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4"/>
    </row>
    <row r="151" spans="1:27">
      <c r="A151" s="13"/>
      <c r="B151" s="3">
        <v>788</v>
      </c>
      <c r="C151" s="6">
        <v>0.11421319796954314</v>
      </c>
      <c r="D151" s="3">
        <v>788</v>
      </c>
      <c r="E151" s="6">
        <v>0.19035532994923857</v>
      </c>
      <c r="F151" s="3">
        <v>788</v>
      </c>
      <c r="G151" s="6">
        <v>0.10025380710659898</v>
      </c>
      <c r="H151" s="3">
        <v>788</v>
      </c>
      <c r="I151" s="6">
        <v>0.15101522842639595</v>
      </c>
      <c r="J151" s="3">
        <v>788</v>
      </c>
      <c r="K151" s="6">
        <v>5.2030456852791881E-2</v>
      </c>
      <c r="L151" s="3">
        <v>788</v>
      </c>
      <c r="M151" s="6">
        <v>3.8071065989847717E-3</v>
      </c>
      <c r="N151" s="3">
        <v>788</v>
      </c>
      <c r="O151" s="6">
        <v>5.076142131979695E-3</v>
      </c>
      <c r="P151" s="3">
        <v>788</v>
      </c>
      <c r="Q151" s="6">
        <v>4.6954314720812185E-2</v>
      </c>
      <c r="R151" s="3"/>
      <c r="S151" s="6"/>
      <c r="T151" s="3"/>
      <c r="U151" s="6"/>
      <c r="V151" s="3"/>
      <c r="W151" s="6"/>
      <c r="X151" s="3"/>
      <c r="Y151" s="6"/>
      <c r="Z151" s="3"/>
      <c r="AA151" s="7"/>
    </row>
    <row r="152" spans="1:27">
      <c r="A152" s="13" t="s">
        <v>99</v>
      </c>
      <c r="B152" s="1">
        <v>20</v>
      </c>
      <c r="C152" s="1"/>
      <c r="D152" s="1">
        <v>37</v>
      </c>
      <c r="E152" s="1"/>
      <c r="F152" s="1">
        <v>28</v>
      </c>
      <c r="G152" s="1"/>
      <c r="H152" s="1">
        <v>30</v>
      </c>
      <c r="I152" s="1"/>
      <c r="J152" s="1">
        <v>15</v>
      </c>
      <c r="K152" s="1"/>
      <c r="L152" s="1"/>
      <c r="M152" s="1"/>
      <c r="N152" s="1"/>
      <c r="O152" s="1"/>
      <c r="P152" s="1">
        <v>10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4"/>
    </row>
    <row r="153" spans="1:27">
      <c r="A153" s="13"/>
      <c r="B153" s="3">
        <v>391</v>
      </c>
      <c r="C153" s="6">
        <v>5.1150895140664961E-2</v>
      </c>
      <c r="D153" s="3">
        <v>391</v>
      </c>
      <c r="E153" s="6">
        <v>9.4629156010230184E-2</v>
      </c>
      <c r="F153" s="3">
        <v>391</v>
      </c>
      <c r="G153" s="6">
        <v>7.1611253196930943E-2</v>
      </c>
      <c r="H153" s="3">
        <v>391</v>
      </c>
      <c r="I153" s="6">
        <v>7.6726342710997444E-2</v>
      </c>
      <c r="J153" s="3">
        <v>391</v>
      </c>
      <c r="K153" s="6">
        <v>3.8363171355498722E-2</v>
      </c>
      <c r="L153" s="3"/>
      <c r="M153" s="6"/>
      <c r="N153" s="3"/>
      <c r="O153" s="6"/>
      <c r="P153" s="3">
        <v>391</v>
      </c>
      <c r="Q153" s="6">
        <v>2.557544757033248E-2</v>
      </c>
      <c r="R153" s="3"/>
      <c r="S153" s="6"/>
      <c r="T153" s="3"/>
      <c r="U153" s="6"/>
      <c r="V153" s="3"/>
      <c r="W153" s="6"/>
      <c r="X153" s="3"/>
      <c r="Y153" s="6"/>
      <c r="Z153" s="3"/>
      <c r="AA153" s="7"/>
    </row>
    <row r="154" spans="1:27">
      <c r="A154" s="13" t="s">
        <v>100</v>
      </c>
      <c r="B154" s="1"/>
      <c r="C154" s="1"/>
      <c r="D154" s="1">
        <v>3</v>
      </c>
      <c r="E154" s="1"/>
      <c r="F154" s="1">
        <v>2</v>
      </c>
      <c r="G154" s="1"/>
      <c r="H154" s="1">
        <v>6</v>
      </c>
      <c r="I154" s="1"/>
      <c r="J154" s="1">
        <v>1</v>
      </c>
      <c r="K154" s="1"/>
      <c r="L154" s="1"/>
      <c r="M154" s="1"/>
      <c r="N154" s="1">
        <v>1</v>
      </c>
      <c r="O154" s="1"/>
      <c r="P154" s="1">
        <v>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4"/>
    </row>
    <row r="155" spans="1:27">
      <c r="A155" s="13"/>
      <c r="B155" s="3"/>
      <c r="C155" s="6"/>
      <c r="D155" s="3">
        <v>57</v>
      </c>
      <c r="E155" s="6">
        <v>5.2631578947368418E-2</v>
      </c>
      <c r="F155" s="3">
        <v>57</v>
      </c>
      <c r="G155" s="6">
        <v>3.5087719298245612E-2</v>
      </c>
      <c r="H155" s="3">
        <v>57</v>
      </c>
      <c r="I155" s="6">
        <v>0.10526315789473684</v>
      </c>
      <c r="J155" s="3">
        <v>57</v>
      </c>
      <c r="K155" s="6">
        <v>1.7543859649122806E-2</v>
      </c>
      <c r="L155" s="3">
        <v>57</v>
      </c>
      <c r="M155" s="6"/>
      <c r="N155" s="3">
        <v>57</v>
      </c>
      <c r="O155" s="6">
        <v>1.7543859649122806E-2</v>
      </c>
      <c r="P155" s="3">
        <v>57</v>
      </c>
      <c r="Q155" s="6">
        <v>1.7543859649122806E-2</v>
      </c>
      <c r="R155" s="3"/>
      <c r="S155" s="6"/>
      <c r="T155" s="3"/>
      <c r="U155" s="6"/>
      <c r="V155" s="3"/>
      <c r="W155" s="6"/>
      <c r="X155" s="3"/>
      <c r="Y155" s="6"/>
      <c r="Z155" s="3"/>
      <c r="AA155" s="7"/>
    </row>
    <row r="156" spans="1:27">
      <c r="A156" s="13" t="s">
        <v>101</v>
      </c>
      <c r="B156" s="1">
        <v>41</v>
      </c>
      <c r="C156" s="1"/>
      <c r="D156" s="1">
        <v>84</v>
      </c>
      <c r="E156" s="1"/>
      <c r="F156" s="1">
        <v>68</v>
      </c>
      <c r="G156" s="1"/>
      <c r="H156" s="1">
        <v>97</v>
      </c>
      <c r="I156" s="1"/>
      <c r="J156" s="1">
        <v>10</v>
      </c>
      <c r="K156" s="1"/>
      <c r="L156" s="1">
        <v>1</v>
      </c>
      <c r="M156" s="1"/>
      <c r="N156" s="1"/>
      <c r="O156" s="1"/>
      <c r="P156" s="1">
        <v>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4"/>
    </row>
    <row r="157" spans="1:27">
      <c r="A157" s="13"/>
      <c r="B157" s="3">
        <v>401</v>
      </c>
      <c r="C157" s="6">
        <v>0.10224438902743142</v>
      </c>
      <c r="D157" s="3">
        <v>401</v>
      </c>
      <c r="E157" s="6">
        <v>0.20947630922693267</v>
      </c>
      <c r="F157" s="3">
        <v>401</v>
      </c>
      <c r="G157" s="6">
        <v>0.16957605985037408</v>
      </c>
      <c r="H157" s="3">
        <v>401</v>
      </c>
      <c r="I157" s="6">
        <v>0.24189526184538654</v>
      </c>
      <c r="J157" s="3">
        <v>401</v>
      </c>
      <c r="K157" s="6">
        <v>2.4937655860349128E-2</v>
      </c>
      <c r="L157" s="3">
        <v>401</v>
      </c>
      <c r="M157" s="6">
        <v>2.4937655860349127E-3</v>
      </c>
      <c r="N157" s="3"/>
      <c r="O157" s="6"/>
      <c r="P157" s="3">
        <v>401</v>
      </c>
      <c r="Q157" s="6">
        <v>2.4937655860349127E-3</v>
      </c>
      <c r="R157" s="3"/>
      <c r="S157" s="6"/>
      <c r="T157" s="3"/>
      <c r="U157" s="6"/>
      <c r="V157" s="3"/>
      <c r="W157" s="6"/>
      <c r="X157" s="3"/>
      <c r="Y157" s="6"/>
      <c r="Z157" s="3"/>
      <c r="AA157" s="7"/>
    </row>
    <row r="158" spans="1:27">
      <c r="A158" s="13" t="s">
        <v>102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4"/>
    </row>
    <row r="159" spans="1:27">
      <c r="A159" s="13"/>
      <c r="B159" s="3"/>
      <c r="C159" s="6"/>
      <c r="D159" s="3"/>
      <c r="E159" s="6"/>
      <c r="F159" s="3"/>
      <c r="G159" s="6"/>
      <c r="H159" s="3"/>
      <c r="I159" s="6"/>
      <c r="J159" s="3"/>
      <c r="K159" s="6"/>
      <c r="L159" s="3"/>
      <c r="M159" s="6"/>
      <c r="N159" s="3"/>
      <c r="O159" s="6"/>
      <c r="P159" s="3"/>
      <c r="Q159" s="6"/>
      <c r="R159" s="3"/>
      <c r="S159" s="6"/>
      <c r="T159" s="3"/>
      <c r="U159" s="6"/>
      <c r="V159" s="3"/>
      <c r="W159" s="6"/>
      <c r="X159" s="3"/>
      <c r="Y159" s="6"/>
      <c r="Z159" s="3"/>
      <c r="AA159" s="7"/>
    </row>
    <row r="160" spans="1:27">
      <c r="A160" s="13" t="s">
        <v>103</v>
      </c>
      <c r="B160" s="1">
        <v>1</v>
      </c>
      <c r="C160" s="1"/>
      <c r="D160" s="1">
        <v>2</v>
      </c>
      <c r="E160" s="1"/>
      <c r="F160" s="1">
        <v>2</v>
      </c>
      <c r="G160" s="1"/>
      <c r="H160" s="1">
        <v>3</v>
      </c>
      <c r="I160" s="1"/>
      <c r="J160" s="1"/>
      <c r="K160" s="1"/>
      <c r="L160" s="1">
        <v>1</v>
      </c>
      <c r="M160" s="1"/>
      <c r="N160" s="1"/>
      <c r="O160" s="1"/>
      <c r="P160" s="1"/>
      <c r="Q160" s="1"/>
      <c r="R160" s="1">
        <v>1</v>
      </c>
      <c r="S160" s="1"/>
      <c r="T160" s="1"/>
      <c r="U160" s="1"/>
      <c r="V160" s="1"/>
      <c r="W160" s="1"/>
      <c r="X160" s="1"/>
      <c r="Y160" s="1"/>
      <c r="Z160" s="1"/>
      <c r="AA160" s="4"/>
    </row>
    <row r="161" spans="1:27">
      <c r="A161" s="13"/>
      <c r="B161" s="3">
        <v>21</v>
      </c>
      <c r="C161" s="6">
        <v>4.7619047619047616E-2</v>
      </c>
      <c r="D161" s="3">
        <v>21</v>
      </c>
      <c r="E161" s="6">
        <v>9.5238095238095233E-2</v>
      </c>
      <c r="F161" s="3">
        <v>21</v>
      </c>
      <c r="G161" s="6">
        <v>9.5238095238095233E-2</v>
      </c>
      <c r="H161" s="3">
        <v>21</v>
      </c>
      <c r="I161" s="6">
        <v>0.14285714285714285</v>
      </c>
      <c r="J161" s="3"/>
      <c r="K161" s="6"/>
      <c r="L161" s="3">
        <v>21</v>
      </c>
      <c r="M161" s="6">
        <v>4.7619047619047616E-2</v>
      </c>
      <c r="N161" s="3">
        <v>21</v>
      </c>
      <c r="O161" s="6"/>
      <c r="P161" s="3"/>
      <c r="Q161" s="6"/>
      <c r="R161" s="3">
        <v>21</v>
      </c>
      <c r="S161" s="6">
        <v>4.7619047619047616E-2</v>
      </c>
      <c r="T161" s="3"/>
      <c r="U161" s="6"/>
      <c r="V161" s="3"/>
      <c r="W161" s="6"/>
      <c r="X161" s="3"/>
      <c r="Y161" s="6"/>
      <c r="Z161" s="3"/>
      <c r="AA161" s="7"/>
    </row>
    <row r="162" spans="1:27">
      <c r="A162" s="13" t="s">
        <v>104</v>
      </c>
      <c r="B162" s="1">
        <v>5</v>
      </c>
      <c r="C162" s="1"/>
      <c r="D162" s="1">
        <v>8</v>
      </c>
      <c r="E162" s="1"/>
      <c r="F162" s="1">
        <v>1</v>
      </c>
      <c r="G162" s="1"/>
      <c r="H162" s="1">
        <v>2</v>
      </c>
      <c r="I162" s="1"/>
      <c r="J162" s="1"/>
      <c r="K162" s="1"/>
      <c r="L162" s="1">
        <v>1</v>
      </c>
      <c r="M162" s="1"/>
      <c r="N162" s="1">
        <v>2</v>
      </c>
      <c r="O162" s="1"/>
      <c r="P162" s="1"/>
      <c r="Q162" s="1"/>
      <c r="R162" s="1">
        <v>1</v>
      </c>
      <c r="S162" s="1"/>
      <c r="T162" s="1"/>
      <c r="U162" s="1"/>
      <c r="V162" s="1"/>
      <c r="W162" s="1"/>
      <c r="X162" s="1"/>
      <c r="Y162" s="1"/>
      <c r="Z162" s="1"/>
      <c r="AA162" s="4"/>
    </row>
    <row r="163" spans="1:27">
      <c r="A163" s="13"/>
      <c r="B163" s="3">
        <v>35</v>
      </c>
      <c r="C163" s="6">
        <v>0.14285714285714285</v>
      </c>
      <c r="D163" s="3">
        <v>35</v>
      </c>
      <c r="E163" s="6">
        <v>0.22857142857142856</v>
      </c>
      <c r="F163" s="3">
        <v>35</v>
      </c>
      <c r="G163" s="6">
        <v>2.8571428571428571E-2</v>
      </c>
      <c r="H163" s="3">
        <v>35</v>
      </c>
      <c r="I163" s="6">
        <v>5.7142857142857141E-2</v>
      </c>
      <c r="J163" s="3"/>
      <c r="K163" s="6"/>
      <c r="L163" s="3">
        <v>35</v>
      </c>
      <c r="M163" s="6">
        <v>2.8571428571428571E-2</v>
      </c>
      <c r="N163" s="3">
        <v>35</v>
      </c>
      <c r="O163" s="6">
        <v>5.7142857142857141E-2</v>
      </c>
      <c r="P163" s="3"/>
      <c r="Q163" s="6"/>
      <c r="R163" s="3">
        <v>35</v>
      </c>
      <c r="S163" s="6">
        <v>2.8571428571428571E-2</v>
      </c>
      <c r="T163" s="3"/>
      <c r="U163" s="6"/>
      <c r="V163" s="3"/>
      <c r="W163" s="6"/>
      <c r="X163" s="3"/>
      <c r="Y163" s="6"/>
      <c r="Z163" s="3"/>
      <c r="AA163" s="7"/>
    </row>
    <row r="164" spans="1:27">
      <c r="A164" s="13" t="s">
        <v>105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4"/>
    </row>
    <row r="165" spans="1:27">
      <c r="A165" s="13"/>
      <c r="B165" s="3"/>
      <c r="C165" s="6"/>
      <c r="D165" s="3"/>
      <c r="E165" s="6"/>
      <c r="F165" s="3"/>
      <c r="G165" s="6"/>
      <c r="H165" s="3"/>
      <c r="I165" s="6"/>
      <c r="J165" s="3"/>
      <c r="K165" s="6"/>
      <c r="L165" s="3"/>
      <c r="M165" s="6"/>
      <c r="N165" s="3"/>
      <c r="O165" s="6"/>
      <c r="P165" s="3"/>
      <c r="Q165" s="6"/>
      <c r="R165" s="3"/>
      <c r="S165" s="6"/>
      <c r="T165" s="3"/>
      <c r="U165" s="6"/>
      <c r="V165" s="3"/>
      <c r="W165" s="6"/>
      <c r="X165" s="3"/>
      <c r="Y165" s="6"/>
      <c r="Z165" s="3"/>
      <c r="AA165" s="7"/>
    </row>
    <row r="166" spans="1:27">
      <c r="A166" s="13" t="s">
        <v>106</v>
      </c>
      <c r="B166" s="1">
        <v>1</v>
      </c>
      <c r="C166" s="1"/>
      <c r="D166" s="1"/>
      <c r="E166" s="1"/>
      <c r="F166" s="1"/>
      <c r="G166" s="1"/>
      <c r="H166" s="1"/>
      <c r="I166" s="1"/>
      <c r="J166" s="1">
        <v>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4"/>
    </row>
    <row r="167" spans="1:27">
      <c r="A167" s="13"/>
      <c r="B167" s="3">
        <v>7</v>
      </c>
      <c r="C167" s="6">
        <v>0.14285714285714285</v>
      </c>
      <c r="D167" s="3"/>
      <c r="E167" s="6"/>
      <c r="F167" s="3"/>
      <c r="G167" s="6"/>
      <c r="H167" s="3"/>
      <c r="I167" s="6"/>
      <c r="J167" s="3">
        <v>7</v>
      </c>
      <c r="K167" s="6">
        <v>0.14285714285714285</v>
      </c>
      <c r="L167" s="3"/>
      <c r="M167" s="6"/>
      <c r="N167" s="3"/>
      <c r="O167" s="6"/>
      <c r="P167" s="3"/>
      <c r="Q167" s="6"/>
      <c r="R167" s="3"/>
      <c r="S167" s="6"/>
      <c r="T167" s="3"/>
      <c r="U167" s="6"/>
      <c r="V167" s="3"/>
      <c r="W167" s="6"/>
      <c r="X167" s="3"/>
      <c r="Y167" s="6"/>
      <c r="Z167" s="3"/>
      <c r="AA167" s="7"/>
    </row>
    <row r="168" spans="1:27">
      <c r="A168" s="13" t="s">
        <v>107</v>
      </c>
      <c r="B168" s="1">
        <v>5</v>
      </c>
      <c r="C168" s="1"/>
      <c r="D168" s="1">
        <v>2</v>
      </c>
      <c r="E168" s="1"/>
      <c r="F168" s="1">
        <v>2</v>
      </c>
      <c r="G168" s="1"/>
      <c r="H168" s="1">
        <v>1</v>
      </c>
      <c r="I168" s="1"/>
      <c r="J168" s="1">
        <v>1</v>
      </c>
      <c r="K168" s="1"/>
      <c r="L168" s="1">
        <v>1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4"/>
    </row>
    <row r="169" spans="1:27">
      <c r="A169" s="13"/>
      <c r="B169" s="3">
        <v>40</v>
      </c>
      <c r="C169" s="6">
        <v>0.125</v>
      </c>
      <c r="D169" s="3">
        <v>40</v>
      </c>
      <c r="E169" s="6">
        <v>0.05</v>
      </c>
      <c r="F169" s="3">
        <v>40</v>
      </c>
      <c r="G169" s="6">
        <v>0.05</v>
      </c>
      <c r="H169" s="3">
        <v>40</v>
      </c>
      <c r="I169" s="6">
        <v>2.5000000000000001E-2</v>
      </c>
      <c r="J169" s="3">
        <v>40</v>
      </c>
      <c r="K169" s="6">
        <v>2.5000000000000001E-2</v>
      </c>
      <c r="L169" s="3">
        <v>40</v>
      </c>
      <c r="M169" s="6">
        <v>2.5000000000000001E-2</v>
      </c>
      <c r="N169" s="3"/>
      <c r="O169" s="6"/>
      <c r="P169" s="3"/>
      <c r="Q169" s="6"/>
      <c r="R169" s="3"/>
      <c r="S169" s="6"/>
      <c r="T169" s="3"/>
      <c r="U169" s="6"/>
      <c r="V169" s="3"/>
      <c r="W169" s="6"/>
      <c r="X169" s="3"/>
      <c r="Y169" s="6"/>
      <c r="Z169" s="3"/>
      <c r="AA169" s="7"/>
    </row>
    <row r="170" spans="1:27">
      <c r="A170" s="13" t="s">
        <v>108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4"/>
    </row>
    <row r="171" spans="1:27">
      <c r="A171" s="13"/>
      <c r="B171" s="3"/>
      <c r="C171" s="6"/>
      <c r="D171" s="3"/>
      <c r="E171" s="6"/>
      <c r="F171" s="3"/>
      <c r="G171" s="6"/>
      <c r="H171" s="3"/>
      <c r="I171" s="6"/>
      <c r="J171" s="3"/>
      <c r="K171" s="6"/>
      <c r="L171" s="3"/>
      <c r="M171" s="6"/>
      <c r="N171" s="3"/>
      <c r="O171" s="6"/>
      <c r="P171" s="3"/>
      <c r="Q171" s="6"/>
      <c r="R171" s="3"/>
      <c r="S171" s="6"/>
      <c r="T171" s="3"/>
      <c r="U171" s="6"/>
      <c r="V171" s="3"/>
      <c r="W171" s="6"/>
      <c r="X171" s="3"/>
      <c r="Y171" s="6"/>
      <c r="Z171" s="3"/>
      <c r="AA171" s="7"/>
    </row>
    <row r="172" spans="1:27">
      <c r="A172" s="13" t="s">
        <v>109</v>
      </c>
      <c r="B172" s="1">
        <v>5</v>
      </c>
      <c r="C172" s="1"/>
      <c r="D172" s="1">
        <v>12</v>
      </c>
      <c r="E172" s="1"/>
      <c r="F172" s="1">
        <v>22</v>
      </c>
      <c r="G172" s="1"/>
      <c r="H172" s="1">
        <v>26</v>
      </c>
      <c r="I172" s="1"/>
      <c r="J172" s="1">
        <v>7</v>
      </c>
      <c r="K172" s="1"/>
      <c r="L172" s="1"/>
      <c r="M172" s="1"/>
      <c r="N172" s="1"/>
      <c r="O172" s="1"/>
      <c r="P172" s="1">
        <v>1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4"/>
    </row>
    <row r="173" spans="1:27">
      <c r="A173" s="13"/>
      <c r="B173" s="3">
        <v>111</v>
      </c>
      <c r="C173" s="6">
        <v>4.5045045045045043E-2</v>
      </c>
      <c r="D173" s="3">
        <v>111</v>
      </c>
      <c r="E173" s="6">
        <v>0.10810810810810811</v>
      </c>
      <c r="F173" s="3">
        <v>111</v>
      </c>
      <c r="G173" s="6">
        <v>0.1981981981981982</v>
      </c>
      <c r="H173" s="3">
        <v>111</v>
      </c>
      <c r="I173" s="6">
        <v>0.23423423423423423</v>
      </c>
      <c r="J173" s="3">
        <v>111</v>
      </c>
      <c r="K173" s="6">
        <v>6.3063063063063057E-2</v>
      </c>
      <c r="L173" s="3"/>
      <c r="M173" s="6"/>
      <c r="N173" s="3"/>
      <c r="O173" s="6"/>
      <c r="P173" s="3">
        <v>111</v>
      </c>
      <c r="Q173" s="6">
        <v>9.0090090090090089E-3</v>
      </c>
      <c r="R173" s="3"/>
      <c r="S173" s="6"/>
      <c r="T173" s="3"/>
      <c r="U173" s="6"/>
      <c r="V173" s="3"/>
      <c r="W173" s="6"/>
      <c r="X173" s="3"/>
      <c r="Y173" s="6"/>
      <c r="Z173" s="3"/>
      <c r="AA173" s="7"/>
    </row>
    <row r="174" spans="1:27">
      <c r="A174" s="13" t="s">
        <v>110</v>
      </c>
      <c r="B174" s="1">
        <v>5</v>
      </c>
      <c r="C174" s="1"/>
      <c r="D174" s="1">
        <v>4</v>
      </c>
      <c r="E174" s="1"/>
      <c r="F174" s="1"/>
      <c r="G174" s="1"/>
      <c r="H174" s="1">
        <v>3</v>
      </c>
      <c r="I174" s="1"/>
      <c r="J174" s="1">
        <v>5</v>
      </c>
      <c r="K174" s="1"/>
      <c r="L174" s="1"/>
      <c r="M174" s="1"/>
      <c r="N174" s="1">
        <v>1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4"/>
    </row>
    <row r="175" spans="1:27">
      <c r="A175" s="13"/>
      <c r="B175" s="3">
        <v>33</v>
      </c>
      <c r="C175" s="6">
        <v>0.15151515151515152</v>
      </c>
      <c r="D175" s="3">
        <v>33</v>
      </c>
      <c r="E175" s="6">
        <v>0.12121212121212122</v>
      </c>
      <c r="F175" s="3"/>
      <c r="G175" s="6"/>
      <c r="H175" s="3">
        <v>33</v>
      </c>
      <c r="I175" s="6">
        <v>9.0909090909090912E-2</v>
      </c>
      <c r="J175" s="3">
        <v>33</v>
      </c>
      <c r="K175" s="6">
        <v>0.15151515151515152</v>
      </c>
      <c r="L175" s="3"/>
      <c r="M175" s="6"/>
      <c r="N175" s="3">
        <v>33</v>
      </c>
      <c r="O175" s="6">
        <v>3.0303030303030304E-2</v>
      </c>
      <c r="P175" s="3"/>
      <c r="Q175" s="6"/>
      <c r="R175" s="3"/>
      <c r="S175" s="6"/>
      <c r="T175" s="3"/>
      <c r="U175" s="6"/>
      <c r="V175" s="3"/>
      <c r="W175" s="6"/>
      <c r="X175" s="3"/>
      <c r="Y175" s="6"/>
      <c r="Z175" s="3"/>
      <c r="AA175" s="7"/>
    </row>
    <row r="176" spans="1:27">
      <c r="A176" s="13" t="s">
        <v>111</v>
      </c>
      <c r="B176" s="1"/>
      <c r="C176" s="1"/>
      <c r="D176" s="1"/>
      <c r="E176" s="1"/>
      <c r="F176" s="1">
        <v>1</v>
      </c>
      <c r="G176" s="1"/>
      <c r="H176" s="1">
        <v>3</v>
      </c>
      <c r="I176" s="1"/>
      <c r="J176" s="1">
        <v>1</v>
      </c>
      <c r="K176" s="1"/>
      <c r="L176" s="1"/>
      <c r="M176" s="1"/>
      <c r="N176" s="1"/>
      <c r="O176" s="1"/>
      <c r="P176" s="1"/>
      <c r="Q176" s="1"/>
      <c r="R176" s="1">
        <v>1</v>
      </c>
      <c r="S176" s="1"/>
      <c r="T176" s="1"/>
      <c r="U176" s="1"/>
      <c r="V176" s="1"/>
      <c r="W176" s="1"/>
      <c r="X176" s="1"/>
      <c r="Y176" s="1"/>
      <c r="Z176" s="1"/>
      <c r="AA176" s="4"/>
    </row>
    <row r="177" spans="1:27">
      <c r="A177" s="13"/>
      <c r="B177" s="3"/>
      <c r="C177" s="6"/>
      <c r="D177" s="3"/>
      <c r="E177" s="6"/>
      <c r="F177" s="3">
        <v>19</v>
      </c>
      <c r="G177" s="6">
        <v>5.2631578947368418E-2</v>
      </c>
      <c r="H177" s="3">
        <v>19</v>
      </c>
      <c r="I177" s="6">
        <v>0.15789473684210525</v>
      </c>
      <c r="J177" s="3">
        <v>19</v>
      </c>
      <c r="K177" s="6">
        <v>5.2631578947368418E-2</v>
      </c>
      <c r="L177" s="3"/>
      <c r="M177" s="6"/>
      <c r="N177" s="3"/>
      <c r="O177" s="6"/>
      <c r="P177" s="3"/>
      <c r="Q177" s="6"/>
      <c r="R177" s="3">
        <v>19</v>
      </c>
      <c r="S177" s="6">
        <v>5.2631578947368418E-2</v>
      </c>
      <c r="T177" s="3"/>
      <c r="U177" s="6"/>
      <c r="V177" s="3"/>
      <c r="W177" s="6"/>
      <c r="X177" s="3"/>
      <c r="Y177" s="6"/>
      <c r="Z177" s="3"/>
      <c r="AA177" s="7"/>
    </row>
    <row r="178" spans="1:27">
      <c r="A178" s="13" t="s">
        <v>15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>
        <v>1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4"/>
    </row>
    <row r="179" spans="1:27">
      <c r="A179" s="13"/>
      <c r="B179" s="3"/>
      <c r="C179" s="6"/>
      <c r="D179" s="3"/>
      <c r="E179" s="6"/>
      <c r="F179" s="3"/>
      <c r="G179" s="6"/>
      <c r="H179" s="3"/>
      <c r="I179" s="6"/>
      <c r="J179" s="3"/>
      <c r="K179" s="6"/>
      <c r="L179" s="3"/>
      <c r="M179" s="6"/>
      <c r="N179" s="3">
        <v>6</v>
      </c>
      <c r="O179" s="6">
        <v>0.16666666666666666</v>
      </c>
      <c r="P179" s="3"/>
      <c r="Q179" s="6"/>
      <c r="R179" s="3"/>
      <c r="S179" s="6"/>
      <c r="T179" s="3"/>
      <c r="U179" s="6"/>
      <c r="V179" s="3"/>
      <c r="W179" s="6"/>
      <c r="X179" s="3"/>
      <c r="Y179" s="6"/>
      <c r="Z179" s="3"/>
      <c r="AA179" s="7"/>
    </row>
    <row r="180" spans="1:27">
      <c r="A180" s="13" t="s">
        <v>16</v>
      </c>
      <c r="B180" s="1"/>
      <c r="C180" s="1"/>
      <c r="D180" s="1"/>
      <c r="E180" s="1"/>
      <c r="F180" s="1">
        <v>3</v>
      </c>
      <c r="G180" s="1"/>
      <c r="H180" s="1">
        <v>6</v>
      </c>
      <c r="I180" s="1"/>
      <c r="J180" s="1">
        <v>2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4"/>
    </row>
    <row r="181" spans="1:27">
      <c r="A181" s="13"/>
      <c r="B181" s="3"/>
      <c r="C181" s="6"/>
      <c r="D181" s="3"/>
      <c r="E181" s="6"/>
      <c r="F181" s="3">
        <v>26</v>
      </c>
      <c r="G181" s="6">
        <v>0.11538461538461539</v>
      </c>
      <c r="H181" s="3">
        <v>26</v>
      </c>
      <c r="I181" s="6">
        <v>0.23076923076923078</v>
      </c>
      <c r="J181" s="3">
        <v>26</v>
      </c>
      <c r="K181" s="6">
        <v>7.6923076923076927E-2</v>
      </c>
      <c r="L181" s="3"/>
      <c r="M181" s="6"/>
      <c r="N181" s="3"/>
      <c r="O181" s="6"/>
      <c r="P181" s="3"/>
      <c r="Q181" s="6"/>
      <c r="R181" s="3"/>
      <c r="S181" s="6"/>
      <c r="T181" s="3"/>
      <c r="U181" s="6"/>
      <c r="V181" s="3"/>
      <c r="W181" s="6"/>
      <c r="X181" s="3"/>
      <c r="Y181" s="6"/>
      <c r="Z181" s="3"/>
      <c r="AA181" s="7"/>
    </row>
    <row r="182" spans="1:27">
      <c r="A182" s="13" t="s">
        <v>17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4"/>
    </row>
    <row r="183" spans="1:27">
      <c r="A183" s="13"/>
      <c r="B183" s="3"/>
      <c r="C183" s="6"/>
      <c r="D183" s="3"/>
      <c r="E183" s="6"/>
      <c r="F183" s="3"/>
      <c r="G183" s="6"/>
      <c r="H183" s="3"/>
      <c r="I183" s="6"/>
      <c r="J183" s="3">
        <v>5</v>
      </c>
      <c r="K183" s="6"/>
      <c r="L183" s="3"/>
      <c r="M183" s="6"/>
      <c r="N183" s="3"/>
      <c r="O183" s="6"/>
      <c r="P183" s="3"/>
      <c r="Q183" s="6"/>
      <c r="R183" s="3"/>
      <c r="S183" s="6"/>
      <c r="T183" s="3">
        <v>5</v>
      </c>
      <c r="U183" s="6"/>
      <c r="V183" s="3"/>
      <c r="W183" s="6"/>
      <c r="X183" s="3"/>
      <c r="Y183" s="6"/>
      <c r="Z183" s="3"/>
      <c r="AA183" s="7"/>
    </row>
    <row r="184" spans="1:27">
      <c r="A184" s="13" t="s">
        <v>18</v>
      </c>
      <c r="B184" s="1"/>
      <c r="C184" s="1"/>
      <c r="D184" s="1"/>
      <c r="E184" s="1"/>
      <c r="F184" s="1"/>
      <c r="G184" s="1"/>
      <c r="H184" s="1"/>
      <c r="I184" s="1"/>
      <c r="J184" s="1">
        <v>1</v>
      </c>
      <c r="K184" s="1"/>
      <c r="L184" s="1"/>
      <c r="M184" s="1"/>
      <c r="N184" s="1"/>
      <c r="O184" s="1"/>
      <c r="P184" s="1"/>
      <c r="Q184" s="1"/>
      <c r="R184" s="1"/>
      <c r="S184" s="1"/>
      <c r="T184" s="1">
        <v>1</v>
      </c>
      <c r="U184" s="1"/>
      <c r="V184" s="1"/>
      <c r="W184" s="1"/>
      <c r="X184" s="1"/>
      <c r="Y184" s="1"/>
      <c r="Z184" s="1"/>
      <c r="AA184" s="4"/>
    </row>
    <row r="185" spans="1:27">
      <c r="A185" s="13"/>
      <c r="B185" s="3"/>
      <c r="C185" s="6"/>
      <c r="D185" s="3"/>
      <c r="E185" s="6"/>
      <c r="F185" s="3"/>
      <c r="G185" s="6"/>
      <c r="H185" s="3"/>
      <c r="I185" s="6"/>
      <c r="J185" s="3">
        <v>20</v>
      </c>
      <c r="K185" s="6">
        <v>0.05</v>
      </c>
      <c r="L185" s="3"/>
      <c r="M185" s="6"/>
      <c r="N185" s="3"/>
      <c r="O185" s="6"/>
      <c r="P185" s="3"/>
      <c r="Q185" s="6"/>
      <c r="R185" s="3"/>
      <c r="S185" s="6"/>
      <c r="T185" s="3">
        <v>20</v>
      </c>
      <c r="U185" s="6">
        <v>0.05</v>
      </c>
      <c r="V185" s="3"/>
      <c r="W185" s="6"/>
      <c r="X185" s="3"/>
      <c r="Y185" s="6"/>
      <c r="Z185" s="3"/>
      <c r="AA185" s="7"/>
    </row>
    <row r="186" spans="1:27">
      <c r="A186" s="13" t="s">
        <v>19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4"/>
    </row>
    <row r="187" spans="1:27">
      <c r="A187" s="13"/>
      <c r="B187" s="3"/>
      <c r="C187" s="6"/>
      <c r="D187" s="3"/>
      <c r="E187" s="6"/>
      <c r="F187" s="3"/>
      <c r="G187" s="6"/>
      <c r="H187" s="3"/>
      <c r="I187" s="6"/>
      <c r="J187" s="3"/>
      <c r="K187" s="6"/>
      <c r="L187" s="3"/>
      <c r="M187" s="6"/>
      <c r="N187" s="3"/>
      <c r="O187" s="6"/>
      <c r="P187" s="3"/>
      <c r="Q187" s="6"/>
      <c r="R187" s="3"/>
      <c r="S187" s="6"/>
      <c r="T187" s="3"/>
      <c r="U187" s="6"/>
      <c r="V187" s="3"/>
      <c r="W187" s="6"/>
      <c r="X187" s="3"/>
      <c r="Y187" s="6"/>
      <c r="Z187" s="3"/>
      <c r="AA187" s="7"/>
    </row>
    <row r="188" spans="1:27">
      <c r="A188" s="13" t="s">
        <v>20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4"/>
    </row>
    <row r="189" spans="1:27">
      <c r="A189" s="13"/>
      <c r="B189" s="3"/>
      <c r="C189" s="6"/>
      <c r="D189" s="3"/>
      <c r="E189" s="6"/>
      <c r="F189" s="3"/>
      <c r="G189" s="6"/>
      <c r="H189" s="3"/>
      <c r="I189" s="6"/>
      <c r="J189" s="3"/>
      <c r="K189" s="6"/>
      <c r="L189" s="3"/>
      <c r="M189" s="6"/>
      <c r="N189" s="3"/>
      <c r="O189" s="6"/>
      <c r="P189" s="3"/>
      <c r="Q189" s="6"/>
      <c r="R189" s="3"/>
      <c r="S189" s="6"/>
      <c r="T189" s="3"/>
      <c r="U189" s="6"/>
      <c r="V189" s="3"/>
      <c r="W189" s="6"/>
      <c r="X189" s="3"/>
      <c r="Y189" s="6"/>
      <c r="Z189" s="3"/>
      <c r="AA189" s="7"/>
    </row>
    <row r="190" spans="1:27">
      <c r="A190" s="13" t="s">
        <v>21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4"/>
    </row>
    <row r="191" spans="1:27">
      <c r="A191" s="13"/>
      <c r="B191" s="3"/>
      <c r="C191" s="6"/>
      <c r="D191" s="3"/>
      <c r="E191" s="6"/>
      <c r="F191" s="3"/>
      <c r="G191" s="6"/>
      <c r="H191" s="3"/>
      <c r="I191" s="6"/>
      <c r="J191" s="3"/>
      <c r="K191" s="6"/>
      <c r="L191" s="3"/>
      <c r="M191" s="6"/>
      <c r="N191" s="3"/>
      <c r="O191" s="6"/>
      <c r="P191" s="3"/>
      <c r="Q191" s="6"/>
      <c r="R191" s="3"/>
      <c r="S191" s="6"/>
      <c r="T191" s="3"/>
      <c r="U191" s="6"/>
      <c r="V191" s="3"/>
      <c r="W191" s="6"/>
      <c r="X191" s="3"/>
      <c r="Y191" s="6"/>
      <c r="Z191" s="3"/>
      <c r="AA191" s="7"/>
    </row>
    <row r="192" spans="1:27">
      <c r="A192" s="13" t="s">
        <v>22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4"/>
    </row>
    <row r="193" spans="1:27">
      <c r="A193" s="13"/>
      <c r="B193" s="3"/>
      <c r="C193" s="6"/>
      <c r="D193" s="3"/>
      <c r="E193" s="6"/>
      <c r="F193" s="3"/>
      <c r="G193" s="6"/>
      <c r="H193" s="3"/>
      <c r="I193" s="6"/>
      <c r="J193" s="3"/>
      <c r="K193" s="6"/>
      <c r="L193" s="3"/>
      <c r="M193" s="6"/>
      <c r="N193" s="3"/>
      <c r="O193" s="6"/>
      <c r="P193" s="3"/>
      <c r="Q193" s="6"/>
      <c r="R193" s="3"/>
      <c r="S193" s="6"/>
      <c r="T193" s="3"/>
      <c r="U193" s="6"/>
      <c r="V193" s="3"/>
      <c r="W193" s="6"/>
      <c r="X193" s="3"/>
      <c r="Y193" s="6"/>
      <c r="Z193" s="3"/>
      <c r="AA193" s="7"/>
    </row>
    <row r="194" spans="1:27">
      <c r="A194" s="13" t="s">
        <v>23</v>
      </c>
      <c r="B194" s="1">
        <v>4</v>
      </c>
      <c r="C194" s="1"/>
      <c r="D194" s="1">
        <v>1</v>
      </c>
      <c r="E194" s="1"/>
      <c r="F194" s="1">
        <v>3</v>
      </c>
      <c r="G194" s="1"/>
      <c r="H194" s="1">
        <v>2</v>
      </c>
      <c r="I194" s="1"/>
      <c r="J194" s="1"/>
      <c r="K194" s="1"/>
      <c r="L194" s="1"/>
      <c r="M194" s="1"/>
      <c r="N194" s="1">
        <v>2</v>
      </c>
      <c r="O194" s="1"/>
      <c r="P194" s="1">
        <v>1</v>
      </c>
      <c r="Q194" s="1"/>
      <c r="R194" s="1"/>
      <c r="S194" s="1"/>
      <c r="T194" s="1"/>
      <c r="U194" s="1"/>
      <c r="V194" s="1">
        <v>2</v>
      </c>
      <c r="W194" s="1"/>
      <c r="X194" s="1"/>
      <c r="Y194" s="1"/>
      <c r="Z194" s="1"/>
      <c r="AA194" s="4"/>
    </row>
    <row r="195" spans="1:27">
      <c r="A195" s="13"/>
      <c r="B195" s="3">
        <v>31</v>
      </c>
      <c r="C195" s="6">
        <v>0.12903225806451613</v>
      </c>
      <c r="D195" s="3">
        <v>31</v>
      </c>
      <c r="E195" s="6">
        <v>3.2258064516129031E-2</v>
      </c>
      <c r="F195" s="3">
        <v>31</v>
      </c>
      <c r="G195" s="6">
        <v>9.6774193548387094E-2</v>
      </c>
      <c r="H195" s="3">
        <v>31</v>
      </c>
      <c r="I195" s="6">
        <v>6.4516129032258063E-2</v>
      </c>
      <c r="J195" s="3"/>
      <c r="K195" s="6"/>
      <c r="L195" s="3"/>
      <c r="M195" s="6"/>
      <c r="N195" s="3">
        <v>31</v>
      </c>
      <c r="O195" s="6">
        <v>6.4516129032258063E-2</v>
      </c>
      <c r="P195" s="3">
        <v>31</v>
      </c>
      <c r="Q195" s="6">
        <v>3.2258064516129031E-2</v>
      </c>
      <c r="R195" s="3"/>
      <c r="S195" s="6"/>
      <c r="T195" s="3"/>
      <c r="U195" s="6"/>
      <c r="V195" s="3">
        <v>31</v>
      </c>
      <c r="W195" s="6">
        <v>6.4516129032258063E-2</v>
      </c>
      <c r="X195" s="3"/>
      <c r="Y195" s="6"/>
      <c r="Z195" s="3"/>
      <c r="AA195" s="7"/>
    </row>
    <row r="196" spans="1:27">
      <c r="A196" s="13" t="s">
        <v>24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4"/>
    </row>
    <row r="197" spans="1:27">
      <c r="A197" s="13"/>
      <c r="B197" s="3"/>
      <c r="C197" s="6"/>
      <c r="D197" s="3"/>
      <c r="E197" s="6"/>
      <c r="F197" s="3"/>
      <c r="G197" s="6"/>
      <c r="H197" s="3"/>
      <c r="I197" s="6"/>
      <c r="J197" s="3"/>
      <c r="K197" s="6"/>
      <c r="L197" s="3"/>
      <c r="M197" s="6"/>
      <c r="N197" s="3"/>
      <c r="O197" s="6"/>
      <c r="P197" s="3"/>
      <c r="Q197" s="6"/>
      <c r="R197" s="3"/>
      <c r="S197" s="6"/>
      <c r="T197" s="3"/>
      <c r="U197" s="6"/>
      <c r="V197" s="3"/>
      <c r="W197" s="6"/>
      <c r="X197" s="3"/>
      <c r="Y197" s="6"/>
      <c r="Z197" s="3"/>
      <c r="AA197" s="7"/>
    </row>
    <row r="198" spans="1:27">
      <c r="A198" s="13" t="s">
        <v>25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4"/>
    </row>
    <row r="199" spans="1:27">
      <c r="A199" s="13"/>
      <c r="B199" s="3"/>
      <c r="C199" s="6"/>
      <c r="D199" s="3"/>
      <c r="E199" s="6"/>
      <c r="F199" s="3"/>
      <c r="G199" s="6"/>
      <c r="H199" s="3"/>
      <c r="I199" s="6"/>
      <c r="J199" s="3"/>
      <c r="K199" s="6"/>
      <c r="L199" s="3"/>
      <c r="M199" s="6"/>
      <c r="N199" s="3"/>
      <c r="O199" s="6"/>
      <c r="P199" s="3"/>
      <c r="Q199" s="6"/>
      <c r="R199" s="3"/>
      <c r="S199" s="6"/>
      <c r="T199" s="3"/>
      <c r="U199" s="6"/>
      <c r="V199" s="3"/>
      <c r="W199" s="6"/>
      <c r="X199" s="3"/>
      <c r="Y199" s="6"/>
      <c r="Z199" s="3"/>
      <c r="AA199" s="7"/>
    </row>
    <row r="200" spans="1:27">
      <c r="A200" s="13" t="s">
        <v>26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4"/>
    </row>
    <row r="201" spans="1:27">
      <c r="A201" s="13"/>
      <c r="B201" s="3"/>
      <c r="C201" s="6"/>
      <c r="D201" s="3"/>
      <c r="E201" s="6"/>
      <c r="F201" s="3"/>
      <c r="G201" s="6"/>
      <c r="H201" s="3"/>
      <c r="I201" s="6"/>
      <c r="J201" s="3"/>
      <c r="K201" s="6"/>
      <c r="L201" s="3"/>
      <c r="M201" s="6"/>
      <c r="N201" s="3"/>
      <c r="O201" s="6"/>
      <c r="P201" s="3"/>
      <c r="Q201" s="6"/>
      <c r="R201" s="3"/>
      <c r="S201" s="6"/>
      <c r="T201" s="3"/>
      <c r="U201" s="6"/>
      <c r="V201" s="3"/>
      <c r="W201" s="6"/>
      <c r="X201" s="3"/>
      <c r="Y201" s="6"/>
      <c r="Z201" s="3"/>
      <c r="AA201" s="7"/>
    </row>
    <row r="202" spans="1:27">
      <c r="A202" s="13" t="s">
        <v>27</v>
      </c>
      <c r="B202" s="1">
        <v>1</v>
      </c>
      <c r="C202" s="1"/>
      <c r="D202" s="1">
        <v>3</v>
      </c>
      <c r="E202" s="1"/>
      <c r="F202" s="1">
        <v>5</v>
      </c>
      <c r="G202" s="1"/>
      <c r="H202" s="1">
        <v>12</v>
      </c>
      <c r="I202" s="1"/>
      <c r="J202" s="1">
        <v>3</v>
      </c>
      <c r="K202" s="1"/>
      <c r="L202" s="1">
        <v>1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4"/>
    </row>
    <row r="203" spans="1:27">
      <c r="A203" s="13"/>
      <c r="B203" s="3">
        <v>39</v>
      </c>
      <c r="C203" s="6">
        <v>2.564102564102564E-2</v>
      </c>
      <c r="D203" s="3">
        <v>39</v>
      </c>
      <c r="E203" s="6">
        <v>7.6923076923076927E-2</v>
      </c>
      <c r="F203" s="3">
        <v>39</v>
      </c>
      <c r="G203" s="6">
        <v>0.12820512820512819</v>
      </c>
      <c r="H203" s="3">
        <v>39</v>
      </c>
      <c r="I203" s="6">
        <v>0.30769230769230771</v>
      </c>
      <c r="J203" s="3">
        <v>39</v>
      </c>
      <c r="K203" s="6">
        <v>7.6923076923076927E-2</v>
      </c>
      <c r="L203" s="3">
        <v>39</v>
      </c>
      <c r="M203" s="6">
        <v>2.564102564102564E-2</v>
      </c>
      <c r="N203" s="3"/>
      <c r="O203" s="6"/>
      <c r="P203" s="3"/>
      <c r="Q203" s="6"/>
      <c r="R203" s="3"/>
      <c r="S203" s="6"/>
      <c r="T203" s="3"/>
      <c r="U203" s="6"/>
      <c r="V203" s="3"/>
      <c r="W203" s="6"/>
      <c r="X203" s="3"/>
      <c r="Y203" s="6"/>
      <c r="Z203" s="3"/>
      <c r="AA203" s="7"/>
    </row>
  </sheetData>
  <mergeCells count="114">
    <mergeCell ref="A194:A195"/>
    <mergeCell ref="A196:A197"/>
    <mergeCell ref="A198:A199"/>
    <mergeCell ref="A200:A201"/>
    <mergeCell ref="A202:A203"/>
    <mergeCell ref="A1:A3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Z1:AA1"/>
    <mergeCell ref="A4:A5"/>
    <mergeCell ref="A6:A7"/>
    <mergeCell ref="A8:A9"/>
    <mergeCell ref="A10:A11"/>
    <mergeCell ref="A12:A13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1" type="noConversion"/>
  <printOptions horizontalCentered="1"/>
  <pageMargins left="0.70866141732283472" right="0.70866141732283472" top="0.55118110236220474" bottom="0.55118110236220474" header="0.31496062992125984" footer="0.31496062992125984"/>
  <pageSetup paperSize="9" scale="77" fitToHeight="5" orientation="landscape" horizontalDpi="1200" verticalDpi="1200" r:id="rId1"/>
  <headerFooter>
    <oddFooter>&amp;C&amp;"Adobe 繁黑體 Std B,標準"第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0.085~3.22</vt:lpstr>
      <vt:lpstr>'0.085~3.22'!Print_Titles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cp:lastPrinted>2020-03-20T16:24:24Z</cp:lastPrinted>
  <dcterms:created xsi:type="dcterms:W3CDTF">2020-03-20T14:21:53Z</dcterms:created>
  <dcterms:modified xsi:type="dcterms:W3CDTF">2020-04-19T05:51:29Z</dcterms:modified>
</cp:coreProperties>
</file>