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<sst xmlns="http://schemas.openxmlformats.org/spreadsheetml/2006/main" count="425" uniqueCount="213">
  <si>
    <t>Property Information</t>
  </si>
  <si>
    <t>Property</t>
  </si>
  <si>
    <t>Project Code</t>
  </si>
  <si>
    <t>Address</t>
  </si>
  <si>
    <t>Phone Number</t>
  </si>
  <si>
    <t>Fax Number</t>
  </si>
  <si>
    <t>Email</t>
  </si>
  <si>
    <t>Year Built</t>
  </si>
  <si>
    <t>Total Units</t>
  </si>
  <si>
    <t>Unit Type</t>
  </si>
  <si>
    <t>Unit Type Quantity</t>
  </si>
  <si>
    <t>Size in Sq. Ft.</t>
  </si>
  <si>
    <t>Property Acreage</t>
  </si>
  <si>
    <t>Property Area Sq. Ft.</t>
  </si>
  <si>
    <t>Net Rentable Area Sq. Ft.</t>
  </si>
  <si>
    <t>Number of Buildings</t>
  </si>
  <si>
    <t>Number of Stories</t>
  </si>
  <si>
    <t>Type of Construction</t>
  </si>
  <si>
    <t>Total Parking Spaces</t>
  </si>
  <si>
    <t>Parking Type</t>
  </si>
  <si>
    <t>Parking Type Quantity</t>
  </si>
  <si>
    <t>Alderwood</t>
  </si>
  <si>
    <t>1121 Fourth Ave
Chula Vista, CA 91911</t>
  </si>
  <si>
    <t>(619) 425-5446</t>
  </si>
  <si>
    <t>(619) 425-7125</t>
  </si>
  <si>
    <t>alderwood@hcares.com</t>
  </si>
  <si>
    <t>1+1</t>
  </si>
  <si>
    <t>Wood Frame</t>
  </si>
  <si>
    <t>Uncovered</t>
  </si>
  <si>
    <t>and</t>
  </si>
  <si>
    <t>1+1 I</t>
  </si>
  <si>
    <t>Garage</t>
  </si>
  <si>
    <t>Naples Court</t>
  </si>
  <si>
    <t>1105 Fourth Ave
Chula Vista, CA 91911</t>
  </si>
  <si>
    <t>(619) 420-5313</t>
  </si>
  <si>
    <t>(619) 420-3742</t>
  </si>
  <si>
    <t>1+1 C</t>
  </si>
  <si>
    <t>Rental Office</t>
  </si>
  <si>
    <t>(South Bay)</t>
  </si>
  <si>
    <t>2+1</t>
  </si>
  <si>
    <t>ADA</t>
  </si>
  <si>
    <t>2+1.5</t>
  </si>
  <si>
    <t>2+2</t>
  </si>
  <si>
    <t>Arbors</t>
  </si>
  <si>
    <t>9700 Magnolia Park Drive
Santee, CA 92071</t>
  </si>
  <si>
    <t>(619) 562-6690</t>
  </si>
  <si>
    <t>(619) 562-7176</t>
  </si>
  <si>
    <t>arbors@hcares.com</t>
  </si>
  <si>
    <t>2+2 E</t>
  </si>
  <si>
    <t>Carport</t>
  </si>
  <si>
    <t>2+2 W U</t>
  </si>
  <si>
    <t>2+2 W D</t>
  </si>
  <si>
    <t>3+2</t>
  </si>
  <si>
    <t>Future Resident</t>
  </si>
  <si>
    <t>Aztec Campus</t>
  </si>
  <si>
    <t>5650 Hardy Avenue
San Diego, CA 92115</t>
  </si>
  <si>
    <t>(619) 582-4526</t>
  </si>
  <si>
    <t>(619) 582-2659</t>
  </si>
  <si>
    <t>aztec@hcares.com</t>
  </si>
  <si>
    <t>Uncovered - Tandem</t>
  </si>
  <si>
    <t>Covered (Garage) - Tandem</t>
  </si>
  <si>
    <t>Beacon Cove</t>
  </si>
  <si>
    <t>536 East H Street
Chula Vista, CA 91910</t>
  </si>
  <si>
    <t>(619) 691-8010</t>
  </si>
  <si>
    <t>(619) 691-0302</t>
  </si>
  <si>
    <t>beaconcove@hcares.com</t>
  </si>
  <si>
    <t>1+1 D</t>
  </si>
  <si>
    <t>1+1 U</t>
  </si>
  <si>
    <t>2+2 D</t>
  </si>
  <si>
    <t>2+2 U</t>
  </si>
  <si>
    <t>3+3 U</t>
  </si>
  <si>
    <t>Bonita Hills</t>
  </si>
  <si>
    <t>1416 Ridgeback Road
Chula Vista, CA 91910</t>
  </si>
  <si>
    <t>(619) 421-8161</t>
  </si>
  <si>
    <t>(619) 421-2327</t>
  </si>
  <si>
    <t>bonitahills@hcares.com</t>
  </si>
  <si>
    <t>Boulevard</t>
  </si>
  <si>
    <t>1904 College Boulevard
Oceanside, CA 92056</t>
  </si>
  <si>
    <t>(760) 945-0444</t>
  </si>
  <si>
    <t>(760) 945-6755</t>
  </si>
  <si>
    <t>2+2 B D</t>
  </si>
  <si>
    <t>2+2 B U</t>
  </si>
  <si>
    <t>2+2 C D</t>
  </si>
  <si>
    <t>2+2 C U</t>
  </si>
  <si>
    <t>Creekside</t>
  </si>
  <si>
    <t>2035 S Escondido Boulevard
Escondido, CA 92025</t>
  </si>
  <si>
    <t>(760) 745-9911</t>
  </si>
  <si>
    <t>(760) 745-8706</t>
  </si>
  <si>
    <t>creekside@hcares.com</t>
  </si>
  <si>
    <t>USPS</t>
  </si>
  <si>
    <t>Diplomat</t>
  </si>
  <si>
    <t>6621 Montezuma Road
San Diego, CA 92115</t>
  </si>
  <si>
    <t>(619) 583-0257</t>
  </si>
  <si>
    <t>(619) 583-3162</t>
  </si>
  <si>
    <t>750 - 900</t>
  </si>
  <si>
    <t>2+2 (4, 5, 9, 12)</t>
  </si>
  <si>
    <t>Covered (Garage) - Single</t>
  </si>
  <si>
    <t>2+2 (1, 3, 7, 10, 11)</t>
  </si>
  <si>
    <t>1030 - 1140</t>
  </si>
  <si>
    <t>Dorchester</t>
  </si>
  <si>
    <t>6595 Montezuma Road
San Diego, CA 92115</t>
  </si>
  <si>
    <t>(619) 583-8084</t>
  </si>
  <si>
    <t>(619) 287-9436</t>
  </si>
  <si>
    <t>675 - 760</t>
  </si>
  <si>
    <t>1000 - 1050</t>
  </si>
  <si>
    <t>1060 - 1190</t>
  </si>
  <si>
    <t>TH</t>
  </si>
  <si>
    <t>Greenbrier</t>
  </si>
  <si>
    <t>574 Moss Street
Chula Vista, CA 91911</t>
  </si>
  <si>
    <t>(619) 585-7336</t>
  </si>
  <si>
    <t>(619) 585-7337</t>
  </si>
  <si>
    <t>greenbrier@hcares.com</t>
  </si>
  <si>
    <t>2+1 1/4</t>
  </si>
  <si>
    <t>Malibu South</t>
  </si>
  <si>
    <t>1151 Fourth Ave
Chula Vista, CA 91911</t>
  </si>
  <si>
    <t>(619) 426-8620</t>
  </si>
  <si>
    <t>(619) 426-3558</t>
  </si>
  <si>
    <t>malibusouth@hcares.com</t>
  </si>
  <si>
    <t>Park View</t>
  </si>
  <si>
    <t>360 Oxford St.
Chula Vista, CA 91911</t>
  </si>
  <si>
    <t>(619) 426-1623</t>
  </si>
  <si>
    <t>parkview@hcares.com</t>
  </si>
  <si>
    <t>Penthouse</t>
  </si>
  <si>
    <t>6560 Montezuma Road
San Diego, CA 92115</t>
  </si>
  <si>
    <t>(619) 265-8101</t>
  </si>
  <si>
    <t>(619) 582-1430</t>
  </si>
  <si>
    <t>900 - 950</t>
  </si>
  <si>
    <t>1200 - 1300</t>
  </si>
  <si>
    <t>Pepperwood</t>
  </si>
  <si>
    <t>2144 University Drive
Vista, CA 92083</t>
  </si>
  <si>
    <t>(760) 724-2144</t>
  </si>
  <si>
    <t>(760) 724-2891</t>
  </si>
  <si>
    <t>Studio</t>
  </si>
  <si>
    <t>Plaza</t>
  </si>
  <si>
    <t>6150 El Cajon Blvd
San Diego, CA 92115</t>
  </si>
  <si>
    <t>(619) 265-1614</t>
  </si>
  <si>
    <t>(619) 265-1405</t>
  </si>
  <si>
    <t>1+1 A</t>
  </si>
  <si>
    <t>Rental Office/Future Resident</t>
  </si>
  <si>
    <t>1+1 B</t>
  </si>
  <si>
    <t>Commercial Suites</t>
  </si>
  <si>
    <t>2+2 C</t>
  </si>
  <si>
    <t>Covered (Garage)</t>
  </si>
  <si>
    <t>2+2 F</t>
  </si>
  <si>
    <t>Pt Loma Bay</t>
  </si>
  <si>
    <t>2449 Soto Street
San Diego, CA 92107</t>
  </si>
  <si>
    <t>(619) 224-1973</t>
  </si>
  <si>
    <t>(619) 224-1966</t>
  </si>
  <si>
    <t>pointloma@hcares.com</t>
  </si>
  <si>
    <t>2+1.5 TH</t>
  </si>
  <si>
    <t>Villa Seawind</t>
  </si>
  <si>
    <t>1067 Fourth Ave
Chula Vista, CA 91911</t>
  </si>
  <si>
    <t>(619) 426-6640</t>
  </si>
  <si>
    <t>(619) 426-6641</t>
  </si>
  <si>
    <t>1+1 Mini</t>
  </si>
  <si>
    <t>Shadowridge</t>
  </si>
  <si>
    <t>1510 South Melrose Drive
Vista, CA 92081</t>
  </si>
  <si>
    <t>(760) 727-7224</t>
  </si>
  <si>
    <t>(760) 598-7737</t>
  </si>
  <si>
    <t>shadowridge@hcares.com</t>
  </si>
  <si>
    <t>2+1 D</t>
  </si>
  <si>
    <t>2+1 U</t>
  </si>
  <si>
    <t>Sommerset</t>
  </si>
  <si>
    <t>3265 Sweetwater Springs Blvd
Spring Valley, CA 91978</t>
  </si>
  <si>
    <t>(619) 670-6001</t>
  </si>
  <si>
    <t>(619) 670-1083</t>
  </si>
  <si>
    <t>sommerset@hcares.com</t>
  </si>
  <si>
    <t>3+2 D</t>
  </si>
  <si>
    <t>3+2 U</t>
  </si>
  <si>
    <t>Sunset Trails</t>
  </si>
  <si>
    <t>8655 Graves Ave
Santee, CA 92071</t>
  </si>
  <si>
    <t>(619) 258-8314</t>
  </si>
  <si>
    <t>(619) 258-8347</t>
  </si>
  <si>
    <t>Village</t>
  </si>
  <si>
    <t>2314 Servando Ave
San Diego, CA 92154</t>
  </si>
  <si>
    <t>(619) 428-0459</t>
  </si>
  <si>
    <t>(619) 428-5961</t>
  </si>
  <si>
    <t>village@hcares.com</t>
  </si>
  <si>
    <t>Vista Hermosa</t>
  </si>
  <si>
    <t>1045 Fourth Ave
Chula Vista, CA 91911</t>
  </si>
  <si>
    <t>(619) 585-0852</t>
  </si>
  <si>
    <t>(619) 591-9258</t>
  </si>
  <si>
    <t>vistahermosa@hca.sdcoxmail.com</t>
  </si>
  <si>
    <t>Wintergreen</t>
  </si>
  <si>
    <t>1504 Oro Vista Road
San Diego, CA 92154</t>
  </si>
  <si>
    <t>(619) 575-3100</t>
  </si>
  <si>
    <t>(619) 575-0655</t>
  </si>
  <si>
    <t>wintergreen@hcares.com</t>
  </si>
  <si>
    <t>1125 - 1150</t>
  </si>
  <si>
    <t>Woodbridge</t>
  </si>
  <si>
    <t>10874 Calle Verde Dr
La Mesa, CA 91941</t>
  </si>
  <si>
    <t>(619) 670-1402</t>
  </si>
  <si>
    <t>(619) 670-8049</t>
  </si>
  <si>
    <t>woodbridge@hcares.com</t>
  </si>
  <si>
    <t>2+2.5 TH</t>
  </si>
  <si>
    <t>Woodland Hills</t>
  </si>
  <si>
    <t>295 C Street
Chula Vista, CA 91910</t>
  </si>
  <si>
    <t>(619) 691-8219</t>
  </si>
  <si>
    <t>(619) 691-8236</t>
  </si>
  <si>
    <t>woodland@hcares.com</t>
  </si>
  <si>
    <t>2+2 R</t>
  </si>
  <si>
    <t>Wood frame</t>
  </si>
  <si>
    <t>2+2 L</t>
  </si>
  <si>
    <t>2+2 XL</t>
  </si>
  <si>
    <t>College Properties</t>
  </si>
  <si>
    <t>5691 Montezuma Road
San Diego, CA 92115</t>
  </si>
  <si>
    <t>(619) 582-7158</t>
  </si>
  <si>
    <t>(619) 582-2597</t>
  </si>
  <si>
    <t>1+1.5/1.5+1</t>
  </si>
  <si>
    <t>Tandem</t>
  </si>
  <si>
    <t>Hardy Avenue</t>
  </si>
  <si>
    <t>5584 Hardy Ave
San Diego, CA 92115</t>
  </si>
  <si>
    <t>(619) 582-9830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</si>
</sst>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u/>
      <sz val="24.0"/>
    </font>
    <font/>
    <font>
      <b/>
      <u/>
    </font>
    <font>
      <b/>
      <u/>
    </font>
    <font>
      <b/>
      <name val="Arial"/>
    </font>
    <font>
      <color rgb="FFFF000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3" xfId="0" applyAlignment="1" applyFont="1" applyNumberForma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3" xfId="0" applyAlignment="1" applyBorder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5" numFmtId="0" xfId="0" applyAlignment="1" applyFill="1" applyFont="1">
      <alignment horizontal="center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shrinkToFit="0" vertical="top" wrapText="1"/>
    </xf>
    <xf borderId="0" fillId="2" fontId="2" numFmtId="3" xfId="0" applyAlignment="1" applyFont="1" applyNumberFormat="1">
      <alignment horizontal="center" readingOrder="0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3" fillId="0" fontId="5" numFmtId="0" xfId="0" applyAlignment="1" applyBorder="1" applyFont="1">
      <alignment horizontal="center" shrinkToFit="0" vertical="top" wrapText="1"/>
    </xf>
    <xf borderId="4" fillId="0" fontId="2" numFmtId="0" xfId="0" applyAlignment="1" applyBorder="1" applyFont="1">
      <alignment horizontal="center" readingOrder="0" shrinkToFit="0" vertical="top" wrapText="1"/>
    </xf>
    <xf borderId="5" fillId="0" fontId="2" numFmtId="0" xfId="0" applyAlignment="1" applyBorder="1" applyFont="1">
      <alignment horizontal="center" readingOrder="0" shrinkToFit="0" vertical="top" wrapText="1"/>
    </xf>
    <xf borderId="6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4" fillId="0" fontId="2" numFmtId="3" xfId="0" applyAlignment="1" applyBorder="1" applyFont="1" applyNumberFormat="1">
      <alignment horizontal="center" readingOrder="0" shrinkToFit="0" vertical="top" wrapText="1"/>
    </xf>
    <xf borderId="7" fillId="0" fontId="5" numFmtId="0" xfId="0" applyAlignment="1" applyBorder="1" applyFont="1">
      <alignment horizontal="center" readingOrder="0" shrinkToFit="0" vertical="top" wrapText="1"/>
    </xf>
    <xf borderId="8" fillId="0" fontId="2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2" fillId="0" fontId="2" numFmtId="0" xfId="0" applyAlignment="1" applyBorder="1" applyFont="1">
      <alignment horizontal="center" readingOrder="0" shrinkToFit="0" vertical="top" wrapText="1"/>
    </xf>
    <xf borderId="8" fillId="0" fontId="2" numFmtId="0" xfId="0" applyAlignment="1" applyBorder="1" applyFont="1">
      <alignment horizontal="center" shrinkToFit="0" vertical="top" wrapText="1"/>
    </xf>
    <xf borderId="8" fillId="0" fontId="2" numFmtId="3" xfId="0" applyAlignment="1" applyBorder="1" applyFont="1" applyNumberFormat="1">
      <alignment horizontal="center" shrinkToFit="0" vertical="top" wrapText="1"/>
    </xf>
    <xf borderId="5" fillId="0" fontId="2" numFmtId="0" xfId="0" applyAlignment="1" applyBorder="1" applyFon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shrinkToFit="0" vertical="top" wrapText="1"/>
    </xf>
    <xf borderId="7" fillId="0" fontId="5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10" fillId="0" fontId="2" numFmtId="0" xfId="0" applyAlignment="1" applyBorder="1" applyFont="1">
      <alignment horizontal="center" readingOrder="0" shrinkToFit="0" vertical="top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 shrinkToFit="0" vertical="top" wrapText="1"/>
    </xf>
    <xf borderId="10" fillId="0" fontId="2" numFmtId="0" xfId="0" applyAlignment="1" applyBorder="1" applyFont="1">
      <alignment horizontal="center" shrinkToFit="0" vertical="top" wrapText="1"/>
    </xf>
    <xf borderId="10" fillId="0" fontId="2" numFmtId="3" xfId="0" applyAlignment="1" applyBorder="1" applyFont="1" applyNumberFormat="1">
      <alignment horizontal="center"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5" fillId="0" fontId="2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top" wrapText="1"/>
    </xf>
    <xf borderId="10" fillId="0" fontId="5" numFmtId="0" xfId="0" applyAlignment="1" applyBorder="1" applyFont="1">
      <alignment horizontal="center" shrinkToFit="0" vertical="top" wrapText="1"/>
    </xf>
    <xf borderId="12" fillId="0" fontId="2" numFmtId="0" xfId="0" applyAlignment="1" applyBorder="1" applyFont="1">
      <alignment horizontal="center" readingOrder="0" shrinkToFit="0" vertical="top" wrapText="1"/>
    </xf>
    <xf borderId="13" fillId="0" fontId="2" numFmtId="0" xfId="0" applyAlignment="1" applyBorder="1" applyFont="1">
      <alignment horizontal="center" readingOrder="0" shrinkToFit="0" vertical="top" wrapText="1"/>
    </xf>
    <xf borderId="14" fillId="0" fontId="2" numFmtId="0" xfId="0" applyAlignment="1" applyBorder="1" applyFont="1">
      <alignment horizontal="center" readingOrder="0" shrinkToFit="0" vertical="top" wrapText="1"/>
    </xf>
    <xf borderId="11" fillId="0" fontId="2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top" wrapText="1"/>
    </xf>
    <xf borderId="8" fillId="0" fontId="2" numFmtId="3" xfId="0" applyAlignment="1" applyBorder="1" applyFont="1" applyNumberFormat="1">
      <alignment horizontal="center" readingOrder="0" shrinkToFit="0" vertical="top" wrapText="1"/>
    </xf>
    <xf borderId="10" fillId="0" fontId="5" numFmtId="0" xfId="0" applyAlignment="1" applyBorder="1" applyFont="1">
      <alignment horizontal="center" readingOrder="0" shrinkToFit="0" vertical="top" wrapText="1"/>
    </xf>
    <xf borderId="10" fillId="0" fontId="2" numFmtId="3" xfId="0" applyAlignment="1" applyBorder="1" applyFont="1" applyNumberFormat="1">
      <alignment horizontal="center" readingOrder="0" shrinkToFit="0" vertical="top" wrapText="1"/>
    </xf>
    <xf borderId="10" fillId="2" fontId="2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15" fillId="0" fontId="2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9" fillId="0" fontId="2" numFmtId="0" xfId="0" applyAlignment="1" applyBorder="1" applyFont="1">
      <alignment horizontal="center" readingOrder="0"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8" fillId="0" fontId="2" numFmtId="0" xfId="0" applyBorder="1" applyFont="1"/>
    <xf borderId="10" fillId="0" fontId="2" numFmtId="0" xfId="0" applyBorder="1" applyFont="1"/>
    <xf borderId="1" fillId="0" fontId="2" numFmtId="0" xfId="0" applyAlignment="1" applyBorder="1" applyFont="1">
      <alignment readingOrder="0"/>
    </xf>
    <xf borderId="11" fillId="0" fontId="6" numFmtId="0" xfId="0" applyAlignment="1" applyBorder="1" applyFont="1">
      <alignment horizontal="center" readingOrder="0" shrinkToFit="0" vertical="top" wrapText="1"/>
    </xf>
    <xf borderId="9" fillId="0" fontId="2" numFmtId="0" xfId="0" applyAlignment="1" applyBorder="1" applyFont="1">
      <alignment horizontal="center" shrinkToFit="0" vertical="top" wrapText="1"/>
    </xf>
    <xf borderId="13" fillId="0" fontId="2" numFmtId="0" xfId="0" applyAlignment="1" applyBorder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8" fillId="0" fontId="7" numFmtId="0" xfId="0" applyAlignment="1" applyBorder="1" applyFont="1">
      <alignment horizontal="center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5" fillId="3" fontId="2" numFmtId="0" xfId="0" applyAlignment="1" applyBorder="1" applyFill="1" applyFont="1">
      <alignment horizontal="center" readingOrder="0" shrinkToFit="0" vertical="top" wrapText="1"/>
    </xf>
    <xf borderId="4" fillId="0" fontId="2" numFmtId="3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6.0"/>
    <col customWidth="1" min="2" max="2" width="8.14"/>
    <col customWidth="1" min="3" max="3" width="27.71"/>
    <col customWidth="1" min="4" max="4" width="14.29"/>
    <col customWidth="1" min="5" max="5" width="13.86"/>
    <col customWidth="1" min="6" max="6" width="24.0"/>
    <col customWidth="1" min="7" max="7" width="9.71"/>
    <col customWidth="1" min="8" max="8" width="10.57"/>
    <col customWidth="1" min="9" max="9" width="14.29"/>
    <col customWidth="1" min="10" max="10" width="8.71"/>
    <col customWidth="1" min="11" max="11" width="10.14"/>
    <col customWidth="1" min="12" max="12" width="8.71"/>
    <col customWidth="1" min="13" max="13" width="14.43"/>
    <col customWidth="1" min="14" max="14" width="12.43"/>
    <col customWidth="1" min="15" max="16" width="10.43"/>
    <col customWidth="1" min="17" max="18" width="12.71"/>
    <col customWidth="1" min="19" max="19" width="24.29"/>
    <col customWidth="1" min="20" max="20" width="12.71"/>
  </cols>
  <sheetData>
    <row r="1">
      <c r="B1" s="1" t="s">
        <v>0</v>
      </c>
      <c r="H1" s="1"/>
      <c r="I1" s="1"/>
      <c r="J1" s="1"/>
      <c r="K1" s="1"/>
      <c r="L1" s="2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4"/>
      <c r="L2" s="2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  <c r="N3" s="6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ht="7.5" customHeight="1">
      <c r="A4" s="8"/>
      <c r="B4" s="9"/>
      <c r="C4" s="9"/>
      <c r="D4" s="9"/>
      <c r="E4" s="9"/>
      <c r="F4" s="9"/>
      <c r="G4" s="9"/>
      <c r="H4" s="9"/>
      <c r="I4" s="9"/>
      <c r="J4" s="10"/>
      <c r="K4" s="9"/>
      <c r="L4" s="9"/>
      <c r="M4" s="11"/>
      <c r="N4" s="11"/>
      <c r="O4" s="9"/>
      <c r="P4" s="9"/>
      <c r="Q4" s="9"/>
      <c r="R4" s="9"/>
      <c r="S4" s="9"/>
      <c r="T4" s="1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13" t="s">
        <v>21</v>
      </c>
      <c r="B5" s="14">
        <v>90.0</v>
      </c>
      <c r="C5" s="15" t="s">
        <v>22</v>
      </c>
      <c r="D5" s="15" t="s">
        <v>23</v>
      </c>
      <c r="E5" s="15" t="s">
        <v>24</v>
      </c>
      <c r="F5" s="15" t="s">
        <v>25</v>
      </c>
      <c r="G5" s="15">
        <v>1974.0</v>
      </c>
      <c r="H5" s="15">
        <v>70.0</v>
      </c>
      <c r="I5" s="16" t="s">
        <v>26</v>
      </c>
      <c r="J5" s="17">
        <v>12.0</v>
      </c>
      <c r="K5" s="17">
        <v>672.0</v>
      </c>
      <c r="L5" s="14">
        <v>6.49</v>
      </c>
      <c r="M5" s="18">
        <v>282705.0</v>
      </c>
      <c r="N5" s="18">
        <v>130594.0</v>
      </c>
      <c r="O5" s="14">
        <v>13.0</v>
      </c>
      <c r="P5" s="14">
        <v>2.0</v>
      </c>
      <c r="Q5" s="14" t="s">
        <v>27</v>
      </c>
      <c r="R5" s="14">
        <v>197.0</v>
      </c>
      <c r="S5" s="17" t="s">
        <v>28</v>
      </c>
      <c r="T5" s="17">
        <v>137.0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19" t="s">
        <v>29</v>
      </c>
      <c r="B6" s="20"/>
      <c r="C6" s="21"/>
      <c r="D6" s="22"/>
      <c r="E6" s="22"/>
      <c r="F6" s="22"/>
      <c r="G6" s="22"/>
      <c r="H6" s="22"/>
      <c r="I6" s="16" t="s">
        <v>30</v>
      </c>
      <c r="J6" s="17">
        <v>48.0</v>
      </c>
      <c r="K6" s="17">
        <v>672.0</v>
      </c>
      <c r="L6" s="23"/>
      <c r="M6" s="24"/>
      <c r="N6" s="24"/>
      <c r="O6" s="23"/>
      <c r="P6" s="23"/>
      <c r="Q6" s="23"/>
      <c r="R6" s="23"/>
      <c r="S6" s="17" t="s">
        <v>31</v>
      </c>
      <c r="T6" s="17">
        <v>57.0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19" t="s">
        <v>32</v>
      </c>
      <c r="B7" s="20"/>
      <c r="C7" s="15" t="s">
        <v>33</v>
      </c>
      <c r="D7" s="15" t="s">
        <v>34</v>
      </c>
      <c r="E7" s="15" t="s">
        <v>35</v>
      </c>
      <c r="F7" s="25" t="str">
        <f>HYPERLINK("mailto:naplescourt@hcares.com","naplescourt@hcares.com")</f>
        <v>naplescourt@hcares.com</v>
      </c>
      <c r="G7" s="15">
        <v>1976.0</v>
      </c>
      <c r="H7" s="15">
        <v>97.0</v>
      </c>
      <c r="I7" s="16" t="s">
        <v>36</v>
      </c>
      <c r="J7" s="17">
        <v>48.0</v>
      </c>
      <c r="K7" s="17">
        <v>672.0</v>
      </c>
      <c r="L7" s="23"/>
      <c r="M7" s="24"/>
      <c r="N7" s="24"/>
      <c r="O7" s="23"/>
      <c r="P7" s="23"/>
      <c r="Q7" s="23"/>
      <c r="R7" s="23"/>
      <c r="S7" s="17" t="s">
        <v>37</v>
      </c>
      <c r="T7" s="17">
        <v>2.0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19" t="s">
        <v>38</v>
      </c>
      <c r="B8" s="20"/>
      <c r="C8" s="21"/>
      <c r="D8" s="22"/>
      <c r="E8" s="22"/>
      <c r="F8" s="22"/>
      <c r="G8" s="26"/>
      <c r="H8" s="22"/>
      <c r="I8" s="16" t="s">
        <v>39</v>
      </c>
      <c r="J8" s="17">
        <v>17.0</v>
      </c>
      <c r="K8" s="17">
        <v>930.0</v>
      </c>
      <c r="L8" s="23"/>
      <c r="M8" s="24"/>
      <c r="N8" s="24"/>
      <c r="O8" s="23"/>
      <c r="P8" s="23"/>
      <c r="Q8" s="23"/>
      <c r="R8" s="23"/>
      <c r="S8" s="17" t="s">
        <v>40</v>
      </c>
      <c r="T8" s="17">
        <v>1.0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7"/>
      <c r="B9" s="20"/>
      <c r="C9" s="21"/>
      <c r="D9" s="22"/>
      <c r="E9" s="22"/>
      <c r="F9" s="22"/>
      <c r="G9" s="22"/>
      <c r="H9" s="22"/>
      <c r="I9" s="16" t="s">
        <v>41</v>
      </c>
      <c r="J9" s="17">
        <v>14.0</v>
      </c>
      <c r="K9" s="17">
        <v>936.0</v>
      </c>
      <c r="L9" s="23"/>
      <c r="M9" s="24"/>
      <c r="N9" s="24"/>
      <c r="O9" s="23"/>
      <c r="P9" s="23"/>
      <c r="Q9" s="23"/>
      <c r="R9" s="23"/>
      <c r="S9" s="23"/>
      <c r="T9" s="2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8"/>
      <c r="B10" s="29"/>
      <c r="C10" s="30"/>
      <c r="D10" s="31"/>
      <c r="E10" s="31"/>
      <c r="F10" s="31"/>
      <c r="G10" s="31"/>
      <c r="H10" s="31"/>
      <c r="I10" s="16" t="s">
        <v>42</v>
      </c>
      <c r="J10" s="17">
        <v>28.0</v>
      </c>
      <c r="K10" s="17">
        <v>1025.0</v>
      </c>
      <c r="L10" s="32"/>
      <c r="M10" s="33"/>
      <c r="N10" s="33"/>
      <c r="O10" s="32"/>
      <c r="P10" s="32"/>
      <c r="Q10" s="32"/>
      <c r="R10" s="32"/>
      <c r="S10" s="32"/>
      <c r="T10" s="3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7.5" customHeight="1">
      <c r="A11" s="8"/>
      <c r="B11" s="9"/>
      <c r="C11" s="9"/>
      <c r="D11" s="9"/>
      <c r="E11" s="9"/>
      <c r="F11" s="9"/>
      <c r="G11" s="9"/>
      <c r="H11" s="9"/>
      <c r="I11" s="9"/>
      <c r="J11" s="10"/>
      <c r="K11" s="9"/>
      <c r="L11" s="9"/>
      <c r="M11" s="11"/>
      <c r="N11" s="11"/>
      <c r="O11" s="9"/>
      <c r="P11" s="9"/>
      <c r="Q11" s="9"/>
      <c r="R11" s="9"/>
      <c r="S11" s="9"/>
      <c r="T11" s="1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4" t="s">
        <v>43</v>
      </c>
      <c r="B12" s="14">
        <v>16.0</v>
      </c>
      <c r="C12" s="15" t="s">
        <v>44</v>
      </c>
      <c r="D12" s="15" t="s">
        <v>45</v>
      </c>
      <c r="E12" s="15" t="s">
        <v>46</v>
      </c>
      <c r="F12" s="35" t="s">
        <v>47</v>
      </c>
      <c r="G12" s="15">
        <v>1985.0</v>
      </c>
      <c r="H12" s="15">
        <v>214.0</v>
      </c>
      <c r="I12" s="16" t="s">
        <v>41</v>
      </c>
      <c r="J12" s="17">
        <v>28.0</v>
      </c>
      <c r="K12" s="17">
        <v>978.0</v>
      </c>
      <c r="L12" s="14">
        <v>12.53</v>
      </c>
      <c r="M12" s="18">
        <v>545806.0</v>
      </c>
      <c r="N12" s="18">
        <v>224972.0</v>
      </c>
      <c r="O12" s="14">
        <v>34.0</v>
      </c>
      <c r="P12" s="14">
        <v>2.0</v>
      </c>
      <c r="Q12" s="14" t="s">
        <v>27</v>
      </c>
      <c r="R12" s="14">
        <v>460.0</v>
      </c>
      <c r="S12" s="17" t="s">
        <v>28</v>
      </c>
      <c r="T12" s="17">
        <v>238.0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6"/>
      <c r="B13" s="20"/>
      <c r="C13" s="21"/>
      <c r="D13" s="22"/>
      <c r="E13" s="22"/>
      <c r="F13" s="22"/>
      <c r="G13" s="26"/>
      <c r="H13" s="22"/>
      <c r="I13" s="16" t="s">
        <v>48</v>
      </c>
      <c r="J13" s="17">
        <v>14.0</v>
      </c>
      <c r="K13" s="17">
        <v>944.0</v>
      </c>
      <c r="L13" s="23"/>
      <c r="M13" s="24"/>
      <c r="N13" s="24"/>
      <c r="O13" s="23"/>
      <c r="P13" s="23"/>
      <c r="Q13" s="23"/>
      <c r="R13" s="23"/>
      <c r="S13" s="17" t="s">
        <v>49</v>
      </c>
      <c r="T13" s="17">
        <v>36.0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6"/>
      <c r="B14" s="20"/>
      <c r="C14" s="22"/>
      <c r="D14" s="22"/>
      <c r="E14" s="22"/>
      <c r="F14" s="22"/>
      <c r="G14" s="22"/>
      <c r="H14" s="22"/>
      <c r="I14" s="16" t="s">
        <v>50</v>
      </c>
      <c r="J14" s="17">
        <v>77.0</v>
      </c>
      <c r="K14" s="17">
        <v>1060.0</v>
      </c>
      <c r="L14" s="23"/>
      <c r="M14" s="24"/>
      <c r="N14" s="24"/>
      <c r="O14" s="23"/>
      <c r="P14" s="23"/>
      <c r="Q14" s="23"/>
      <c r="R14" s="23"/>
      <c r="S14" s="17" t="s">
        <v>31</v>
      </c>
      <c r="T14" s="17">
        <v>180.0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6"/>
      <c r="B15" s="20"/>
      <c r="C15" s="22"/>
      <c r="D15" s="22"/>
      <c r="E15" s="22"/>
      <c r="F15" s="22"/>
      <c r="G15" s="22"/>
      <c r="H15" s="22"/>
      <c r="I15" s="16" t="s">
        <v>51</v>
      </c>
      <c r="J15" s="17">
        <v>77.0</v>
      </c>
      <c r="K15" s="17">
        <v>1070.0</v>
      </c>
      <c r="L15" s="23"/>
      <c r="M15" s="24"/>
      <c r="N15" s="24"/>
      <c r="O15" s="23"/>
      <c r="P15" s="23"/>
      <c r="Q15" s="23"/>
      <c r="R15" s="23"/>
      <c r="S15" s="17" t="s">
        <v>37</v>
      </c>
      <c r="T15" s="17">
        <v>2.0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6"/>
      <c r="B16" s="20"/>
      <c r="C16" s="22"/>
      <c r="D16" s="22"/>
      <c r="E16" s="22"/>
      <c r="F16" s="22"/>
      <c r="G16" s="22"/>
      <c r="H16" s="22"/>
      <c r="I16" s="14" t="s">
        <v>52</v>
      </c>
      <c r="J16" s="14">
        <v>18.0</v>
      </c>
      <c r="K16" s="14">
        <v>1090.0</v>
      </c>
      <c r="L16" s="23"/>
      <c r="M16" s="24"/>
      <c r="N16" s="24"/>
      <c r="O16" s="23"/>
      <c r="P16" s="23"/>
      <c r="Q16" s="23"/>
      <c r="R16" s="23"/>
      <c r="S16" s="17" t="s">
        <v>53</v>
      </c>
      <c r="T16" s="17">
        <v>2.0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7"/>
      <c r="B17" s="29"/>
      <c r="C17" s="31"/>
      <c r="D17" s="31"/>
      <c r="E17" s="31"/>
      <c r="F17" s="31"/>
      <c r="G17" s="31"/>
      <c r="H17" s="38"/>
      <c r="I17" s="39"/>
      <c r="J17" s="40"/>
      <c r="K17" s="16"/>
      <c r="L17" s="41"/>
      <c r="M17" s="33"/>
      <c r="N17" s="33"/>
      <c r="O17" s="32"/>
      <c r="P17" s="32"/>
      <c r="Q17" s="32"/>
      <c r="R17" s="32"/>
      <c r="S17" s="17" t="s">
        <v>40</v>
      </c>
      <c r="T17" s="17">
        <v>2.0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7.5" customHeight="1">
      <c r="A18" s="8"/>
      <c r="B18" s="9"/>
      <c r="C18" s="9"/>
      <c r="D18" s="9"/>
      <c r="E18" s="9"/>
      <c r="F18" s="9"/>
      <c r="G18" s="9"/>
      <c r="H18" s="9"/>
      <c r="I18" s="9"/>
      <c r="J18" s="10"/>
      <c r="K18" s="9"/>
      <c r="L18" s="9"/>
      <c r="M18" s="11"/>
      <c r="N18" s="11"/>
      <c r="O18" s="9"/>
      <c r="P18" s="9"/>
      <c r="Q18" s="9"/>
      <c r="R18" s="9"/>
      <c r="S18" s="9"/>
      <c r="T18" s="1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42" t="s">
        <v>54</v>
      </c>
      <c r="B19" s="15">
        <v>10.0</v>
      </c>
      <c r="C19" s="14" t="s">
        <v>55</v>
      </c>
      <c r="D19" s="15" t="s">
        <v>56</v>
      </c>
      <c r="E19" s="15" t="s">
        <v>57</v>
      </c>
      <c r="F19" s="15" t="s">
        <v>58</v>
      </c>
      <c r="G19" s="15">
        <v>1982.0</v>
      </c>
      <c r="H19" s="15">
        <v>24.0</v>
      </c>
      <c r="I19" s="15" t="s">
        <v>52</v>
      </c>
      <c r="J19" s="15">
        <v>24.0</v>
      </c>
      <c r="K19" s="15">
        <v>850.0</v>
      </c>
      <c r="L19" s="15">
        <v>0.37</v>
      </c>
      <c r="M19" s="18">
        <v>16012.0</v>
      </c>
      <c r="N19" s="18">
        <v>24000.0</v>
      </c>
      <c r="O19" s="14">
        <v>1.0</v>
      </c>
      <c r="P19" s="14">
        <v>3.0</v>
      </c>
      <c r="Q19" s="14" t="s">
        <v>27</v>
      </c>
      <c r="R19" s="14">
        <v>28.0</v>
      </c>
      <c r="S19" s="43" t="s">
        <v>59</v>
      </c>
      <c r="T19" s="43">
        <v>9.0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44"/>
      <c r="B20" s="22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45"/>
      <c r="N20" s="45"/>
      <c r="O20" s="20"/>
      <c r="P20" s="20"/>
      <c r="Q20" s="20"/>
      <c r="R20" s="20"/>
      <c r="S20" s="43" t="s">
        <v>60</v>
      </c>
      <c r="T20" s="43">
        <v>18.0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46"/>
      <c r="B21" s="31"/>
      <c r="C21" s="29"/>
      <c r="D21" s="31"/>
      <c r="E21" s="31"/>
      <c r="F21" s="31"/>
      <c r="G21" s="31"/>
      <c r="H21" s="31"/>
      <c r="I21" s="31"/>
      <c r="J21" s="31"/>
      <c r="K21" s="31"/>
      <c r="L21" s="31"/>
      <c r="M21" s="47"/>
      <c r="N21" s="47"/>
      <c r="O21" s="29"/>
      <c r="P21" s="29"/>
      <c r="Q21" s="29"/>
      <c r="R21" s="29"/>
      <c r="S21" s="43" t="s">
        <v>37</v>
      </c>
      <c r="T21" s="43">
        <v>1.0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7.5" customHeight="1">
      <c r="A22" s="8"/>
      <c r="B22" s="9"/>
      <c r="C22" s="48"/>
      <c r="D22" s="9"/>
      <c r="E22" s="9"/>
      <c r="F22" s="9"/>
      <c r="G22" s="9"/>
      <c r="H22" s="9"/>
      <c r="I22" s="9"/>
      <c r="J22" s="10"/>
      <c r="K22" s="9"/>
      <c r="L22" s="9"/>
      <c r="M22" s="11"/>
      <c r="N22" s="11"/>
      <c r="O22" s="9"/>
      <c r="P22" s="9"/>
      <c r="Q22" s="9"/>
      <c r="R22" s="9"/>
      <c r="S22" s="9"/>
      <c r="T22" s="1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4" t="s">
        <v>61</v>
      </c>
      <c r="B23" s="14">
        <v>270.0</v>
      </c>
      <c r="C23" s="22" t="s">
        <v>62</v>
      </c>
      <c r="D23" s="15" t="s">
        <v>63</v>
      </c>
      <c r="E23" s="15" t="s">
        <v>64</v>
      </c>
      <c r="F23" s="15" t="s">
        <v>65</v>
      </c>
      <c r="G23" s="15">
        <v>1986.0</v>
      </c>
      <c r="H23" s="15">
        <v>177.0</v>
      </c>
      <c r="I23" s="16" t="s">
        <v>66</v>
      </c>
      <c r="J23" s="17">
        <v>31.0</v>
      </c>
      <c r="K23" s="17">
        <v>668.0</v>
      </c>
      <c r="L23" s="14">
        <v>12.33</v>
      </c>
      <c r="M23" s="18">
        <v>537095.0</v>
      </c>
      <c r="N23" s="18">
        <v>145700.0</v>
      </c>
      <c r="O23" s="14">
        <v>11.0</v>
      </c>
      <c r="P23" s="14">
        <v>2.0</v>
      </c>
      <c r="Q23" s="14" t="s">
        <v>27</v>
      </c>
      <c r="R23" s="14">
        <v>291.0</v>
      </c>
      <c r="S23" s="17" t="s">
        <v>28</v>
      </c>
      <c r="T23" s="17">
        <v>286.0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6"/>
      <c r="B24" s="20"/>
      <c r="C24" s="21"/>
      <c r="D24" s="22"/>
      <c r="E24" s="22"/>
      <c r="F24" s="22"/>
      <c r="G24" s="22"/>
      <c r="H24" s="22"/>
      <c r="I24" s="16" t="s">
        <v>67</v>
      </c>
      <c r="J24" s="17">
        <v>31.0</v>
      </c>
      <c r="K24" s="17">
        <v>668.0</v>
      </c>
      <c r="L24" s="23"/>
      <c r="M24" s="24"/>
      <c r="N24" s="24"/>
      <c r="O24" s="23"/>
      <c r="P24" s="23"/>
      <c r="Q24" s="23"/>
      <c r="R24" s="23"/>
      <c r="S24" s="17" t="s">
        <v>37</v>
      </c>
      <c r="T24" s="17">
        <v>1.0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6"/>
      <c r="B25" s="20"/>
      <c r="C25" s="22"/>
      <c r="D25" s="22"/>
      <c r="E25" s="22"/>
      <c r="F25" s="22"/>
      <c r="G25" s="22"/>
      <c r="H25" s="22"/>
      <c r="I25" s="16" t="s">
        <v>68</v>
      </c>
      <c r="J25" s="17">
        <v>58.0</v>
      </c>
      <c r="K25" s="17">
        <v>906.0</v>
      </c>
      <c r="L25" s="23"/>
      <c r="M25" s="24"/>
      <c r="N25" s="24"/>
      <c r="O25" s="23"/>
      <c r="P25" s="23"/>
      <c r="Q25" s="23"/>
      <c r="R25" s="23"/>
      <c r="S25" s="17" t="s">
        <v>53</v>
      </c>
      <c r="T25" s="17">
        <v>3.0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6"/>
      <c r="B26" s="20"/>
      <c r="C26" s="22"/>
      <c r="D26" s="22"/>
      <c r="E26" s="22"/>
      <c r="F26" s="22"/>
      <c r="G26" s="22"/>
      <c r="H26" s="22"/>
      <c r="I26" s="16" t="s">
        <v>69</v>
      </c>
      <c r="J26" s="17">
        <v>56.0</v>
      </c>
      <c r="K26" s="17">
        <v>906.0</v>
      </c>
      <c r="L26" s="23"/>
      <c r="M26" s="24"/>
      <c r="N26" s="24"/>
      <c r="O26" s="23"/>
      <c r="P26" s="23"/>
      <c r="Q26" s="23"/>
      <c r="R26" s="23"/>
      <c r="S26" s="17" t="s">
        <v>40</v>
      </c>
      <c r="T26" s="17">
        <v>1.0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7"/>
      <c r="B27" s="29"/>
      <c r="C27" s="31"/>
      <c r="D27" s="31"/>
      <c r="E27" s="31"/>
      <c r="F27" s="31"/>
      <c r="G27" s="31"/>
      <c r="H27" s="31"/>
      <c r="I27" s="16" t="s">
        <v>70</v>
      </c>
      <c r="J27" s="17">
        <v>1.0</v>
      </c>
      <c r="K27" s="17">
        <v>1144.0</v>
      </c>
      <c r="L27" s="32"/>
      <c r="M27" s="33"/>
      <c r="N27" s="33"/>
      <c r="O27" s="32"/>
      <c r="P27" s="32"/>
      <c r="Q27" s="32"/>
      <c r="R27" s="32"/>
      <c r="S27" s="32"/>
      <c r="T27" s="3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7.5" customHeight="1">
      <c r="A28" s="8"/>
      <c r="B28" s="9"/>
      <c r="C28" s="9"/>
      <c r="D28" s="9"/>
      <c r="E28" s="9"/>
      <c r="F28" s="9"/>
      <c r="G28" s="9"/>
      <c r="H28" s="9"/>
      <c r="I28" s="9"/>
      <c r="J28" s="10"/>
      <c r="K28" s="9"/>
      <c r="L28" s="9"/>
      <c r="M28" s="11"/>
      <c r="N28" s="11"/>
      <c r="O28" s="9"/>
      <c r="P28" s="9"/>
      <c r="Q28" s="9"/>
      <c r="R28" s="9"/>
      <c r="S28" s="9"/>
      <c r="T28" s="1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4" t="s">
        <v>71</v>
      </c>
      <c r="B29" s="14">
        <v>36.0</v>
      </c>
      <c r="C29" s="15" t="s">
        <v>72</v>
      </c>
      <c r="D29" s="15" t="s">
        <v>73</v>
      </c>
      <c r="E29" s="15" t="s">
        <v>74</v>
      </c>
      <c r="F29" s="15" t="s">
        <v>75</v>
      </c>
      <c r="G29" s="15">
        <v>1978.0</v>
      </c>
      <c r="H29" s="15">
        <v>94.0</v>
      </c>
      <c r="I29" s="16" t="s">
        <v>26</v>
      </c>
      <c r="J29" s="17">
        <v>20.0</v>
      </c>
      <c r="K29" s="17">
        <v>700.0</v>
      </c>
      <c r="L29" s="14">
        <v>5.67</v>
      </c>
      <c r="M29" s="18">
        <v>246985.0</v>
      </c>
      <c r="N29" s="18">
        <v>88370.0</v>
      </c>
      <c r="O29" s="14">
        <v>11.0</v>
      </c>
      <c r="P29" s="14">
        <v>2.0</v>
      </c>
      <c r="Q29" s="14" t="s">
        <v>27</v>
      </c>
      <c r="R29" s="14">
        <v>212.0</v>
      </c>
      <c r="S29" s="17" t="s">
        <v>28</v>
      </c>
      <c r="T29" s="17">
        <v>177.0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6"/>
      <c r="B30" s="20"/>
      <c r="C30" s="21"/>
      <c r="D30" s="22"/>
      <c r="E30" s="22"/>
      <c r="F30" s="22"/>
      <c r="G30" s="22"/>
      <c r="H30" s="22"/>
      <c r="I30" s="16" t="s">
        <v>39</v>
      </c>
      <c r="J30" s="17">
        <v>16.0</v>
      </c>
      <c r="K30" s="17">
        <v>950.0</v>
      </c>
      <c r="L30" s="23"/>
      <c r="M30" s="24"/>
      <c r="N30" s="24"/>
      <c r="O30" s="23"/>
      <c r="P30" s="23"/>
      <c r="Q30" s="23"/>
      <c r="R30" s="23"/>
      <c r="S30" s="17" t="s">
        <v>31</v>
      </c>
      <c r="T30" s="17">
        <v>32.0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6"/>
      <c r="B31" s="20"/>
      <c r="C31" s="22"/>
      <c r="D31" s="22"/>
      <c r="E31" s="22"/>
      <c r="F31" s="22"/>
      <c r="G31" s="22"/>
      <c r="H31" s="22"/>
      <c r="I31" s="16" t="s">
        <v>41</v>
      </c>
      <c r="J31" s="17">
        <v>26.0</v>
      </c>
      <c r="K31" s="17">
        <v>985.0</v>
      </c>
      <c r="L31" s="23"/>
      <c r="M31" s="24"/>
      <c r="N31" s="24"/>
      <c r="O31" s="23"/>
      <c r="P31" s="23"/>
      <c r="Q31" s="23"/>
      <c r="R31" s="23"/>
      <c r="S31" s="17" t="s">
        <v>53</v>
      </c>
      <c r="T31" s="17">
        <v>2.0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6"/>
      <c r="B32" s="20"/>
      <c r="C32" s="22"/>
      <c r="D32" s="22"/>
      <c r="E32" s="22"/>
      <c r="F32" s="22"/>
      <c r="G32" s="22"/>
      <c r="H32" s="22"/>
      <c r="I32" s="16" t="s">
        <v>42</v>
      </c>
      <c r="J32" s="17">
        <v>28.0</v>
      </c>
      <c r="K32" s="17">
        <v>1030.0</v>
      </c>
      <c r="L32" s="23"/>
      <c r="M32" s="24"/>
      <c r="N32" s="24"/>
      <c r="O32" s="23"/>
      <c r="P32" s="23"/>
      <c r="Q32" s="23"/>
      <c r="R32" s="23"/>
      <c r="S32" s="17" t="s">
        <v>40</v>
      </c>
      <c r="T32" s="17">
        <v>1.0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37"/>
      <c r="B33" s="29"/>
      <c r="C33" s="31"/>
      <c r="D33" s="31"/>
      <c r="E33" s="31"/>
      <c r="F33" s="31"/>
      <c r="G33" s="31"/>
      <c r="H33" s="31"/>
      <c r="I33" s="16" t="s">
        <v>52</v>
      </c>
      <c r="J33" s="17">
        <v>4.0</v>
      </c>
      <c r="K33" s="17">
        <v>1180.0</v>
      </c>
      <c r="L33" s="32"/>
      <c r="M33" s="33"/>
      <c r="N33" s="33"/>
      <c r="O33" s="32"/>
      <c r="P33" s="32"/>
      <c r="Q33" s="32"/>
      <c r="R33" s="32"/>
      <c r="S33" s="32"/>
      <c r="T33" s="3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7.5" customHeight="1">
      <c r="A34" s="8"/>
      <c r="B34" s="9"/>
      <c r="C34" s="9"/>
      <c r="D34" s="9"/>
      <c r="E34" s="9"/>
      <c r="F34" s="9"/>
      <c r="G34" s="9"/>
      <c r="H34" s="9"/>
      <c r="I34" s="9"/>
      <c r="J34" s="10"/>
      <c r="K34" s="9"/>
      <c r="L34" s="9"/>
      <c r="M34" s="11"/>
      <c r="N34" s="11"/>
      <c r="O34" s="9"/>
      <c r="P34" s="9"/>
      <c r="Q34" s="9"/>
      <c r="R34" s="9"/>
      <c r="S34" s="9"/>
      <c r="T34" s="1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34" t="s">
        <v>76</v>
      </c>
      <c r="B35" s="14">
        <v>305.0</v>
      </c>
      <c r="C35" s="15" t="s">
        <v>77</v>
      </c>
      <c r="D35" s="15" t="s">
        <v>78</v>
      </c>
      <c r="E35" s="15" t="s">
        <v>79</v>
      </c>
      <c r="F35" s="25" t="str">
        <f>HYPERLINK("mailto:boulevard@hcares.com","boulevard@hcares.com")</f>
        <v>boulevard@hcares.com</v>
      </c>
      <c r="G35" s="15">
        <v>1985.0</v>
      </c>
      <c r="H35" s="15">
        <v>165.0</v>
      </c>
      <c r="I35" s="16" t="s">
        <v>66</v>
      </c>
      <c r="J35" s="17">
        <v>20.0</v>
      </c>
      <c r="K35" s="17">
        <v>635.0</v>
      </c>
      <c r="L35" s="14">
        <v>8.56</v>
      </c>
      <c r="M35" s="18">
        <v>372874.0</v>
      </c>
      <c r="N35" s="18">
        <v>132385.0</v>
      </c>
      <c r="O35" s="14">
        <v>27.0</v>
      </c>
      <c r="P35" s="14">
        <v>2.0</v>
      </c>
      <c r="Q35" s="14" t="s">
        <v>27</v>
      </c>
      <c r="R35" s="14">
        <v>331.0</v>
      </c>
      <c r="S35" s="17" t="s">
        <v>28</v>
      </c>
      <c r="T35" s="17">
        <v>160.0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36"/>
      <c r="B36" s="20"/>
      <c r="C36" s="21"/>
      <c r="D36" s="22"/>
      <c r="E36" s="22"/>
      <c r="F36" s="22"/>
      <c r="G36" s="22"/>
      <c r="H36" s="22"/>
      <c r="I36" s="16" t="s">
        <v>67</v>
      </c>
      <c r="J36" s="17">
        <v>20.0</v>
      </c>
      <c r="K36" s="17">
        <v>635.0</v>
      </c>
      <c r="L36" s="23"/>
      <c r="M36" s="24"/>
      <c r="N36" s="24"/>
      <c r="O36" s="23"/>
      <c r="P36" s="23"/>
      <c r="Q36" s="23"/>
      <c r="R36" s="23"/>
      <c r="S36" s="17" t="s">
        <v>49</v>
      </c>
      <c r="T36" s="17">
        <v>167.0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36"/>
      <c r="B37" s="20"/>
      <c r="C37" s="21"/>
      <c r="D37" s="22"/>
      <c r="E37" s="22"/>
      <c r="F37" s="22"/>
      <c r="G37" s="22"/>
      <c r="H37" s="22"/>
      <c r="I37" s="16" t="s">
        <v>80</v>
      </c>
      <c r="J37" s="17">
        <v>33.0</v>
      </c>
      <c r="K37" s="17">
        <v>805.0</v>
      </c>
      <c r="L37" s="23"/>
      <c r="M37" s="24"/>
      <c r="N37" s="24"/>
      <c r="O37" s="23"/>
      <c r="P37" s="23"/>
      <c r="Q37" s="23"/>
      <c r="R37" s="23"/>
      <c r="S37" s="17" t="s">
        <v>53</v>
      </c>
      <c r="T37" s="17">
        <v>3.0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36"/>
      <c r="B38" s="20"/>
      <c r="C38" s="21"/>
      <c r="D38" s="22"/>
      <c r="E38" s="22"/>
      <c r="F38" s="22"/>
      <c r="G38" s="22"/>
      <c r="H38" s="22"/>
      <c r="I38" s="16" t="s">
        <v>81</v>
      </c>
      <c r="J38" s="17">
        <v>32.0</v>
      </c>
      <c r="K38" s="17">
        <v>805.0</v>
      </c>
      <c r="L38" s="23"/>
      <c r="M38" s="24"/>
      <c r="N38" s="24"/>
      <c r="O38" s="23"/>
      <c r="P38" s="23"/>
      <c r="Q38" s="23"/>
      <c r="R38" s="23"/>
      <c r="S38" s="17" t="s">
        <v>40</v>
      </c>
      <c r="T38" s="17">
        <v>1.0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36"/>
      <c r="B39" s="20"/>
      <c r="C39" s="21"/>
      <c r="D39" s="22"/>
      <c r="E39" s="22"/>
      <c r="F39" s="22"/>
      <c r="G39" s="22"/>
      <c r="H39" s="22"/>
      <c r="I39" s="16" t="s">
        <v>82</v>
      </c>
      <c r="J39" s="17">
        <v>30.0</v>
      </c>
      <c r="K39" s="17">
        <v>911.0</v>
      </c>
      <c r="L39" s="23"/>
      <c r="M39" s="24"/>
      <c r="N39" s="24"/>
      <c r="O39" s="23"/>
      <c r="P39" s="23"/>
      <c r="Q39" s="23"/>
      <c r="R39" s="23"/>
      <c r="S39" s="23"/>
      <c r="T39" s="23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37"/>
      <c r="B40" s="29"/>
      <c r="C40" s="30"/>
      <c r="D40" s="31"/>
      <c r="E40" s="31"/>
      <c r="F40" s="31"/>
      <c r="G40" s="31"/>
      <c r="H40" s="31"/>
      <c r="I40" s="16" t="s">
        <v>83</v>
      </c>
      <c r="J40" s="17">
        <v>30.0</v>
      </c>
      <c r="K40" s="17">
        <v>911.0</v>
      </c>
      <c r="L40" s="32"/>
      <c r="M40" s="33"/>
      <c r="N40" s="33"/>
      <c r="O40" s="32"/>
      <c r="P40" s="32"/>
      <c r="Q40" s="32"/>
      <c r="R40" s="32"/>
      <c r="S40" s="32"/>
      <c r="T40" s="3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7.5" customHeight="1">
      <c r="A41" s="8"/>
      <c r="B41" s="9"/>
      <c r="C41" s="9"/>
      <c r="D41" s="9"/>
      <c r="E41" s="9"/>
      <c r="F41" s="9"/>
      <c r="G41" s="9"/>
      <c r="H41" s="9"/>
      <c r="I41" s="9"/>
      <c r="J41" s="10"/>
      <c r="K41" s="9"/>
      <c r="L41" s="9"/>
      <c r="M41" s="11"/>
      <c r="N41" s="11"/>
      <c r="O41" s="9"/>
      <c r="P41" s="9"/>
      <c r="Q41" s="9"/>
      <c r="R41" s="9"/>
      <c r="S41" s="9"/>
      <c r="T41" s="1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34" t="s">
        <v>84</v>
      </c>
      <c r="B42" s="14">
        <v>105.0</v>
      </c>
      <c r="C42" s="15" t="s">
        <v>85</v>
      </c>
      <c r="D42" s="15" t="s">
        <v>86</v>
      </c>
      <c r="E42" s="15" t="s">
        <v>87</v>
      </c>
      <c r="F42" s="15" t="s">
        <v>88</v>
      </c>
      <c r="G42" s="15">
        <v>1987.0</v>
      </c>
      <c r="H42" s="15">
        <v>83.0</v>
      </c>
      <c r="I42" s="16" t="s">
        <v>26</v>
      </c>
      <c r="J42" s="17">
        <v>12.0</v>
      </c>
      <c r="K42" s="17">
        <v>650.0</v>
      </c>
      <c r="L42" s="14">
        <v>3.73</v>
      </c>
      <c r="M42" s="18">
        <v>162478.0</v>
      </c>
      <c r="N42" s="18">
        <v>70445.0</v>
      </c>
      <c r="O42" s="14">
        <v>6.0</v>
      </c>
      <c r="P42" s="14">
        <v>2.0</v>
      </c>
      <c r="Q42" s="14" t="s">
        <v>27</v>
      </c>
      <c r="R42" s="14">
        <v>156.0</v>
      </c>
      <c r="S42" s="17" t="s">
        <v>28</v>
      </c>
      <c r="T42" s="17">
        <v>67.0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36"/>
      <c r="B43" s="20"/>
      <c r="C43" s="21"/>
      <c r="D43" s="22"/>
      <c r="E43" s="22"/>
      <c r="F43" s="22"/>
      <c r="G43" s="22"/>
      <c r="H43" s="22"/>
      <c r="I43" s="16" t="s">
        <v>42</v>
      </c>
      <c r="J43" s="17">
        <v>68.0</v>
      </c>
      <c r="K43" s="17">
        <v>950.0</v>
      </c>
      <c r="L43" s="23"/>
      <c r="M43" s="24"/>
      <c r="N43" s="24"/>
      <c r="O43" s="23"/>
      <c r="P43" s="23"/>
      <c r="Q43" s="23"/>
      <c r="R43" s="23"/>
      <c r="S43" s="17" t="s">
        <v>49</v>
      </c>
      <c r="T43" s="17">
        <v>83.0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36"/>
      <c r="B44" s="20"/>
      <c r="C44" s="22"/>
      <c r="D44" s="22"/>
      <c r="E44" s="22"/>
      <c r="F44" s="22"/>
      <c r="G44" s="22"/>
      <c r="H44" s="22"/>
      <c r="I44" s="15" t="s">
        <v>52</v>
      </c>
      <c r="J44" s="14">
        <v>3.0</v>
      </c>
      <c r="K44" s="14">
        <v>1058.0</v>
      </c>
      <c r="L44" s="23"/>
      <c r="M44" s="24"/>
      <c r="N44" s="24"/>
      <c r="O44" s="23"/>
      <c r="P44" s="23"/>
      <c r="Q44" s="23"/>
      <c r="R44" s="23"/>
      <c r="S44" s="17" t="s">
        <v>53</v>
      </c>
      <c r="T44" s="17">
        <v>4.0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36"/>
      <c r="B45" s="20"/>
      <c r="C45" s="22"/>
      <c r="D45" s="22"/>
      <c r="E45" s="22"/>
      <c r="F45" s="22"/>
      <c r="G45" s="22"/>
      <c r="H45" s="49"/>
      <c r="I45" s="50"/>
      <c r="J45" s="51"/>
      <c r="K45" s="15"/>
      <c r="L45" s="52"/>
      <c r="M45" s="24"/>
      <c r="N45" s="24"/>
      <c r="O45" s="23"/>
      <c r="P45" s="23"/>
      <c r="Q45" s="23"/>
      <c r="R45" s="23"/>
      <c r="S45" s="17" t="s">
        <v>89</v>
      </c>
      <c r="T45" s="17">
        <v>1.0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37"/>
      <c r="B46" s="29"/>
      <c r="C46" s="31"/>
      <c r="D46" s="31"/>
      <c r="E46" s="31"/>
      <c r="F46" s="31"/>
      <c r="G46" s="31"/>
      <c r="H46" s="38"/>
      <c r="I46" s="53"/>
      <c r="J46" s="38"/>
      <c r="K46" s="31"/>
      <c r="L46" s="41"/>
      <c r="M46" s="33"/>
      <c r="N46" s="33"/>
      <c r="O46" s="32"/>
      <c r="P46" s="32"/>
      <c r="Q46" s="32"/>
      <c r="R46" s="32"/>
      <c r="S46" s="17" t="s">
        <v>40</v>
      </c>
      <c r="T46" s="17">
        <v>1.0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15.0" customHeight="1">
      <c r="A47" s="8"/>
      <c r="B47" s="9"/>
      <c r="C47" s="9"/>
      <c r="D47" s="9"/>
      <c r="E47" s="9"/>
      <c r="F47" s="9"/>
      <c r="G47" s="9"/>
      <c r="H47" s="9"/>
      <c r="I47" s="9"/>
      <c r="J47" s="10"/>
      <c r="K47" s="9"/>
      <c r="L47" s="9"/>
      <c r="M47" s="11"/>
      <c r="N47" s="11"/>
      <c r="O47" s="9"/>
      <c r="P47" s="9"/>
      <c r="Q47" s="9"/>
      <c r="R47" s="9"/>
      <c r="S47" s="9"/>
      <c r="T47" s="1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34" t="s">
        <v>90</v>
      </c>
      <c r="B48" s="14">
        <v>200.0</v>
      </c>
      <c r="C48" s="15" t="s">
        <v>91</v>
      </c>
      <c r="D48" s="15" t="s">
        <v>92</v>
      </c>
      <c r="E48" s="15" t="s">
        <v>93</v>
      </c>
      <c r="F48" s="25" t="str">
        <f>HYPERLINK("mailto:diplomat@hcares.com","diplomat@hcares.com")</f>
        <v>diplomat@hcares.com</v>
      </c>
      <c r="G48" s="15">
        <v>1986.0</v>
      </c>
      <c r="H48" s="15">
        <v>48.0</v>
      </c>
      <c r="I48" s="16" t="s">
        <v>26</v>
      </c>
      <c r="J48" s="17">
        <v>13.0</v>
      </c>
      <c r="K48" s="17" t="s">
        <v>94</v>
      </c>
      <c r="L48" s="14">
        <v>0.67</v>
      </c>
      <c r="M48" s="18">
        <v>29185.0</v>
      </c>
      <c r="N48" s="18">
        <v>48000.0</v>
      </c>
      <c r="O48" s="14">
        <v>1.0</v>
      </c>
      <c r="P48" s="14">
        <v>3.0</v>
      </c>
      <c r="Q48" s="51" t="s">
        <v>27</v>
      </c>
      <c r="R48" s="14">
        <v>166.0</v>
      </c>
      <c r="S48" s="43" t="s">
        <v>28</v>
      </c>
      <c r="T48" s="43">
        <v>12.0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36"/>
      <c r="B49" s="20"/>
      <c r="C49" s="21"/>
      <c r="D49" s="22"/>
      <c r="E49" s="22"/>
      <c r="F49" s="22"/>
      <c r="G49" s="22"/>
      <c r="H49" s="22"/>
      <c r="I49" s="16" t="s">
        <v>95</v>
      </c>
      <c r="J49" s="17">
        <v>16.0</v>
      </c>
      <c r="K49" s="17">
        <v>1050.0</v>
      </c>
      <c r="L49" s="23"/>
      <c r="M49" s="24"/>
      <c r="N49" s="24"/>
      <c r="O49" s="23"/>
      <c r="P49" s="23"/>
      <c r="Q49" s="23"/>
      <c r="R49" s="23"/>
      <c r="S49" s="43" t="s">
        <v>96</v>
      </c>
      <c r="T49" s="43">
        <v>24.0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36"/>
      <c r="B50" s="20"/>
      <c r="C50" s="21"/>
      <c r="D50" s="22"/>
      <c r="E50" s="22"/>
      <c r="F50" s="22"/>
      <c r="G50" s="22"/>
      <c r="H50" s="22"/>
      <c r="I50" s="15" t="s">
        <v>97</v>
      </c>
      <c r="J50" s="14">
        <v>19.0</v>
      </c>
      <c r="K50" s="14" t="s">
        <v>98</v>
      </c>
      <c r="L50" s="23"/>
      <c r="M50" s="24"/>
      <c r="N50" s="24"/>
      <c r="O50" s="23"/>
      <c r="P50" s="23"/>
      <c r="Q50" s="23"/>
      <c r="R50" s="23"/>
      <c r="S50" s="43" t="s">
        <v>60</v>
      </c>
      <c r="T50" s="43">
        <v>22.0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36"/>
      <c r="B51" s="20"/>
      <c r="C51" s="21"/>
      <c r="D51" s="22"/>
      <c r="E51" s="22"/>
      <c r="F51" s="22"/>
      <c r="G51" s="22"/>
      <c r="H51" s="49"/>
      <c r="I51" s="50"/>
      <c r="J51" s="51"/>
      <c r="K51" s="15"/>
      <c r="L51" s="52"/>
      <c r="M51" s="24"/>
      <c r="N51" s="24"/>
      <c r="O51" s="23"/>
      <c r="P51" s="23"/>
      <c r="Q51" s="23"/>
      <c r="R51" s="23"/>
      <c r="S51" s="43" t="s">
        <v>59</v>
      </c>
      <c r="T51" s="43">
        <v>1.0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36"/>
      <c r="B52" s="20"/>
      <c r="C52" s="21"/>
      <c r="D52" s="22"/>
      <c r="E52" s="22"/>
      <c r="F52" s="22"/>
      <c r="G52" s="22"/>
      <c r="H52" s="49"/>
      <c r="I52" s="54"/>
      <c r="J52" s="49"/>
      <c r="K52" s="22"/>
      <c r="L52" s="52"/>
      <c r="M52" s="24"/>
      <c r="N52" s="24"/>
      <c r="O52" s="23"/>
      <c r="P52" s="23"/>
      <c r="Q52" s="23"/>
      <c r="R52" s="23"/>
      <c r="S52" s="43" t="s">
        <v>37</v>
      </c>
      <c r="T52" s="43">
        <v>1.0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36"/>
      <c r="B53" s="20"/>
      <c r="C53" s="21"/>
      <c r="D53" s="22"/>
      <c r="E53" s="22"/>
      <c r="F53" s="22"/>
      <c r="G53" s="22"/>
      <c r="H53" s="49"/>
      <c r="I53" s="54"/>
      <c r="J53" s="49"/>
      <c r="K53" s="22"/>
      <c r="L53" s="52"/>
      <c r="M53" s="24"/>
      <c r="N53" s="24"/>
      <c r="O53" s="23"/>
      <c r="P53" s="23"/>
      <c r="Q53" s="23"/>
      <c r="R53" s="23"/>
      <c r="S53" s="43" t="s">
        <v>53</v>
      </c>
      <c r="T53" s="43">
        <v>1.0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37"/>
      <c r="B54" s="29"/>
      <c r="C54" s="30"/>
      <c r="D54" s="31"/>
      <c r="E54" s="31"/>
      <c r="F54" s="31"/>
      <c r="G54" s="31"/>
      <c r="H54" s="38"/>
      <c r="I54" s="53"/>
      <c r="J54" s="38"/>
      <c r="K54" s="31"/>
      <c r="L54" s="41"/>
      <c r="M54" s="33"/>
      <c r="N54" s="33"/>
      <c r="O54" s="32"/>
      <c r="P54" s="32"/>
      <c r="Q54" s="32"/>
      <c r="R54" s="32"/>
      <c r="S54" s="43" t="s">
        <v>40</v>
      </c>
      <c r="T54" s="43">
        <v>1.0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7.5" customHeight="1">
      <c r="A55" s="8"/>
      <c r="B55" s="9"/>
      <c r="C55" s="9"/>
      <c r="D55" s="9"/>
      <c r="E55" s="9"/>
      <c r="F55" s="9"/>
      <c r="G55" s="9"/>
      <c r="H55" s="9"/>
      <c r="I55" s="9"/>
      <c r="J55" s="10"/>
      <c r="K55" s="9"/>
      <c r="L55" s="9"/>
      <c r="M55" s="11"/>
      <c r="N55" s="11"/>
      <c r="O55" s="9"/>
      <c r="P55" s="9"/>
      <c r="Q55" s="9"/>
      <c r="R55" s="9"/>
      <c r="S55" s="9"/>
      <c r="T55" s="1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34" t="s">
        <v>99</v>
      </c>
      <c r="B56" s="14">
        <v>30.0</v>
      </c>
      <c r="C56" s="15" t="s">
        <v>100</v>
      </c>
      <c r="D56" s="15" t="s">
        <v>101</v>
      </c>
      <c r="E56" s="15" t="s">
        <v>102</v>
      </c>
      <c r="F56" s="25" t="str">
        <f>HYPERLINK("mailto:dorchester@hcares.com","dorchester@hcares.com")</f>
        <v>dorchester@hcares.com</v>
      </c>
      <c r="G56" s="15">
        <v>1967.0</v>
      </c>
      <c r="H56" s="15">
        <v>105.0</v>
      </c>
      <c r="I56" s="16" t="s">
        <v>26</v>
      </c>
      <c r="J56" s="17">
        <v>22.0</v>
      </c>
      <c r="K56" s="17" t="s">
        <v>103</v>
      </c>
      <c r="L56" s="14">
        <v>2.68</v>
      </c>
      <c r="M56" s="18">
        <v>116741.0</v>
      </c>
      <c r="N56" s="18">
        <v>106096.0</v>
      </c>
      <c r="O56" s="14">
        <v>2.0</v>
      </c>
      <c r="P56" s="14">
        <v>3.0</v>
      </c>
      <c r="Q56" s="14" t="s">
        <v>27</v>
      </c>
      <c r="R56" s="14">
        <v>117.0</v>
      </c>
      <c r="S56" s="17" t="s">
        <v>28</v>
      </c>
      <c r="T56" s="17">
        <v>54.0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36"/>
      <c r="B57" s="20"/>
      <c r="C57" s="21"/>
      <c r="D57" s="22"/>
      <c r="E57" s="22"/>
      <c r="F57" s="22"/>
      <c r="G57" s="26"/>
      <c r="H57" s="22"/>
      <c r="I57" s="16" t="s">
        <v>39</v>
      </c>
      <c r="J57" s="17">
        <v>10.0</v>
      </c>
      <c r="K57" s="17" t="s">
        <v>104</v>
      </c>
      <c r="L57" s="23"/>
      <c r="M57" s="24"/>
      <c r="N57" s="24"/>
      <c r="O57" s="23"/>
      <c r="P57" s="23"/>
      <c r="Q57" s="23"/>
      <c r="R57" s="23"/>
      <c r="S57" s="17" t="s">
        <v>49</v>
      </c>
      <c r="T57" s="17">
        <v>53.0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36"/>
      <c r="B58" s="20"/>
      <c r="C58" s="22"/>
      <c r="D58" s="22"/>
      <c r="E58" s="22"/>
      <c r="F58" s="22"/>
      <c r="G58" s="22"/>
      <c r="H58" s="22"/>
      <c r="I58" s="16" t="s">
        <v>42</v>
      </c>
      <c r="J58" s="17">
        <v>72.0</v>
      </c>
      <c r="K58" s="17" t="s">
        <v>105</v>
      </c>
      <c r="L58" s="23"/>
      <c r="M58" s="24"/>
      <c r="N58" s="24"/>
      <c r="O58" s="23"/>
      <c r="P58" s="23"/>
      <c r="Q58" s="23"/>
      <c r="R58" s="23"/>
      <c r="S58" s="17" t="s">
        <v>37</v>
      </c>
      <c r="T58" s="17">
        <v>5.0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36"/>
      <c r="B59" s="20"/>
      <c r="C59" s="22"/>
      <c r="D59" s="22"/>
      <c r="E59" s="22"/>
      <c r="F59" s="22"/>
      <c r="G59" s="22"/>
      <c r="H59" s="22"/>
      <c r="I59" s="15" t="s">
        <v>106</v>
      </c>
      <c r="J59" s="14">
        <v>1.0</v>
      </c>
      <c r="K59" s="14">
        <v>1400.0</v>
      </c>
      <c r="L59" s="23"/>
      <c r="M59" s="24"/>
      <c r="N59" s="24"/>
      <c r="O59" s="23"/>
      <c r="P59" s="23"/>
      <c r="Q59" s="23"/>
      <c r="R59" s="23"/>
      <c r="S59" s="17" t="s">
        <v>53</v>
      </c>
      <c r="T59" s="17">
        <v>3.0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36"/>
      <c r="B60" s="20"/>
      <c r="C60" s="22"/>
      <c r="D60" s="22"/>
      <c r="E60" s="22"/>
      <c r="F60" s="22"/>
      <c r="G60" s="22"/>
      <c r="H60" s="49"/>
      <c r="I60" s="50"/>
      <c r="J60" s="51"/>
      <c r="K60" s="15"/>
      <c r="L60" s="52"/>
      <c r="M60" s="24"/>
      <c r="N60" s="24"/>
      <c r="O60" s="23"/>
      <c r="P60" s="23"/>
      <c r="Q60" s="23"/>
      <c r="R60" s="23"/>
      <c r="S60" s="17" t="s">
        <v>89</v>
      </c>
      <c r="T60" s="17">
        <v>1.0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37"/>
      <c r="B61" s="29"/>
      <c r="C61" s="31"/>
      <c r="D61" s="31"/>
      <c r="E61" s="31"/>
      <c r="F61" s="31"/>
      <c r="G61" s="31"/>
      <c r="H61" s="38"/>
      <c r="I61" s="53"/>
      <c r="J61" s="38"/>
      <c r="K61" s="31"/>
      <c r="L61" s="41"/>
      <c r="M61" s="33"/>
      <c r="N61" s="33"/>
      <c r="O61" s="32"/>
      <c r="P61" s="32"/>
      <c r="Q61" s="32"/>
      <c r="R61" s="32"/>
      <c r="S61" s="17" t="s">
        <v>40</v>
      </c>
      <c r="T61" s="17">
        <v>1.0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7.5" customHeight="1">
      <c r="A62" s="8"/>
      <c r="B62" s="9"/>
      <c r="C62" s="9"/>
      <c r="D62" s="9"/>
      <c r="E62" s="9"/>
      <c r="F62" s="9"/>
      <c r="G62" s="9"/>
      <c r="H62" s="9"/>
      <c r="I62" s="9"/>
      <c r="J62" s="10"/>
      <c r="K62" s="9"/>
      <c r="L62" s="9"/>
      <c r="M62" s="11"/>
      <c r="N62" s="11"/>
      <c r="O62" s="9"/>
      <c r="P62" s="9"/>
      <c r="Q62" s="9"/>
      <c r="R62" s="9"/>
      <c r="S62" s="9"/>
      <c r="T62" s="1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34" t="s">
        <v>107</v>
      </c>
      <c r="B63" s="14">
        <v>240.0</v>
      </c>
      <c r="C63" s="15" t="s">
        <v>108</v>
      </c>
      <c r="D63" s="15" t="s">
        <v>109</v>
      </c>
      <c r="E63" s="15" t="s">
        <v>110</v>
      </c>
      <c r="F63" s="15" t="s">
        <v>111</v>
      </c>
      <c r="G63" s="15">
        <v>1985.0</v>
      </c>
      <c r="H63" s="15">
        <v>100.0</v>
      </c>
      <c r="I63" s="16" t="s">
        <v>26</v>
      </c>
      <c r="J63" s="17">
        <v>68.0</v>
      </c>
      <c r="K63" s="17">
        <v>647.0</v>
      </c>
      <c r="L63" s="14">
        <v>3.14</v>
      </c>
      <c r="M63" s="18">
        <v>136778.0</v>
      </c>
      <c r="N63" s="18">
        <v>71260.0</v>
      </c>
      <c r="O63" s="14">
        <v>6.0</v>
      </c>
      <c r="P63" s="14">
        <v>2.0</v>
      </c>
      <c r="Q63" s="14" t="s">
        <v>27</v>
      </c>
      <c r="R63" s="14">
        <v>135.0</v>
      </c>
      <c r="S63" s="17" t="s">
        <v>28</v>
      </c>
      <c r="T63" s="17">
        <v>121.0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4"/>
      <c r="B64" s="20"/>
      <c r="C64" s="21"/>
      <c r="D64" s="22"/>
      <c r="E64" s="22"/>
      <c r="F64" s="22"/>
      <c r="G64" s="22"/>
      <c r="H64" s="22"/>
      <c r="I64" s="15" t="s">
        <v>112</v>
      </c>
      <c r="J64" s="14">
        <v>32.0</v>
      </c>
      <c r="K64" s="14">
        <v>852.0</v>
      </c>
      <c r="L64" s="23"/>
      <c r="M64" s="24"/>
      <c r="N64" s="24"/>
      <c r="O64" s="23"/>
      <c r="P64" s="23"/>
      <c r="Q64" s="23"/>
      <c r="R64" s="23"/>
      <c r="S64" s="17" t="s">
        <v>37</v>
      </c>
      <c r="T64" s="17">
        <v>8.0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4"/>
      <c r="B65" s="20"/>
      <c r="C65" s="21"/>
      <c r="D65" s="22"/>
      <c r="E65" s="22"/>
      <c r="F65" s="22"/>
      <c r="G65" s="22"/>
      <c r="H65" s="49"/>
      <c r="I65" s="50"/>
      <c r="J65" s="51"/>
      <c r="K65" s="15"/>
      <c r="L65" s="52"/>
      <c r="M65" s="24"/>
      <c r="N65" s="24"/>
      <c r="O65" s="23"/>
      <c r="P65" s="23"/>
      <c r="Q65" s="23"/>
      <c r="R65" s="23"/>
      <c r="S65" s="17" t="s">
        <v>53</v>
      </c>
      <c r="T65" s="17">
        <v>5.0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6"/>
      <c r="B66" s="29"/>
      <c r="C66" s="30"/>
      <c r="D66" s="31"/>
      <c r="E66" s="31"/>
      <c r="F66" s="31"/>
      <c r="G66" s="31"/>
      <c r="H66" s="38"/>
      <c r="I66" s="53"/>
      <c r="J66" s="38"/>
      <c r="K66" s="31"/>
      <c r="L66" s="41"/>
      <c r="M66" s="33"/>
      <c r="N66" s="33"/>
      <c r="O66" s="32"/>
      <c r="P66" s="32"/>
      <c r="Q66" s="32"/>
      <c r="R66" s="32"/>
      <c r="S66" s="17" t="s">
        <v>40</v>
      </c>
      <c r="T66" s="17">
        <v>1.0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7.5" customHeight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11"/>
      <c r="N67" s="11"/>
      <c r="O67" s="9"/>
      <c r="P67" s="9"/>
      <c r="Q67" s="9"/>
      <c r="R67" s="9"/>
      <c r="S67" s="9"/>
      <c r="T67" s="1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34" t="s">
        <v>113</v>
      </c>
      <c r="B68" s="14">
        <v>88.0</v>
      </c>
      <c r="C68" s="15" t="s">
        <v>114</v>
      </c>
      <c r="D68" s="15" t="s">
        <v>115</v>
      </c>
      <c r="E68" s="15" t="s">
        <v>116</v>
      </c>
      <c r="F68" s="15" t="s">
        <v>117</v>
      </c>
      <c r="G68" s="15">
        <v>1975.0</v>
      </c>
      <c r="H68" s="15">
        <v>140.0</v>
      </c>
      <c r="I68" s="16" t="s">
        <v>30</v>
      </c>
      <c r="J68" s="17">
        <v>32.0</v>
      </c>
      <c r="K68" s="17">
        <v>672.0</v>
      </c>
      <c r="L68" s="14">
        <v>5.07</v>
      </c>
      <c r="M68" s="18">
        <v>220849.0</v>
      </c>
      <c r="N68" s="18">
        <v>118808.0</v>
      </c>
      <c r="O68" s="14">
        <v>11.0</v>
      </c>
      <c r="P68" s="14">
        <v>2.0</v>
      </c>
      <c r="Q68" s="14" t="s">
        <v>27</v>
      </c>
      <c r="R68" s="14">
        <v>210.0</v>
      </c>
      <c r="S68" s="17" t="s">
        <v>28</v>
      </c>
      <c r="T68" s="17">
        <v>140.0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36"/>
      <c r="B69" s="20"/>
      <c r="C69" s="21"/>
      <c r="D69" s="22"/>
      <c r="E69" s="22"/>
      <c r="F69" s="22"/>
      <c r="G69" s="22"/>
      <c r="H69" s="22"/>
      <c r="I69" s="16" t="s">
        <v>36</v>
      </c>
      <c r="J69" s="17">
        <v>32.0</v>
      </c>
      <c r="K69" s="17">
        <v>680.0</v>
      </c>
      <c r="L69" s="23"/>
      <c r="M69" s="24"/>
      <c r="N69" s="24"/>
      <c r="O69" s="23"/>
      <c r="P69" s="23"/>
      <c r="Q69" s="23"/>
      <c r="R69" s="23"/>
      <c r="S69" s="17" t="s">
        <v>49</v>
      </c>
      <c r="T69" s="17">
        <v>20.0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36"/>
      <c r="B70" s="20"/>
      <c r="C70" s="21"/>
      <c r="D70" s="22"/>
      <c r="E70" s="22"/>
      <c r="F70" s="22"/>
      <c r="G70" s="22"/>
      <c r="H70" s="22"/>
      <c r="I70" s="16" t="s">
        <v>39</v>
      </c>
      <c r="J70" s="17">
        <v>40.0</v>
      </c>
      <c r="K70" s="17">
        <v>937.0</v>
      </c>
      <c r="L70" s="23"/>
      <c r="M70" s="24"/>
      <c r="N70" s="24"/>
      <c r="O70" s="23"/>
      <c r="P70" s="23"/>
      <c r="Q70" s="23"/>
      <c r="R70" s="23"/>
      <c r="S70" s="17" t="s">
        <v>31</v>
      </c>
      <c r="T70" s="17">
        <v>40.0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36"/>
      <c r="B71" s="20"/>
      <c r="C71" s="22"/>
      <c r="D71" s="22"/>
      <c r="E71" s="22"/>
      <c r="F71" s="22"/>
      <c r="G71" s="22"/>
      <c r="H71" s="22"/>
      <c r="I71" s="16" t="s">
        <v>42</v>
      </c>
      <c r="J71" s="17">
        <v>30.0</v>
      </c>
      <c r="K71" s="17">
        <v>1025.0</v>
      </c>
      <c r="L71" s="23"/>
      <c r="M71" s="24"/>
      <c r="N71" s="24"/>
      <c r="O71" s="23"/>
      <c r="P71" s="23"/>
      <c r="Q71" s="23"/>
      <c r="R71" s="23"/>
      <c r="S71" s="17" t="s">
        <v>37</v>
      </c>
      <c r="T71" s="17">
        <v>7.0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37"/>
      <c r="B72" s="29"/>
      <c r="C72" s="31"/>
      <c r="D72" s="31"/>
      <c r="E72" s="31"/>
      <c r="F72" s="31"/>
      <c r="G72" s="31"/>
      <c r="H72" s="31"/>
      <c r="I72" s="16" t="s">
        <v>52</v>
      </c>
      <c r="J72" s="17">
        <v>6.0</v>
      </c>
      <c r="K72" s="17">
        <v>1183.0</v>
      </c>
      <c r="L72" s="32"/>
      <c r="M72" s="33"/>
      <c r="N72" s="33"/>
      <c r="O72" s="32"/>
      <c r="P72" s="32"/>
      <c r="Q72" s="32"/>
      <c r="R72" s="32"/>
      <c r="S72" s="17" t="s">
        <v>40</v>
      </c>
      <c r="T72" s="17">
        <v>1.0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ht="7.5" customHeight="1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11"/>
      <c r="N73" s="11"/>
      <c r="O73" s="9"/>
      <c r="P73" s="9"/>
      <c r="Q73" s="9"/>
      <c r="R73" s="9"/>
      <c r="S73" s="9"/>
      <c r="T73" s="1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34" t="s">
        <v>118</v>
      </c>
      <c r="B74" s="14">
        <v>86.0</v>
      </c>
      <c r="C74" s="14" t="s">
        <v>119</v>
      </c>
      <c r="D74" s="15" t="s">
        <v>120</v>
      </c>
      <c r="E74" s="15" t="s">
        <v>116</v>
      </c>
      <c r="F74" s="15" t="s">
        <v>121</v>
      </c>
      <c r="G74" s="15">
        <v>1979.0</v>
      </c>
      <c r="H74" s="15">
        <v>37.0</v>
      </c>
      <c r="I74" s="16" t="s">
        <v>26</v>
      </c>
      <c r="J74" s="17">
        <v>14.0</v>
      </c>
      <c r="K74" s="17">
        <v>630.0</v>
      </c>
      <c r="L74" s="14">
        <v>1.3</v>
      </c>
      <c r="M74" s="18">
        <v>56628.0</v>
      </c>
      <c r="N74" s="18">
        <v>29450.0</v>
      </c>
      <c r="O74" s="14">
        <v>3.0</v>
      </c>
      <c r="P74" s="14">
        <v>2.0</v>
      </c>
      <c r="Q74" s="14" t="s">
        <v>27</v>
      </c>
      <c r="R74" s="14">
        <v>53.0</v>
      </c>
      <c r="S74" s="17" t="s">
        <v>28</v>
      </c>
      <c r="T74" s="17">
        <v>31.0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36"/>
      <c r="B75" s="20"/>
      <c r="C75" s="55"/>
      <c r="D75" s="22"/>
      <c r="E75" s="22"/>
      <c r="F75" s="22"/>
      <c r="G75" s="22"/>
      <c r="H75" s="22"/>
      <c r="I75" s="15" t="s">
        <v>41</v>
      </c>
      <c r="J75" s="14">
        <v>23.0</v>
      </c>
      <c r="K75" s="14">
        <v>874.0</v>
      </c>
      <c r="L75" s="23"/>
      <c r="M75" s="24"/>
      <c r="N75" s="24"/>
      <c r="O75" s="23"/>
      <c r="P75" s="23"/>
      <c r="Q75" s="23"/>
      <c r="R75" s="23"/>
      <c r="S75" s="17" t="s">
        <v>49</v>
      </c>
      <c r="T75" s="17">
        <v>20.0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36"/>
      <c r="B76" s="20"/>
      <c r="C76" s="55"/>
      <c r="D76" s="22"/>
      <c r="E76" s="22"/>
      <c r="F76" s="22"/>
      <c r="G76" s="22"/>
      <c r="H76" s="49"/>
      <c r="I76" s="50"/>
      <c r="J76" s="51"/>
      <c r="K76" s="15"/>
      <c r="L76" s="52"/>
      <c r="M76" s="24"/>
      <c r="N76" s="24"/>
      <c r="O76" s="23"/>
      <c r="P76" s="23"/>
      <c r="Q76" s="23"/>
      <c r="R76" s="23"/>
      <c r="S76" s="17" t="s">
        <v>37</v>
      </c>
      <c r="T76" s="17">
        <v>1.0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37"/>
      <c r="B77" s="29"/>
      <c r="C77" s="56"/>
      <c r="D77" s="31"/>
      <c r="E77" s="31"/>
      <c r="F77" s="31"/>
      <c r="G77" s="31"/>
      <c r="H77" s="38"/>
      <c r="I77" s="53"/>
      <c r="J77" s="38"/>
      <c r="K77" s="31"/>
      <c r="L77" s="41"/>
      <c r="M77" s="33"/>
      <c r="N77" s="33"/>
      <c r="O77" s="32"/>
      <c r="P77" s="32"/>
      <c r="Q77" s="32"/>
      <c r="R77" s="32"/>
      <c r="S77" s="17" t="s">
        <v>40</v>
      </c>
      <c r="T77" s="17">
        <v>1.0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ht="7.5" customHeight="1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11"/>
      <c r="N78" s="11"/>
      <c r="O78" s="9"/>
      <c r="P78" s="9"/>
      <c r="Q78" s="9"/>
      <c r="R78" s="9"/>
      <c r="S78" s="9"/>
      <c r="T78" s="1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34" t="s">
        <v>122</v>
      </c>
      <c r="B79" s="14">
        <v>20.0</v>
      </c>
      <c r="C79" s="15" t="s">
        <v>123</v>
      </c>
      <c r="D79" s="15" t="s">
        <v>124</v>
      </c>
      <c r="E79" s="15" t="s">
        <v>125</v>
      </c>
      <c r="F79" s="25" t="str">
        <f>HYPERLINK("mailto:penthouse@hcares.com","penthouse@hcares.com")</f>
        <v>penthouse@hcares.com</v>
      </c>
      <c r="G79" s="15">
        <v>1970.0</v>
      </c>
      <c r="H79" s="15">
        <v>80.0</v>
      </c>
      <c r="I79" s="16" t="s">
        <v>26</v>
      </c>
      <c r="J79" s="17">
        <v>24.0</v>
      </c>
      <c r="K79" s="17" t="s">
        <v>126</v>
      </c>
      <c r="L79" s="14">
        <v>1.79</v>
      </c>
      <c r="M79" s="18">
        <v>77972.0</v>
      </c>
      <c r="N79" s="18">
        <v>92200.0</v>
      </c>
      <c r="O79" s="14">
        <v>2.0</v>
      </c>
      <c r="P79" s="14">
        <v>3.0</v>
      </c>
      <c r="Q79" s="14" t="s">
        <v>27</v>
      </c>
      <c r="R79" s="14">
        <v>98.0</v>
      </c>
      <c r="S79" s="17" t="s">
        <v>28</v>
      </c>
      <c r="T79" s="17">
        <v>8.0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36"/>
      <c r="B80" s="20"/>
      <c r="C80" s="21"/>
      <c r="D80" s="22"/>
      <c r="E80" s="22"/>
      <c r="F80" s="22"/>
      <c r="G80" s="26"/>
      <c r="H80" s="22"/>
      <c r="I80" s="15" t="s">
        <v>42</v>
      </c>
      <c r="J80" s="14">
        <v>56.0</v>
      </c>
      <c r="K80" s="14" t="s">
        <v>127</v>
      </c>
      <c r="L80" s="23"/>
      <c r="M80" s="24"/>
      <c r="N80" s="24"/>
      <c r="O80" s="23"/>
      <c r="P80" s="23"/>
      <c r="Q80" s="23"/>
      <c r="R80" s="23"/>
      <c r="S80" s="17" t="s">
        <v>96</v>
      </c>
      <c r="T80" s="17">
        <v>33.0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36"/>
      <c r="B81" s="20"/>
      <c r="C81" s="21"/>
      <c r="D81" s="22"/>
      <c r="E81" s="22"/>
      <c r="F81" s="22"/>
      <c r="G81" s="26"/>
      <c r="H81" s="49"/>
      <c r="I81" s="50"/>
      <c r="J81" s="51"/>
      <c r="K81" s="15"/>
      <c r="L81" s="52"/>
      <c r="M81" s="24"/>
      <c r="N81" s="24"/>
      <c r="O81" s="23"/>
      <c r="P81" s="23"/>
      <c r="Q81" s="23"/>
      <c r="R81" s="23"/>
      <c r="S81" s="57" t="s">
        <v>60</v>
      </c>
      <c r="T81" s="17">
        <v>50.0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36"/>
      <c r="B82" s="20"/>
      <c r="C82" s="21"/>
      <c r="D82" s="22"/>
      <c r="E82" s="22"/>
      <c r="F82" s="22"/>
      <c r="G82" s="26"/>
      <c r="H82" s="49"/>
      <c r="I82" s="54"/>
      <c r="J82" s="49"/>
      <c r="K82" s="22"/>
      <c r="L82" s="52"/>
      <c r="M82" s="24"/>
      <c r="N82" s="24"/>
      <c r="O82" s="23"/>
      <c r="P82" s="23"/>
      <c r="Q82" s="23"/>
      <c r="R82" s="23"/>
      <c r="S82" s="17" t="s">
        <v>37</v>
      </c>
      <c r="T82" s="17">
        <v>3.0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36"/>
      <c r="B83" s="20"/>
      <c r="C83" s="21"/>
      <c r="D83" s="22"/>
      <c r="E83" s="22"/>
      <c r="F83" s="22"/>
      <c r="G83" s="26"/>
      <c r="H83" s="49"/>
      <c r="I83" s="54"/>
      <c r="J83" s="49"/>
      <c r="K83" s="22"/>
      <c r="L83" s="52"/>
      <c r="M83" s="24"/>
      <c r="N83" s="24"/>
      <c r="O83" s="23"/>
      <c r="P83" s="23"/>
      <c r="Q83" s="23"/>
      <c r="R83" s="23"/>
      <c r="S83" s="17" t="s">
        <v>53</v>
      </c>
      <c r="T83" s="17">
        <v>2.0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36"/>
      <c r="B84" s="20"/>
      <c r="C84" s="21"/>
      <c r="D84" s="22"/>
      <c r="E84" s="22"/>
      <c r="F84" s="22"/>
      <c r="G84" s="26"/>
      <c r="H84" s="49"/>
      <c r="I84" s="54"/>
      <c r="J84" s="49"/>
      <c r="K84" s="22"/>
      <c r="L84" s="52"/>
      <c r="M84" s="24"/>
      <c r="N84" s="24"/>
      <c r="O84" s="23"/>
      <c r="P84" s="23"/>
      <c r="Q84" s="23"/>
      <c r="R84" s="23"/>
      <c r="S84" s="17" t="s">
        <v>89</v>
      </c>
      <c r="T84" s="17">
        <v>1.0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37"/>
      <c r="B85" s="29"/>
      <c r="C85" s="30"/>
      <c r="D85" s="31"/>
      <c r="E85" s="31"/>
      <c r="F85" s="31"/>
      <c r="G85" s="58"/>
      <c r="H85" s="38"/>
      <c r="I85" s="53"/>
      <c r="J85" s="38"/>
      <c r="K85" s="31"/>
      <c r="L85" s="41"/>
      <c r="M85" s="33"/>
      <c r="N85" s="33"/>
      <c r="O85" s="32"/>
      <c r="P85" s="32"/>
      <c r="Q85" s="32"/>
      <c r="R85" s="32"/>
      <c r="S85" s="17" t="s">
        <v>40</v>
      </c>
      <c r="T85" s="17">
        <v>1.0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7.5" customHeight="1">
      <c r="A86" s="8"/>
      <c r="B86" s="9"/>
      <c r="C86" s="9"/>
      <c r="D86" s="9"/>
      <c r="E86" s="9"/>
      <c r="F86" s="9"/>
      <c r="G86" s="9"/>
      <c r="H86" s="9"/>
      <c r="I86" s="9"/>
      <c r="J86" s="10"/>
      <c r="K86" s="9"/>
      <c r="L86" s="9"/>
      <c r="M86" s="11"/>
      <c r="N86" s="11"/>
      <c r="O86" s="9"/>
      <c r="P86" s="9"/>
      <c r="Q86" s="9"/>
      <c r="R86" s="9"/>
      <c r="S86" s="9"/>
      <c r="T86" s="1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34" t="s">
        <v>128</v>
      </c>
      <c r="B87" s="14">
        <v>134.0</v>
      </c>
      <c r="C87" s="15" t="s">
        <v>129</v>
      </c>
      <c r="D87" s="15" t="s">
        <v>130</v>
      </c>
      <c r="E87" s="15" t="s">
        <v>131</v>
      </c>
      <c r="F87" s="25" t="str">
        <f>HYPERLINK("mailto:pepperwood@hcares.com","pepperwood@hcares.com")</f>
        <v>pepperwood@hcares.com</v>
      </c>
      <c r="G87" s="15">
        <v>1986.0</v>
      </c>
      <c r="H87" s="15">
        <v>246.0</v>
      </c>
      <c r="I87" s="16" t="s">
        <v>132</v>
      </c>
      <c r="J87" s="17">
        <v>56.0</v>
      </c>
      <c r="K87" s="17">
        <v>498.0</v>
      </c>
      <c r="L87" s="14">
        <v>13.57</v>
      </c>
      <c r="M87" s="18">
        <v>591109.0</v>
      </c>
      <c r="N87" s="18">
        <v>187508.0</v>
      </c>
      <c r="O87" s="14">
        <v>8.0</v>
      </c>
      <c r="P87" s="14">
        <v>3.0</v>
      </c>
      <c r="Q87" s="14" t="s">
        <v>27</v>
      </c>
      <c r="R87" s="14">
        <v>357.0</v>
      </c>
      <c r="S87" s="17" t="s">
        <v>28</v>
      </c>
      <c r="T87" s="17">
        <v>97.0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36"/>
      <c r="B88" s="20"/>
      <c r="C88" s="21"/>
      <c r="D88" s="22"/>
      <c r="E88" s="22"/>
      <c r="F88" s="22"/>
      <c r="G88" s="26"/>
      <c r="H88" s="22"/>
      <c r="I88" s="16" t="s">
        <v>26</v>
      </c>
      <c r="J88" s="17">
        <v>120.0</v>
      </c>
      <c r="K88" s="17">
        <v>748.0</v>
      </c>
      <c r="L88" s="23"/>
      <c r="M88" s="24"/>
      <c r="N88" s="24"/>
      <c r="O88" s="23"/>
      <c r="P88" s="23"/>
      <c r="Q88" s="23"/>
      <c r="R88" s="20"/>
      <c r="S88" s="17" t="s">
        <v>49</v>
      </c>
      <c r="T88" s="17">
        <v>246.0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36"/>
      <c r="B89" s="20"/>
      <c r="C89" s="22"/>
      <c r="D89" s="22"/>
      <c r="E89" s="22"/>
      <c r="F89" s="22"/>
      <c r="G89" s="22"/>
      <c r="H89" s="22"/>
      <c r="I89" s="15" t="s">
        <v>42</v>
      </c>
      <c r="J89" s="14">
        <v>70.0</v>
      </c>
      <c r="K89" s="14">
        <v>998.0</v>
      </c>
      <c r="L89" s="23"/>
      <c r="M89" s="24"/>
      <c r="N89" s="24"/>
      <c r="O89" s="23"/>
      <c r="P89" s="23"/>
      <c r="Q89" s="23"/>
      <c r="R89" s="23"/>
      <c r="S89" s="17" t="s">
        <v>53</v>
      </c>
      <c r="T89" s="17">
        <v>2.0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36"/>
      <c r="B90" s="20"/>
      <c r="C90" s="22"/>
      <c r="D90" s="22"/>
      <c r="E90" s="22"/>
      <c r="F90" s="22"/>
      <c r="G90" s="22"/>
      <c r="H90" s="49"/>
      <c r="I90" s="50"/>
      <c r="J90" s="51"/>
      <c r="K90" s="15"/>
      <c r="L90" s="52"/>
      <c r="M90" s="24"/>
      <c r="N90" s="24"/>
      <c r="O90" s="23"/>
      <c r="P90" s="23"/>
      <c r="Q90" s="23"/>
      <c r="R90" s="23"/>
      <c r="S90" s="17" t="s">
        <v>89</v>
      </c>
      <c r="T90" s="17">
        <v>1.0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37"/>
      <c r="B91" s="29"/>
      <c r="C91" s="31"/>
      <c r="D91" s="31"/>
      <c r="E91" s="31"/>
      <c r="F91" s="31"/>
      <c r="G91" s="31"/>
      <c r="H91" s="38"/>
      <c r="I91" s="53"/>
      <c r="J91" s="38"/>
      <c r="K91" s="31"/>
      <c r="L91" s="41"/>
      <c r="M91" s="33"/>
      <c r="N91" s="33"/>
      <c r="O91" s="32"/>
      <c r="P91" s="32"/>
      <c r="Q91" s="32"/>
      <c r="R91" s="32"/>
      <c r="S91" s="17" t="s">
        <v>40</v>
      </c>
      <c r="T91" s="17">
        <v>5.0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ht="7.5" customHeight="1">
      <c r="A92" s="8"/>
      <c r="B92" s="9"/>
      <c r="C92" s="9"/>
      <c r="D92" s="9"/>
      <c r="E92" s="9"/>
      <c r="F92" s="9"/>
      <c r="G92" s="9"/>
      <c r="H92" s="9"/>
      <c r="I92" s="9"/>
      <c r="J92" s="10"/>
      <c r="K92" s="9"/>
      <c r="L92" s="9"/>
      <c r="M92" s="11"/>
      <c r="N92" s="11"/>
      <c r="O92" s="9"/>
      <c r="P92" s="9"/>
      <c r="Q92" s="9"/>
      <c r="R92" s="9"/>
      <c r="S92" s="9"/>
      <c r="T92" s="1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34" t="s">
        <v>133</v>
      </c>
      <c r="B93" s="14">
        <v>375.0</v>
      </c>
      <c r="C93" s="15" t="s">
        <v>134</v>
      </c>
      <c r="D93" s="15" t="s">
        <v>135</v>
      </c>
      <c r="E93" s="15" t="s">
        <v>136</v>
      </c>
      <c r="F93" s="25" t="str">
        <f>HYPERLINK("mailto:plaza@hcares.com","plaza@hcares.com")</f>
        <v>plaza@hcares.com</v>
      </c>
      <c r="G93" s="15">
        <v>1989.0</v>
      </c>
      <c r="H93" s="15">
        <v>105.0</v>
      </c>
      <c r="I93" s="16" t="s">
        <v>137</v>
      </c>
      <c r="J93" s="17">
        <v>58.0</v>
      </c>
      <c r="K93" s="17">
        <v>555.0</v>
      </c>
      <c r="L93" s="14">
        <v>1.93</v>
      </c>
      <c r="M93" s="18">
        <v>84070.0</v>
      </c>
      <c r="N93" s="18">
        <v>71582.0</v>
      </c>
      <c r="O93" s="14">
        <v>1.0</v>
      </c>
      <c r="P93" s="14">
        <v>3.0</v>
      </c>
      <c r="Q93" s="14" t="s">
        <v>27</v>
      </c>
      <c r="R93" s="14">
        <v>172.0</v>
      </c>
      <c r="S93" s="17" t="s">
        <v>138</v>
      </c>
      <c r="T93" s="17">
        <v>8.0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36"/>
      <c r="B94" s="20"/>
      <c r="C94" s="21"/>
      <c r="D94" s="22"/>
      <c r="E94" s="22"/>
      <c r="F94" s="22"/>
      <c r="G94" s="26"/>
      <c r="H94" s="22"/>
      <c r="I94" s="16" t="s">
        <v>139</v>
      </c>
      <c r="J94" s="17">
        <v>6.0</v>
      </c>
      <c r="K94" s="17">
        <v>537.0</v>
      </c>
      <c r="L94" s="23"/>
      <c r="M94" s="24"/>
      <c r="N94" s="24"/>
      <c r="O94" s="23"/>
      <c r="P94" s="23"/>
      <c r="Q94" s="23"/>
      <c r="R94" s="23"/>
      <c r="S94" s="17" t="s">
        <v>140</v>
      </c>
      <c r="T94" s="17">
        <v>11.0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36"/>
      <c r="B95" s="20"/>
      <c r="C95" s="21"/>
      <c r="D95" s="22"/>
      <c r="E95" s="22"/>
      <c r="F95" s="22"/>
      <c r="G95" s="22"/>
      <c r="H95" s="22"/>
      <c r="I95" s="16" t="s">
        <v>141</v>
      </c>
      <c r="J95" s="17">
        <v>6.0</v>
      </c>
      <c r="K95" s="17">
        <v>880.0</v>
      </c>
      <c r="L95" s="23"/>
      <c r="M95" s="24"/>
      <c r="N95" s="24"/>
      <c r="O95" s="23"/>
      <c r="P95" s="23"/>
      <c r="Q95" s="23"/>
      <c r="R95" s="23"/>
      <c r="S95" s="17" t="s">
        <v>28</v>
      </c>
      <c r="T95" s="17">
        <v>87.0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36"/>
      <c r="B96" s="20"/>
      <c r="C96" s="21"/>
      <c r="D96" s="22"/>
      <c r="E96" s="22"/>
      <c r="F96" s="22"/>
      <c r="G96" s="22"/>
      <c r="H96" s="22"/>
      <c r="I96" s="16" t="s">
        <v>68</v>
      </c>
      <c r="J96" s="17">
        <v>27.0</v>
      </c>
      <c r="K96" s="17">
        <v>845.0</v>
      </c>
      <c r="L96" s="23"/>
      <c r="M96" s="24"/>
      <c r="N96" s="24"/>
      <c r="O96" s="23"/>
      <c r="P96" s="23"/>
      <c r="Q96" s="23"/>
      <c r="R96" s="23"/>
      <c r="S96" s="17" t="s">
        <v>142</v>
      </c>
      <c r="T96" s="17">
        <v>65.0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36"/>
      <c r="B97" s="20"/>
      <c r="C97" s="21"/>
      <c r="D97" s="22"/>
      <c r="E97" s="22"/>
      <c r="F97" s="22"/>
      <c r="G97" s="22"/>
      <c r="H97" s="22"/>
      <c r="I97" s="16" t="s">
        <v>48</v>
      </c>
      <c r="J97" s="17">
        <v>4.0</v>
      </c>
      <c r="K97" s="17">
        <v>848.0</v>
      </c>
      <c r="L97" s="23"/>
      <c r="M97" s="24"/>
      <c r="N97" s="24"/>
      <c r="O97" s="23"/>
      <c r="P97" s="23"/>
      <c r="Q97" s="23"/>
      <c r="R97" s="23"/>
      <c r="S97" s="14" t="s">
        <v>40</v>
      </c>
      <c r="T97" s="14">
        <v>1.0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37"/>
      <c r="B98" s="29"/>
      <c r="C98" s="30"/>
      <c r="D98" s="31"/>
      <c r="E98" s="31"/>
      <c r="F98" s="31"/>
      <c r="G98" s="31"/>
      <c r="H98" s="31"/>
      <c r="I98" s="16" t="s">
        <v>143</v>
      </c>
      <c r="J98" s="17">
        <v>4.0</v>
      </c>
      <c r="K98" s="17">
        <v>976.0</v>
      </c>
      <c r="L98" s="32"/>
      <c r="M98" s="33"/>
      <c r="N98" s="33"/>
      <c r="O98" s="32"/>
      <c r="P98" s="32"/>
      <c r="Q98" s="32"/>
      <c r="R98" s="59"/>
      <c r="S98" s="60"/>
      <c r="T98" s="6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7.5" customHeight="1">
      <c r="A99" s="8"/>
      <c r="B99" s="9"/>
      <c r="C99" s="9"/>
      <c r="D99" s="9"/>
      <c r="E99" s="9"/>
      <c r="F99" s="9"/>
      <c r="G99" s="9"/>
      <c r="H99" s="9"/>
      <c r="I99" s="9"/>
      <c r="J99" s="10"/>
      <c r="K99" s="9"/>
      <c r="L99" s="9"/>
      <c r="M99" s="11"/>
      <c r="N99" s="11"/>
      <c r="O99" s="9"/>
      <c r="P99" s="9"/>
      <c r="Q99" s="9"/>
      <c r="R99" s="9"/>
      <c r="S99" s="9"/>
      <c r="T99" s="1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34" t="s">
        <v>144</v>
      </c>
      <c r="B100" s="14">
        <v>120.0</v>
      </c>
      <c r="C100" s="15" t="s">
        <v>145</v>
      </c>
      <c r="D100" s="15" t="s">
        <v>146</v>
      </c>
      <c r="E100" s="15" t="s">
        <v>147</v>
      </c>
      <c r="F100" s="15" t="s">
        <v>148</v>
      </c>
      <c r="G100" s="15">
        <v>1977.0</v>
      </c>
      <c r="H100" s="15">
        <v>65.0</v>
      </c>
      <c r="I100" s="16" t="s">
        <v>132</v>
      </c>
      <c r="J100" s="17">
        <v>8.0</v>
      </c>
      <c r="K100" s="17">
        <v>350.0</v>
      </c>
      <c r="L100" s="14">
        <v>2.02</v>
      </c>
      <c r="M100" s="18">
        <v>87991.0</v>
      </c>
      <c r="N100" s="18">
        <v>37675.0</v>
      </c>
      <c r="O100" s="14">
        <v>4.0</v>
      </c>
      <c r="P100" s="14">
        <v>2.0</v>
      </c>
      <c r="Q100" s="14" t="s">
        <v>27</v>
      </c>
      <c r="R100" s="14">
        <v>92.0</v>
      </c>
      <c r="S100" s="17" t="s">
        <v>28</v>
      </c>
      <c r="T100" s="17">
        <v>88.0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36"/>
      <c r="B101" s="20"/>
      <c r="C101" s="21"/>
      <c r="D101" s="22"/>
      <c r="E101" s="22"/>
      <c r="F101" s="22"/>
      <c r="G101" s="22"/>
      <c r="H101" s="22"/>
      <c r="I101" s="16" t="s">
        <v>26</v>
      </c>
      <c r="J101" s="17">
        <v>44.0</v>
      </c>
      <c r="K101" s="17">
        <v>550.0</v>
      </c>
      <c r="L101" s="23"/>
      <c r="M101" s="24"/>
      <c r="N101" s="24"/>
      <c r="O101" s="23"/>
      <c r="P101" s="23"/>
      <c r="Q101" s="23"/>
      <c r="R101" s="23"/>
      <c r="S101" s="17" t="s">
        <v>37</v>
      </c>
      <c r="T101" s="17">
        <v>1.0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36"/>
      <c r="B102" s="20"/>
      <c r="C102" s="22"/>
      <c r="D102" s="22"/>
      <c r="E102" s="22"/>
      <c r="F102" s="22"/>
      <c r="G102" s="22"/>
      <c r="H102" s="22"/>
      <c r="I102" s="16" t="s">
        <v>39</v>
      </c>
      <c r="J102" s="17">
        <v>6.0</v>
      </c>
      <c r="K102" s="17">
        <v>700.0</v>
      </c>
      <c r="L102" s="23"/>
      <c r="M102" s="24"/>
      <c r="N102" s="24"/>
      <c r="O102" s="23"/>
      <c r="P102" s="23"/>
      <c r="Q102" s="23"/>
      <c r="R102" s="23"/>
      <c r="S102" s="17" t="s">
        <v>53</v>
      </c>
      <c r="T102" s="17">
        <v>2.0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37"/>
      <c r="B103" s="29"/>
      <c r="C103" s="31"/>
      <c r="D103" s="31"/>
      <c r="E103" s="31"/>
      <c r="F103" s="31"/>
      <c r="G103" s="31"/>
      <c r="H103" s="31"/>
      <c r="I103" s="16" t="s">
        <v>149</v>
      </c>
      <c r="J103" s="17">
        <v>7.0</v>
      </c>
      <c r="K103" s="17">
        <v>925.0</v>
      </c>
      <c r="L103" s="32"/>
      <c r="M103" s="33"/>
      <c r="N103" s="33"/>
      <c r="O103" s="32"/>
      <c r="P103" s="32"/>
      <c r="Q103" s="32"/>
      <c r="R103" s="32"/>
      <c r="S103" s="17" t="s">
        <v>40</v>
      </c>
      <c r="T103" s="17">
        <v>1.0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7.5" customHeight="1">
      <c r="A104" s="8"/>
      <c r="B104" s="9"/>
      <c r="C104" s="9"/>
      <c r="D104" s="9"/>
      <c r="E104" s="9"/>
      <c r="F104" s="9"/>
      <c r="G104" s="9"/>
      <c r="H104" s="9"/>
      <c r="I104" s="9"/>
      <c r="J104" s="10"/>
      <c r="K104" s="9"/>
      <c r="L104" s="9"/>
      <c r="M104" s="11"/>
      <c r="N104" s="11"/>
      <c r="O104" s="9"/>
      <c r="P104" s="9"/>
      <c r="Q104" s="9"/>
      <c r="R104" s="9"/>
      <c r="S104" s="9"/>
      <c r="T104" s="1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2" t="s">
        <v>150</v>
      </c>
      <c r="B105" s="14">
        <v>355.0</v>
      </c>
      <c r="C105" s="15" t="s">
        <v>151</v>
      </c>
      <c r="D105" s="15" t="s">
        <v>152</v>
      </c>
      <c r="E105" s="15" t="s">
        <v>153</v>
      </c>
      <c r="F105" s="25" t="str">
        <f>HYPERLINK("mailto:seawind@hcares.com","seawind@hcares.com")</f>
        <v>seawind@hcares.com</v>
      </c>
      <c r="G105" s="15">
        <v>1971.0</v>
      </c>
      <c r="H105" s="15">
        <v>201.0</v>
      </c>
      <c r="I105" s="16" t="s">
        <v>132</v>
      </c>
      <c r="J105" s="17">
        <v>4.0</v>
      </c>
      <c r="K105" s="17">
        <v>485.0</v>
      </c>
      <c r="L105" s="14">
        <v>6.43</v>
      </c>
      <c r="M105" s="18">
        <v>280091.0</v>
      </c>
      <c r="N105" s="18">
        <v>148103.0</v>
      </c>
      <c r="O105" s="14">
        <v>13.0</v>
      </c>
      <c r="P105" s="14">
        <v>2.0</v>
      </c>
      <c r="Q105" s="14" t="s">
        <v>27</v>
      </c>
      <c r="R105" s="14">
        <v>294.0</v>
      </c>
      <c r="S105" s="17" t="s">
        <v>28</v>
      </c>
      <c r="T105" s="17">
        <v>288.0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55"/>
      <c r="B106" s="20"/>
      <c r="C106" s="21"/>
      <c r="D106" s="22"/>
      <c r="E106" s="22"/>
      <c r="F106" s="22"/>
      <c r="G106" s="26"/>
      <c r="H106" s="22"/>
      <c r="I106" s="16" t="s">
        <v>154</v>
      </c>
      <c r="J106" s="17">
        <v>2.0</v>
      </c>
      <c r="K106" s="17">
        <v>550.0</v>
      </c>
      <c r="L106" s="23"/>
      <c r="M106" s="24"/>
      <c r="N106" s="24"/>
      <c r="O106" s="23"/>
      <c r="P106" s="23"/>
      <c r="Q106" s="23"/>
      <c r="R106" s="23"/>
      <c r="S106" s="17" t="s">
        <v>53</v>
      </c>
      <c r="T106" s="17">
        <v>4.0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36"/>
      <c r="B107" s="20"/>
      <c r="C107" s="21"/>
      <c r="D107" s="22"/>
      <c r="E107" s="22"/>
      <c r="F107" s="22"/>
      <c r="G107" s="22"/>
      <c r="H107" s="22"/>
      <c r="I107" s="16" t="s">
        <v>26</v>
      </c>
      <c r="J107" s="17">
        <v>134.0</v>
      </c>
      <c r="K107" s="17">
        <v>672.0</v>
      </c>
      <c r="L107" s="23"/>
      <c r="M107" s="24"/>
      <c r="N107" s="24"/>
      <c r="O107" s="23"/>
      <c r="P107" s="23"/>
      <c r="Q107" s="23"/>
      <c r="R107" s="23"/>
      <c r="S107" s="17" t="s">
        <v>89</v>
      </c>
      <c r="T107" s="17">
        <v>1.0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36"/>
      <c r="B108" s="20"/>
      <c r="C108" s="22"/>
      <c r="D108" s="22"/>
      <c r="E108" s="22"/>
      <c r="F108" s="22"/>
      <c r="G108" s="22"/>
      <c r="H108" s="22"/>
      <c r="I108" s="16" t="s">
        <v>39</v>
      </c>
      <c r="J108" s="17">
        <v>32.0</v>
      </c>
      <c r="K108" s="17">
        <v>820.0</v>
      </c>
      <c r="L108" s="23"/>
      <c r="M108" s="24"/>
      <c r="N108" s="24"/>
      <c r="O108" s="23"/>
      <c r="P108" s="23"/>
      <c r="Q108" s="23"/>
      <c r="R108" s="23"/>
      <c r="S108" s="17" t="s">
        <v>40</v>
      </c>
      <c r="T108" s="17">
        <v>1.0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37"/>
      <c r="B109" s="29"/>
      <c r="C109" s="31"/>
      <c r="D109" s="31"/>
      <c r="E109" s="31"/>
      <c r="F109" s="31"/>
      <c r="G109" s="31"/>
      <c r="H109" s="31"/>
      <c r="I109" s="16" t="s">
        <v>42</v>
      </c>
      <c r="J109" s="17">
        <v>29.0</v>
      </c>
      <c r="K109" s="17">
        <v>919.0</v>
      </c>
      <c r="L109" s="32"/>
      <c r="M109" s="33"/>
      <c r="N109" s="33"/>
      <c r="O109" s="32"/>
      <c r="P109" s="32"/>
      <c r="Q109" s="32"/>
      <c r="R109" s="32"/>
      <c r="S109" s="32"/>
      <c r="T109" s="3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7.5" customHeight="1">
      <c r="A110" s="8"/>
      <c r="B110" s="9"/>
      <c r="C110" s="9"/>
      <c r="D110" s="9"/>
      <c r="E110" s="9"/>
      <c r="F110" s="9"/>
      <c r="G110" s="9"/>
      <c r="H110" s="9"/>
      <c r="I110" s="9"/>
      <c r="J110" s="10"/>
      <c r="K110" s="9"/>
      <c r="L110" s="9"/>
      <c r="M110" s="11"/>
      <c r="N110" s="11"/>
      <c r="O110" s="9"/>
      <c r="P110" s="9"/>
      <c r="Q110" s="9"/>
      <c r="R110" s="9"/>
      <c r="S110" s="9"/>
      <c r="T110" s="1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34" t="s">
        <v>155</v>
      </c>
      <c r="B111" s="14">
        <v>385.0</v>
      </c>
      <c r="C111" s="15" t="s">
        <v>156</v>
      </c>
      <c r="D111" s="15" t="s">
        <v>157</v>
      </c>
      <c r="E111" s="15" t="s">
        <v>158</v>
      </c>
      <c r="F111" s="15" t="s">
        <v>159</v>
      </c>
      <c r="G111" s="15">
        <v>1989.0</v>
      </c>
      <c r="H111" s="15">
        <v>212.0</v>
      </c>
      <c r="I111" s="16" t="s">
        <v>66</v>
      </c>
      <c r="J111" s="17">
        <v>54.0</v>
      </c>
      <c r="K111" s="17">
        <v>710.0</v>
      </c>
      <c r="L111" s="14">
        <v>11.44</v>
      </c>
      <c r="M111" s="18">
        <v>498326.0</v>
      </c>
      <c r="N111" s="18">
        <v>172160.0</v>
      </c>
      <c r="O111" s="14">
        <v>16.0</v>
      </c>
      <c r="P111" s="14">
        <v>2.0</v>
      </c>
      <c r="Q111" s="14" t="s">
        <v>27</v>
      </c>
      <c r="R111" s="14">
        <v>323.0</v>
      </c>
      <c r="S111" s="17" t="s">
        <v>28</v>
      </c>
      <c r="T111" s="17">
        <v>108.0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36"/>
      <c r="B112" s="20"/>
      <c r="C112" s="21"/>
      <c r="D112" s="22"/>
      <c r="E112" s="22"/>
      <c r="F112" s="22"/>
      <c r="G112" s="26"/>
      <c r="H112" s="22"/>
      <c r="I112" s="16" t="s">
        <v>67</v>
      </c>
      <c r="J112" s="17">
        <v>54.0</v>
      </c>
      <c r="K112" s="17">
        <v>710.0</v>
      </c>
      <c r="L112" s="23"/>
      <c r="M112" s="24"/>
      <c r="N112" s="24"/>
      <c r="O112" s="23"/>
      <c r="P112" s="23"/>
      <c r="Q112" s="23"/>
      <c r="R112" s="23"/>
      <c r="S112" s="17" t="s">
        <v>49</v>
      </c>
      <c r="T112" s="17">
        <v>211.0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36"/>
      <c r="B113" s="20"/>
      <c r="C113" s="21"/>
      <c r="D113" s="22"/>
      <c r="E113" s="22"/>
      <c r="F113" s="22"/>
      <c r="G113" s="22"/>
      <c r="H113" s="22"/>
      <c r="I113" s="16" t="s">
        <v>160</v>
      </c>
      <c r="J113" s="17">
        <v>24.0</v>
      </c>
      <c r="K113" s="17">
        <v>910.0</v>
      </c>
      <c r="L113" s="23"/>
      <c r="M113" s="24"/>
      <c r="N113" s="24"/>
      <c r="O113" s="23"/>
      <c r="P113" s="23"/>
      <c r="Q113" s="23"/>
      <c r="R113" s="23"/>
      <c r="S113" s="17" t="s">
        <v>53</v>
      </c>
      <c r="T113" s="17">
        <v>3.0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36"/>
      <c r="B114" s="20"/>
      <c r="C114" s="22"/>
      <c r="D114" s="22"/>
      <c r="E114" s="22"/>
      <c r="F114" s="22"/>
      <c r="G114" s="22"/>
      <c r="H114" s="22"/>
      <c r="I114" s="16" t="s">
        <v>161</v>
      </c>
      <c r="J114" s="17">
        <v>24.0</v>
      </c>
      <c r="K114" s="17">
        <v>910.0</v>
      </c>
      <c r="L114" s="23"/>
      <c r="M114" s="24"/>
      <c r="N114" s="24"/>
      <c r="O114" s="23"/>
      <c r="P114" s="23"/>
      <c r="Q114" s="23"/>
      <c r="R114" s="23"/>
      <c r="S114" s="17" t="s">
        <v>40</v>
      </c>
      <c r="T114" s="17">
        <v>1.0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36"/>
      <c r="B115" s="20"/>
      <c r="C115" s="22"/>
      <c r="D115" s="22"/>
      <c r="E115" s="22"/>
      <c r="F115" s="22"/>
      <c r="G115" s="22"/>
      <c r="H115" s="22"/>
      <c r="I115" s="16" t="s">
        <v>68</v>
      </c>
      <c r="J115" s="17">
        <v>28.0</v>
      </c>
      <c r="K115" s="17">
        <v>925.0</v>
      </c>
      <c r="L115" s="23"/>
      <c r="M115" s="24"/>
      <c r="N115" s="24"/>
      <c r="O115" s="23"/>
      <c r="P115" s="23"/>
      <c r="Q115" s="23"/>
      <c r="R115" s="23"/>
      <c r="S115" s="23"/>
      <c r="T115" s="23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37"/>
      <c r="B116" s="29"/>
      <c r="C116" s="31"/>
      <c r="D116" s="31"/>
      <c r="E116" s="31"/>
      <c r="F116" s="31"/>
      <c r="G116" s="31"/>
      <c r="H116" s="31"/>
      <c r="I116" s="16" t="s">
        <v>69</v>
      </c>
      <c r="J116" s="17">
        <v>28.0</v>
      </c>
      <c r="K116" s="17">
        <v>925.0</v>
      </c>
      <c r="L116" s="32"/>
      <c r="M116" s="33"/>
      <c r="N116" s="33"/>
      <c r="O116" s="32"/>
      <c r="P116" s="32"/>
      <c r="Q116" s="32"/>
      <c r="R116" s="32"/>
      <c r="S116" s="32"/>
      <c r="T116" s="3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7.5" customHeight="1">
      <c r="A117" s="8"/>
      <c r="B117" s="9"/>
      <c r="C117" s="9"/>
      <c r="D117" s="9"/>
      <c r="E117" s="9"/>
      <c r="F117" s="9"/>
      <c r="G117" s="9"/>
      <c r="H117" s="9"/>
      <c r="I117" s="9"/>
      <c r="J117" s="10"/>
      <c r="K117" s="9"/>
      <c r="L117" s="9"/>
      <c r="M117" s="11"/>
      <c r="N117" s="11"/>
      <c r="O117" s="9"/>
      <c r="P117" s="9"/>
      <c r="Q117" s="9"/>
      <c r="R117" s="9"/>
      <c r="S117" s="9"/>
      <c r="T117" s="1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34" t="s">
        <v>162</v>
      </c>
      <c r="B118" s="14">
        <v>380.0</v>
      </c>
      <c r="C118" s="15" t="s">
        <v>163</v>
      </c>
      <c r="D118" s="15" t="s">
        <v>164</v>
      </c>
      <c r="E118" s="15" t="s">
        <v>165</v>
      </c>
      <c r="F118" s="15" t="s">
        <v>166</v>
      </c>
      <c r="G118" s="15">
        <v>1985.0</v>
      </c>
      <c r="H118" s="15">
        <v>110.0</v>
      </c>
      <c r="I118" s="16" t="s">
        <v>66</v>
      </c>
      <c r="J118" s="17">
        <v>12.0</v>
      </c>
      <c r="K118" s="17">
        <v>786.0</v>
      </c>
      <c r="L118" s="14">
        <v>6.04</v>
      </c>
      <c r="M118" s="18">
        <v>263102.0</v>
      </c>
      <c r="N118" s="18">
        <v>109250.0</v>
      </c>
      <c r="O118" s="14">
        <v>13.0</v>
      </c>
      <c r="P118" s="14">
        <v>3.0</v>
      </c>
      <c r="Q118" s="14" t="s">
        <v>27</v>
      </c>
      <c r="R118" s="14">
        <v>166.0</v>
      </c>
      <c r="S118" s="17" t="s">
        <v>28</v>
      </c>
      <c r="T118" s="17">
        <v>50.0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36"/>
      <c r="B119" s="20"/>
      <c r="C119" s="21"/>
      <c r="D119" s="22"/>
      <c r="E119" s="22"/>
      <c r="F119" s="22"/>
      <c r="G119" s="22"/>
      <c r="H119" s="22"/>
      <c r="I119" s="16" t="s">
        <v>67</v>
      </c>
      <c r="J119" s="17">
        <v>8.0</v>
      </c>
      <c r="K119" s="17">
        <v>786.0</v>
      </c>
      <c r="L119" s="23"/>
      <c r="M119" s="24"/>
      <c r="N119" s="24"/>
      <c r="O119" s="23"/>
      <c r="P119" s="23"/>
      <c r="Q119" s="23"/>
      <c r="R119" s="23"/>
      <c r="S119" s="17" t="s">
        <v>49</v>
      </c>
      <c r="T119" s="17">
        <v>112.0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36"/>
      <c r="B120" s="20"/>
      <c r="C120" s="21"/>
      <c r="D120" s="22"/>
      <c r="E120" s="22"/>
      <c r="F120" s="22"/>
      <c r="G120" s="22"/>
      <c r="H120" s="22"/>
      <c r="I120" s="16" t="s">
        <v>68</v>
      </c>
      <c r="J120" s="17">
        <v>42.0</v>
      </c>
      <c r="K120" s="17">
        <v>1007.0</v>
      </c>
      <c r="L120" s="23"/>
      <c r="M120" s="24"/>
      <c r="N120" s="24"/>
      <c r="O120" s="23"/>
      <c r="P120" s="23"/>
      <c r="Q120" s="23"/>
      <c r="R120" s="23"/>
      <c r="S120" s="17" t="s">
        <v>53</v>
      </c>
      <c r="T120" s="17">
        <v>2.0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36"/>
      <c r="B121" s="20"/>
      <c r="C121" s="22"/>
      <c r="D121" s="22"/>
      <c r="E121" s="22"/>
      <c r="F121" s="22"/>
      <c r="G121" s="22"/>
      <c r="H121" s="22"/>
      <c r="I121" s="16" t="s">
        <v>69</v>
      </c>
      <c r="J121" s="17">
        <v>28.0</v>
      </c>
      <c r="K121" s="17">
        <v>1007.0</v>
      </c>
      <c r="L121" s="23"/>
      <c r="M121" s="24"/>
      <c r="N121" s="24"/>
      <c r="O121" s="23"/>
      <c r="P121" s="23"/>
      <c r="Q121" s="23"/>
      <c r="R121" s="23"/>
      <c r="S121" s="17" t="s">
        <v>89</v>
      </c>
      <c r="T121" s="17">
        <v>1.0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36"/>
      <c r="B122" s="20"/>
      <c r="C122" s="22"/>
      <c r="D122" s="22"/>
      <c r="E122" s="22"/>
      <c r="F122" s="22"/>
      <c r="G122" s="22"/>
      <c r="H122" s="22"/>
      <c r="I122" s="16" t="s">
        <v>167</v>
      </c>
      <c r="J122" s="17">
        <v>12.0</v>
      </c>
      <c r="K122" s="17">
        <v>1152.0</v>
      </c>
      <c r="L122" s="23"/>
      <c r="M122" s="24"/>
      <c r="N122" s="24"/>
      <c r="O122" s="23"/>
      <c r="P122" s="23"/>
      <c r="Q122" s="23"/>
      <c r="R122" s="23"/>
      <c r="S122" s="17" t="s">
        <v>40</v>
      </c>
      <c r="T122" s="17">
        <v>1.0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37"/>
      <c r="B123" s="29"/>
      <c r="C123" s="31"/>
      <c r="D123" s="31"/>
      <c r="E123" s="31"/>
      <c r="F123" s="31"/>
      <c r="G123" s="31"/>
      <c r="H123" s="31"/>
      <c r="I123" s="16" t="s">
        <v>168</v>
      </c>
      <c r="J123" s="17">
        <v>8.0</v>
      </c>
      <c r="K123" s="17">
        <v>1152.0</v>
      </c>
      <c r="L123" s="32"/>
      <c r="M123" s="33"/>
      <c r="N123" s="33"/>
      <c r="O123" s="32"/>
      <c r="P123" s="32"/>
      <c r="Q123" s="32"/>
      <c r="R123" s="32"/>
      <c r="S123" s="32"/>
      <c r="T123" s="3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7.5" customHeight="1">
      <c r="A124" s="8"/>
      <c r="B124" s="9"/>
      <c r="C124" s="9"/>
      <c r="D124" s="9"/>
      <c r="E124" s="9"/>
      <c r="F124" s="9"/>
      <c r="G124" s="9"/>
      <c r="H124" s="9"/>
      <c r="I124" s="9"/>
      <c r="J124" s="10"/>
      <c r="K124" s="9"/>
      <c r="L124" s="9"/>
      <c r="M124" s="11"/>
      <c r="N124" s="11"/>
      <c r="O124" s="9"/>
      <c r="P124" s="9"/>
      <c r="Q124" s="9"/>
      <c r="R124" s="9"/>
      <c r="S124" s="9"/>
      <c r="T124" s="1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34" t="s">
        <v>169</v>
      </c>
      <c r="B125" s="14">
        <v>345.0</v>
      </c>
      <c r="C125" s="15" t="s">
        <v>170</v>
      </c>
      <c r="D125" s="15" t="s">
        <v>171</v>
      </c>
      <c r="E125" s="15" t="s">
        <v>172</v>
      </c>
      <c r="F125" s="25" t="str">
        <f>HYPERLINK("mailto:sunsettrails@hcares.com","sunsettrails@hcares.com")</f>
        <v>sunsettrails@hcares.com</v>
      </c>
      <c r="G125" s="15">
        <v>1983.0</v>
      </c>
      <c r="H125" s="15">
        <v>132.0</v>
      </c>
      <c r="I125" s="16" t="s">
        <v>26</v>
      </c>
      <c r="J125" s="17">
        <v>48.0</v>
      </c>
      <c r="K125" s="17">
        <v>489.0</v>
      </c>
      <c r="L125" s="14">
        <v>4.95</v>
      </c>
      <c r="M125" s="18">
        <v>215622.0</v>
      </c>
      <c r="N125" s="18">
        <v>79500.0</v>
      </c>
      <c r="O125" s="14">
        <v>11.0</v>
      </c>
      <c r="P125" s="14">
        <v>2.0</v>
      </c>
      <c r="Q125" s="14" t="s">
        <v>27</v>
      </c>
      <c r="R125" s="14">
        <v>194.0</v>
      </c>
      <c r="S125" s="17" t="s">
        <v>28</v>
      </c>
      <c r="T125" s="17">
        <v>189.0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36"/>
      <c r="B126" s="20"/>
      <c r="C126" s="21"/>
      <c r="D126" s="22"/>
      <c r="E126" s="22"/>
      <c r="F126" s="22"/>
      <c r="G126" s="26"/>
      <c r="H126" s="22"/>
      <c r="I126" s="15" t="s">
        <v>39</v>
      </c>
      <c r="J126" s="14">
        <v>84.0</v>
      </c>
      <c r="K126" s="14">
        <v>667.0</v>
      </c>
      <c r="L126" s="23"/>
      <c r="M126" s="24"/>
      <c r="N126" s="24"/>
      <c r="O126" s="23"/>
      <c r="P126" s="23"/>
      <c r="Q126" s="23"/>
      <c r="R126" s="23"/>
      <c r="S126" s="17" t="s">
        <v>37</v>
      </c>
      <c r="T126" s="17">
        <v>2.0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36"/>
      <c r="B127" s="20"/>
      <c r="C127" s="21"/>
      <c r="D127" s="22"/>
      <c r="E127" s="22"/>
      <c r="F127" s="22"/>
      <c r="G127" s="26"/>
      <c r="H127" s="49"/>
      <c r="I127" s="50"/>
      <c r="J127" s="51"/>
      <c r="K127" s="15"/>
      <c r="L127" s="52"/>
      <c r="M127" s="24"/>
      <c r="N127" s="24"/>
      <c r="O127" s="23"/>
      <c r="P127" s="23"/>
      <c r="Q127" s="23"/>
      <c r="R127" s="23"/>
      <c r="S127" s="17" t="s">
        <v>53</v>
      </c>
      <c r="T127" s="17">
        <v>2.0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37"/>
      <c r="B128" s="29"/>
      <c r="C128" s="30"/>
      <c r="D128" s="31"/>
      <c r="E128" s="31"/>
      <c r="F128" s="31"/>
      <c r="G128" s="58"/>
      <c r="H128" s="38"/>
      <c r="I128" s="53"/>
      <c r="J128" s="38"/>
      <c r="K128" s="31"/>
      <c r="L128" s="41"/>
      <c r="M128" s="33"/>
      <c r="N128" s="33"/>
      <c r="O128" s="32"/>
      <c r="P128" s="32"/>
      <c r="Q128" s="32"/>
      <c r="R128" s="32"/>
      <c r="S128" s="17" t="s">
        <v>40</v>
      </c>
      <c r="T128" s="17">
        <v>1.0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7.5" customHeight="1">
      <c r="A129" s="8"/>
      <c r="B129" s="9"/>
      <c r="C129" s="9"/>
      <c r="D129" s="9"/>
      <c r="E129" s="9"/>
      <c r="F129" s="9"/>
      <c r="G129" s="9"/>
      <c r="H129" s="9"/>
      <c r="I129" s="9"/>
      <c r="J129" s="10"/>
      <c r="K129" s="9"/>
      <c r="L129" s="9"/>
      <c r="M129" s="11"/>
      <c r="N129" s="11"/>
      <c r="O129" s="9"/>
      <c r="P129" s="9"/>
      <c r="Q129" s="9"/>
      <c r="R129" s="9"/>
      <c r="S129" s="9"/>
      <c r="T129" s="1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34" t="s">
        <v>173</v>
      </c>
      <c r="B130" s="14">
        <v>325.0</v>
      </c>
      <c r="C130" s="15" t="s">
        <v>174</v>
      </c>
      <c r="D130" s="15" t="s">
        <v>175</v>
      </c>
      <c r="E130" s="15" t="s">
        <v>176</v>
      </c>
      <c r="F130" s="15" t="s">
        <v>177</v>
      </c>
      <c r="G130" s="15">
        <v>1984.0</v>
      </c>
      <c r="H130" s="15">
        <v>144.0</v>
      </c>
      <c r="I130" s="16" t="s">
        <v>26</v>
      </c>
      <c r="J130" s="17">
        <v>48.0</v>
      </c>
      <c r="K130" s="17">
        <v>652.0</v>
      </c>
      <c r="L130" s="14">
        <v>5.55</v>
      </c>
      <c r="M130" s="18">
        <v>241758.0</v>
      </c>
      <c r="N130" s="18">
        <v>114816.0</v>
      </c>
      <c r="O130" s="14">
        <v>13.0</v>
      </c>
      <c r="P130" s="14">
        <v>2.0</v>
      </c>
      <c r="Q130" s="14" t="s">
        <v>27</v>
      </c>
      <c r="R130" s="14">
        <v>190.0</v>
      </c>
      <c r="S130" s="17" t="s">
        <v>28</v>
      </c>
      <c r="T130" s="17">
        <v>184.0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36"/>
      <c r="B131" s="20"/>
      <c r="C131" s="21"/>
      <c r="D131" s="22"/>
      <c r="E131" s="22"/>
      <c r="F131" s="22"/>
      <c r="G131" s="26"/>
      <c r="H131" s="22"/>
      <c r="I131" s="15" t="s">
        <v>42</v>
      </c>
      <c r="J131" s="14">
        <v>96.0</v>
      </c>
      <c r="K131" s="14">
        <v>870.0</v>
      </c>
      <c r="L131" s="23"/>
      <c r="M131" s="24"/>
      <c r="N131" s="24"/>
      <c r="O131" s="23"/>
      <c r="P131" s="23"/>
      <c r="Q131" s="23"/>
      <c r="R131" s="23"/>
      <c r="S131" s="17" t="s">
        <v>37</v>
      </c>
      <c r="T131" s="17">
        <v>3.0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36"/>
      <c r="B132" s="20"/>
      <c r="C132" s="21"/>
      <c r="D132" s="22"/>
      <c r="E132" s="22"/>
      <c r="F132" s="22"/>
      <c r="G132" s="26"/>
      <c r="H132" s="49"/>
      <c r="I132" s="50"/>
      <c r="J132" s="51"/>
      <c r="K132" s="15"/>
      <c r="L132" s="52"/>
      <c r="M132" s="24"/>
      <c r="N132" s="24"/>
      <c r="O132" s="23"/>
      <c r="P132" s="23"/>
      <c r="Q132" s="23"/>
      <c r="R132" s="23"/>
      <c r="S132" s="17" t="s">
        <v>53</v>
      </c>
      <c r="T132" s="17">
        <v>2.0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37"/>
      <c r="B133" s="29"/>
      <c r="C133" s="30"/>
      <c r="D133" s="31"/>
      <c r="E133" s="31"/>
      <c r="F133" s="31"/>
      <c r="G133" s="58"/>
      <c r="H133" s="38"/>
      <c r="I133" s="53"/>
      <c r="J133" s="38"/>
      <c r="K133" s="31"/>
      <c r="L133" s="41"/>
      <c r="M133" s="33"/>
      <c r="N133" s="33"/>
      <c r="O133" s="32"/>
      <c r="P133" s="32"/>
      <c r="Q133" s="32"/>
      <c r="R133" s="32"/>
      <c r="S133" s="17" t="s">
        <v>40</v>
      </c>
      <c r="T133" s="17">
        <v>1.0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7.5" customHeight="1">
      <c r="A134" s="8"/>
      <c r="B134" s="9"/>
      <c r="C134" s="9"/>
      <c r="D134" s="9"/>
      <c r="E134" s="9"/>
      <c r="F134" s="9"/>
      <c r="G134" s="9"/>
      <c r="H134" s="9"/>
      <c r="I134" s="9"/>
      <c r="J134" s="10"/>
      <c r="K134" s="9"/>
      <c r="L134" s="9"/>
      <c r="M134" s="11"/>
      <c r="N134" s="11"/>
      <c r="O134" s="9"/>
      <c r="P134" s="9"/>
      <c r="Q134" s="9"/>
      <c r="R134" s="9"/>
      <c r="S134" s="9"/>
      <c r="T134" s="1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34" t="s">
        <v>178</v>
      </c>
      <c r="B135" s="14">
        <v>100.0</v>
      </c>
      <c r="C135" s="15" t="s">
        <v>179</v>
      </c>
      <c r="D135" s="15" t="s">
        <v>180</v>
      </c>
      <c r="E135" s="15" t="s">
        <v>181</v>
      </c>
      <c r="F135" s="15" t="s">
        <v>182</v>
      </c>
      <c r="G135" s="15">
        <v>1987.0</v>
      </c>
      <c r="H135" s="15">
        <v>69.0</v>
      </c>
      <c r="I135" s="16" t="s">
        <v>132</v>
      </c>
      <c r="J135" s="17">
        <v>1.0</v>
      </c>
      <c r="K135" s="17">
        <v>378.0</v>
      </c>
      <c r="L135" s="14">
        <v>2.32</v>
      </c>
      <c r="M135" s="18">
        <v>101059.0</v>
      </c>
      <c r="N135" s="18">
        <v>54672.0</v>
      </c>
      <c r="O135" s="14">
        <v>4.0</v>
      </c>
      <c r="P135" s="14">
        <v>2.0</v>
      </c>
      <c r="Q135" s="14" t="s">
        <v>27</v>
      </c>
      <c r="R135" s="14">
        <v>112.0</v>
      </c>
      <c r="S135" s="14" t="s">
        <v>28</v>
      </c>
      <c r="T135" s="14">
        <v>108.0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36"/>
      <c r="B136" s="20"/>
      <c r="C136" s="21"/>
      <c r="D136" s="22"/>
      <c r="E136" s="22"/>
      <c r="F136" s="22"/>
      <c r="G136" s="22"/>
      <c r="H136" s="22"/>
      <c r="I136" s="16" t="s">
        <v>66</v>
      </c>
      <c r="J136" s="17">
        <v>10.0</v>
      </c>
      <c r="K136" s="17">
        <v>514.0</v>
      </c>
      <c r="L136" s="23"/>
      <c r="M136" s="24"/>
      <c r="N136" s="24"/>
      <c r="O136" s="23"/>
      <c r="P136" s="23"/>
      <c r="Q136" s="23"/>
      <c r="R136" s="23"/>
      <c r="S136" s="20" t="s">
        <v>37</v>
      </c>
      <c r="T136" s="20">
        <v>1.0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36"/>
      <c r="B137" s="20"/>
      <c r="C137" s="21"/>
      <c r="D137" s="22"/>
      <c r="E137" s="22"/>
      <c r="F137" s="22"/>
      <c r="G137" s="22"/>
      <c r="H137" s="22"/>
      <c r="I137" s="16" t="s">
        <v>67</v>
      </c>
      <c r="J137" s="17">
        <v>10.0</v>
      </c>
      <c r="K137" s="17">
        <v>514.0</v>
      </c>
      <c r="L137" s="23"/>
      <c r="M137" s="24"/>
      <c r="N137" s="24"/>
      <c r="O137" s="23"/>
      <c r="P137" s="23"/>
      <c r="Q137" s="23"/>
      <c r="R137" s="23"/>
      <c r="S137" s="20" t="s">
        <v>53</v>
      </c>
      <c r="T137" s="20">
        <v>2.0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36"/>
      <c r="B138" s="20"/>
      <c r="C138" s="22"/>
      <c r="D138" s="22"/>
      <c r="E138" s="22"/>
      <c r="F138" s="22"/>
      <c r="G138" s="22"/>
      <c r="H138" s="22"/>
      <c r="I138" s="16" t="s">
        <v>68</v>
      </c>
      <c r="J138" s="17">
        <v>24.0</v>
      </c>
      <c r="K138" s="17">
        <v>904.0</v>
      </c>
      <c r="L138" s="23"/>
      <c r="M138" s="24"/>
      <c r="N138" s="24"/>
      <c r="O138" s="23"/>
      <c r="P138" s="23"/>
      <c r="Q138" s="23"/>
      <c r="R138" s="23"/>
      <c r="S138" s="20" t="s">
        <v>40</v>
      </c>
      <c r="T138" s="20">
        <v>1.0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37"/>
      <c r="B139" s="29"/>
      <c r="C139" s="31"/>
      <c r="D139" s="31"/>
      <c r="E139" s="31"/>
      <c r="F139" s="31"/>
      <c r="G139" s="31"/>
      <c r="H139" s="31"/>
      <c r="I139" s="16" t="s">
        <v>69</v>
      </c>
      <c r="J139" s="17">
        <v>24.0</v>
      </c>
      <c r="K139" s="17">
        <v>904.0</v>
      </c>
      <c r="L139" s="32"/>
      <c r="M139" s="33"/>
      <c r="N139" s="33"/>
      <c r="O139" s="32"/>
      <c r="P139" s="32"/>
      <c r="Q139" s="32"/>
      <c r="R139" s="32"/>
      <c r="S139" s="32"/>
      <c r="T139" s="3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7.5" customHeight="1">
      <c r="A140" s="8"/>
      <c r="B140" s="9"/>
      <c r="C140" s="9"/>
      <c r="D140" s="9"/>
      <c r="E140" s="9"/>
      <c r="F140" s="9"/>
      <c r="G140" s="9"/>
      <c r="H140" s="9"/>
      <c r="I140" s="9"/>
      <c r="J140" s="10"/>
      <c r="K140" s="9"/>
      <c r="L140" s="9"/>
      <c r="M140" s="11"/>
      <c r="N140" s="11"/>
      <c r="O140" s="9"/>
      <c r="P140" s="9"/>
      <c r="Q140" s="9"/>
      <c r="R140" s="9"/>
      <c r="S140" s="9"/>
      <c r="T140" s="1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34" t="s">
        <v>183</v>
      </c>
      <c r="B141" s="14">
        <v>365.0</v>
      </c>
      <c r="C141" s="15" t="s">
        <v>184</v>
      </c>
      <c r="D141" s="15" t="s">
        <v>185</v>
      </c>
      <c r="E141" s="15" t="s">
        <v>186</v>
      </c>
      <c r="F141" s="15" t="s">
        <v>187</v>
      </c>
      <c r="G141" s="15">
        <v>1984.0</v>
      </c>
      <c r="H141" s="15">
        <v>184.0</v>
      </c>
      <c r="I141" s="16" t="s">
        <v>42</v>
      </c>
      <c r="J141" s="17">
        <v>96.0</v>
      </c>
      <c r="K141" s="17">
        <v>1050.0</v>
      </c>
      <c r="L141" s="14">
        <v>10.49</v>
      </c>
      <c r="M141" s="18">
        <v>456944.0</v>
      </c>
      <c r="N141" s="18">
        <v>205744.0</v>
      </c>
      <c r="O141" s="14">
        <v>12.0</v>
      </c>
      <c r="P141" s="14">
        <v>2.0</v>
      </c>
      <c r="Q141" s="14" t="s">
        <v>27</v>
      </c>
      <c r="R141" s="14">
        <v>368.0</v>
      </c>
      <c r="S141" s="17" t="s">
        <v>28</v>
      </c>
      <c r="T141" s="17">
        <v>179.0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36"/>
      <c r="B142" s="20"/>
      <c r="C142" s="21"/>
      <c r="D142" s="22"/>
      <c r="E142" s="22"/>
      <c r="F142" s="22"/>
      <c r="G142" s="22"/>
      <c r="H142" s="22"/>
      <c r="I142" s="16" t="s">
        <v>167</v>
      </c>
      <c r="J142" s="17">
        <v>44.0</v>
      </c>
      <c r="K142" s="17" t="s">
        <v>188</v>
      </c>
      <c r="L142" s="23"/>
      <c r="M142" s="24"/>
      <c r="N142" s="24"/>
      <c r="O142" s="23"/>
      <c r="P142" s="23"/>
      <c r="Q142" s="23"/>
      <c r="R142" s="23"/>
      <c r="S142" s="17" t="s">
        <v>49</v>
      </c>
      <c r="T142" s="17">
        <v>184.0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36"/>
      <c r="B143" s="20"/>
      <c r="C143" s="21"/>
      <c r="D143" s="22"/>
      <c r="E143" s="22"/>
      <c r="F143" s="22"/>
      <c r="G143" s="22"/>
      <c r="H143" s="22"/>
      <c r="I143" s="15" t="s">
        <v>168</v>
      </c>
      <c r="J143" s="14">
        <v>44.0</v>
      </c>
      <c r="K143" s="14" t="s">
        <v>188</v>
      </c>
      <c r="L143" s="23"/>
      <c r="M143" s="24"/>
      <c r="N143" s="24"/>
      <c r="O143" s="23"/>
      <c r="P143" s="23"/>
      <c r="Q143" s="23"/>
      <c r="R143" s="23"/>
      <c r="S143" s="17" t="s">
        <v>37</v>
      </c>
      <c r="T143" s="17">
        <v>2.0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36"/>
      <c r="B144" s="20"/>
      <c r="C144" s="21"/>
      <c r="D144" s="22"/>
      <c r="E144" s="22"/>
      <c r="F144" s="22"/>
      <c r="G144" s="22"/>
      <c r="H144" s="49"/>
      <c r="I144" s="50"/>
      <c r="J144" s="51"/>
      <c r="K144" s="15"/>
      <c r="L144" s="52"/>
      <c r="M144" s="24"/>
      <c r="N144" s="24"/>
      <c r="O144" s="23"/>
      <c r="P144" s="23"/>
      <c r="Q144" s="23"/>
      <c r="R144" s="23"/>
      <c r="S144" s="17" t="s">
        <v>53</v>
      </c>
      <c r="T144" s="17">
        <v>2.0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37"/>
      <c r="B145" s="29"/>
      <c r="C145" s="30"/>
      <c r="D145" s="31"/>
      <c r="E145" s="31"/>
      <c r="F145" s="31"/>
      <c r="G145" s="31"/>
      <c r="H145" s="38"/>
      <c r="I145" s="53"/>
      <c r="J145" s="38"/>
      <c r="K145" s="31"/>
      <c r="L145" s="41"/>
      <c r="M145" s="33"/>
      <c r="N145" s="33"/>
      <c r="O145" s="32"/>
      <c r="P145" s="32"/>
      <c r="Q145" s="32"/>
      <c r="R145" s="32"/>
      <c r="S145" s="17" t="s">
        <v>40</v>
      </c>
      <c r="T145" s="17">
        <v>1.0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7.5" customHeight="1">
      <c r="A146" s="8"/>
      <c r="B146" s="9"/>
      <c r="C146" s="9"/>
      <c r="D146" s="9"/>
      <c r="E146" s="9"/>
      <c r="F146" s="9"/>
      <c r="G146" s="9"/>
      <c r="H146" s="9"/>
      <c r="I146" s="9"/>
      <c r="J146" s="10"/>
      <c r="K146" s="9"/>
      <c r="L146" s="9"/>
      <c r="M146" s="11"/>
      <c r="N146" s="11"/>
      <c r="O146" s="9"/>
      <c r="P146" s="9"/>
      <c r="Q146" s="9"/>
      <c r="R146" s="9"/>
      <c r="S146" s="9"/>
      <c r="T146" s="1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34" t="s">
        <v>189</v>
      </c>
      <c r="B147" s="14">
        <v>390.0</v>
      </c>
      <c r="C147" s="15" t="s">
        <v>190</v>
      </c>
      <c r="D147" s="15" t="s">
        <v>191</v>
      </c>
      <c r="E147" s="15" t="s">
        <v>192</v>
      </c>
      <c r="F147" s="15" t="s">
        <v>193</v>
      </c>
      <c r="G147" s="15">
        <v>1985.0</v>
      </c>
      <c r="H147" s="15">
        <v>192.0</v>
      </c>
      <c r="I147" s="16" t="s">
        <v>160</v>
      </c>
      <c r="J147" s="17">
        <v>18.0</v>
      </c>
      <c r="K147" s="17">
        <v>967.0</v>
      </c>
      <c r="L147" s="14">
        <v>9.76</v>
      </c>
      <c r="M147" s="18">
        <v>425145.0</v>
      </c>
      <c r="N147" s="18">
        <v>223656.0</v>
      </c>
      <c r="O147" s="14">
        <v>19.0</v>
      </c>
      <c r="P147" s="14">
        <v>2.0</v>
      </c>
      <c r="Q147" s="14" t="s">
        <v>27</v>
      </c>
      <c r="R147" s="14">
        <v>350.0</v>
      </c>
      <c r="S147" s="17" t="s">
        <v>28</v>
      </c>
      <c r="T147" s="17">
        <v>123.0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36"/>
      <c r="B148" s="20"/>
      <c r="C148" s="21"/>
      <c r="D148" s="22"/>
      <c r="E148" s="22"/>
      <c r="F148" s="22"/>
      <c r="G148" s="22"/>
      <c r="H148" s="22"/>
      <c r="I148" s="16" t="s">
        <v>161</v>
      </c>
      <c r="J148" s="17">
        <v>18.0</v>
      </c>
      <c r="K148" s="17">
        <v>967.0</v>
      </c>
      <c r="L148" s="23"/>
      <c r="M148" s="24"/>
      <c r="N148" s="24"/>
      <c r="O148" s="23"/>
      <c r="P148" s="23"/>
      <c r="Q148" s="23"/>
      <c r="R148" s="23"/>
      <c r="S148" s="17" t="s">
        <v>49</v>
      </c>
      <c r="T148" s="17">
        <v>218.0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36"/>
      <c r="B149" s="20"/>
      <c r="C149" s="21"/>
      <c r="D149" s="22"/>
      <c r="E149" s="22"/>
      <c r="F149" s="22"/>
      <c r="G149" s="22"/>
      <c r="H149" s="22"/>
      <c r="I149" s="16" t="s">
        <v>68</v>
      </c>
      <c r="J149" s="17">
        <v>30.0</v>
      </c>
      <c r="K149" s="17">
        <v>1107.0</v>
      </c>
      <c r="L149" s="23"/>
      <c r="M149" s="24"/>
      <c r="N149" s="24"/>
      <c r="O149" s="23"/>
      <c r="P149" s="23"/>
      <c r="Q149" s="23"/>
      <c r="R149" s="23"/>
      <c r="S149" s="17" t="s">
        <v>53</v>
      </c>
      <c r="T149" s="17">
        <v>4.0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36"/>
      <c r="B150" s="20"/>
      <c r="C150" s="22"/>
      <c r="D150" s="22"/>
      <c r="E150" s="22"/>
      <c r="F150" s="22"/>
      <c r="G150" s="22"/>
      <c r="H150" s="22"/>
      <c r="I150" s="16" t="s">
        <v>69</v>
      </c>
      <c r="J150" s="17">
        <v>30.0</v>
      </c>
      <c r="K150" s="17">
        <v>1107.0</v>
      </c>
      <c r="L150" s="23"/>
      <c r="M150" s="24"/>
      <c r="N150" s="24"/>
      <c r="O150" s="23"/>
      <c r="P150" s="23"/>
      <c r="Q150" s="23"/>
      <c r="R150" s="23"/>
      <c r="S150" s="17" t="s">
        <v>89</v>
      </c>
      <c r="T150" s="17">
        <v>4.0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36"/>
      <c r="B151" s="20"/>
      <c r="C151" s="22"/>
      <c r="D151" s="22"/>
      <c r="E151" s="22"/>
      <c r="F151" s="22"/>
      <c r="G151" s="22"/>
      <c r="H151" s="22"/>
      <c r="I151" s="16" t="s">
        <v>194</v>
      </c>
      <c r="J151" s="17">
        <v>28.0</v>
      </c>
      <c r="K151" s="17">
        <v>1458.0</v>
      </c>
      <c r="L151" s="23"/>
      <c r="M151" s="24"/>
      <c r="N151" s="24"/>
      <c r="O151" s="23"/>
      <c r="P151" s="23"/>
      <c r="Q151" s="23"/>
      <c r="R151" s="23"/>
      <c r="S151" s="17" t="s">
        <v>40</v>
      </c>
      <c r="T151" s="17">
        <v>1.0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36"/>
      <c r="B152" s="20"/>
      <c r="C152" s="22"/>
      <c r="D152" s="22"/>
      <c r="E152" s="22"/>
      <c r="F152" s="22"/>
      <c r="G152" s="22"/>
      <c r="H152" s="22"/>
      <c r="I152" s="16" t="s">
        <v>167</v>
      </c>
      <c r="J152" s="17">
        <v>34.0</v>
      </c>
      <c r="K152" s="17">
        <v>1200.0</v>
      </c>
      <c r="L152" s="23"/>
      <c r="M152" s="24"/>
      <c r="N152" s="24"/>
      <c r="O152" s="23"/>
      <c r="P152" s="23"/>
      <c r="Q152" s="23"/>
      <c r="R152" s="23"/>
      <c r="S152" s="23"/>
      <c r="T152" s="23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37"/>
      <c r="B153" s="29"/>
      <c r="C153" s="31"/>
      <c r="D153" s="31"/>
      <c r="E153" s="31"/>
      <c r="F153" s="31"/>
      <c r="G153" s="31"/>
      <c r="H153" s="31"/>
      <c r="I153" s="16" t="s">
        <v>168</v>
      </c>
      <c r="J153" s="17">
        <v>34.0</v>
      </c>
      <c r="K153" s="17">
        <v>1200.0</v>
      </c>
      <c r="L153" s="32"/>
      <c r="M153" s="33"/>
      <c r="N153" s="33"/>
      <c r="O153" s="32"/>
      <c r="P153" s="32"/>
      <c r="Q153" s="32"/>
      <c r="R153" s="32"/>
      <c r="S153" s="32"/>
      <c r="T153" s="3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7.5" customHeight="1">
      <c r="A154" s="8"/>
      <c r="B154" s="9"/>
      <c r="C154" s="9"/>
      <c r="D154" s="9"/>
      <c r="E154" s="9"/>
      <c r="F154" s="9"/>
      <c r="G154" s="9"/>
      <c r="H154" s="9"/>
      <c r="I154" s="9"/>
      <c r="J154" s="10"/>
      <c r="K154" s="9"/>
      <c r="L154" s="9"/>
      <c r="M154" s="11"/>
      <c r="N154" s="11"/>
      <c r="O154" s="9"/>
      <c r="P154" s="9"/>
      <c r="Q154" s="9"/>
      <c r="R154" s="9"/>
      <c r="S154" s="9"/>
      <c r="T154" s="1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34" t="s">
        <v>195</v>
      </c>
      <c r="B155" s="14">
        <v>165.0</v>
      </c>
      <c r="C155" s="15" t="s">
        <v>196</v>
      </c>
      <c r="D155" s="15" t="s">
        <v>197</v>
      </c>
      <c r="E155" s="15" t="s">
        <v>198</v>
      </c>
      <c r="F155" s="15" t="s">
        <v>199</v>
      </c>
      <c r="G155" s="15">
        <v>1970.0</v>
      </c>
      <c r="H155" s="15">
        <v>60.0</v>
      </c>
      <c r="I155" s="16" t="s">
        <v>200</v>
      </c>
      <c r="J155" s="17">
        <v>4.0</v>
      </c>
      <c r="K155" s="17">
        <v>958.0</v>
      </c>
      <c r="L155" s="14">
        <v>2.06</v>
      </c>
      <c r="M155" s="18">
        <v>89734.0</v>
      </c>
      <c r="N155" s="18">
        <v>66000.0</v>
      </c>
      <c r="O155" s="14">
        <v>4.0</v>
      </c>
      <c r="P155" s="50">
        <v>2.0</v>
      </c>
      <c r="Q155" s="14" t="s">
        <v>201</v>
      </c>
      <c r="R155" s="15">
        <v>77.0</v>
      </c>
      <c r="S155" s="17" t="s">
        <v>28</v>
      </c>
      <c r="T155" s="17">
        <v>40.0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62"/>
      <c r="B156" s="20"/>
      <c r="C156" s="21"/>
      <c r="D156" s="22"/>
      <c r="E156" s="22"/>
      <c r="F156" s="22"/>
      <c r="G156" s="22"/>
      <c r="H156" s="22"/>
      <c r="I156" s="16" t="s">
        <v>202</v>
      </c>
      <c r="J156" s="17">
        <v>24.0</v>
      </c>
      <c r="K156" s="17">
        <v>1000.0</v>
      </c>
      <c r="L156" s="23"/>
      <c r="M156" s="24"/>
      <c r="N156" s="24"/>
      <c r="O156" s="23"/>
      <c r="P156" s="63"/>
      <c r="Q156" s="23"/>
      <c r="R156" s="52"/>
      <c r="S156" s="17" t="s">
        <v>49</v>
      </c>
      <c r="T156" s="17">
        <v>34.0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62"/>
      <c r="B157" s="20"/>
      <c r="C157" s="21"/>
      <c r="D157" s="22"/>
      <c r="E157" s="22"/>
      <c r="F157" s="22"/>
      <c r="G157" s="22"/>
      <c r="H157" s="22"/>
      <c r="I157" s="16" t="s">
        <v>203</v>
      </c>
      <c r="J157" s="17">
        <v>2.0</v>
      </c>
      <c r="K157" s="17">
        <v>1200.0</v>
      </c>
      <c r="L157" s="23"/>
      <c r="M157" s="24"/>
      <c r="N157" s="24"/>
      <c r="O157" s="23"/>
      <c r="P157" s="63"/>
      <c r="Q157" s="23"/>
      <c r="R157" s="52"/>
      <c r="S157" s="17" t="s">
        <v>37</v>
      </c>
      <c r="T157" s="17">
        <v>2.0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62"/>
      <c r="B158" s="20"/>
      <c r="C158" s="21"/>
      <c r="D158" s="22"/>
      <c r="E158" s="22"/>
      <c r="F158" s="22"/>
      <c r="G158" s="22"/>
      <c r="H158" s="22"/>
      <c r="I158" s="16" t="s">
        <v>167</v>
      </c>
      <c r="J158" s="17">
        <v>15.0</v>
      </c>
      <c r="K158" s="17">
        <v>1200.0</v>
      </c>
      <c r="L158" s="23"/>
      <c r="M158" s="24"/>
      <c r="N158" s="24"/>
      <c r="O158" s="23"/>
      <c r="P158" s="63"/>
      <c r="Q158" s="23"/>
      <c r="R158" s="52"/>
      <c r="S158" s="17" t="s">
        <v>40</v>
      </c>
      <c r="T158" s="17">
        <v>1.0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64"/>
      <c r="B159" s="29"/>
      <c r="C159" s="30"/>
      <c r="D159" s="31"/>
      <c r="E159" s="31"/>
      <c r="F159" s="31"/>
      <c r="G159" s="31"/>
      <c r="H159" s="31"/>
      <c r="I159" s="16" t="s">
        <v>168</v>
      </c>
      <c r="J159" s="17">
        <v>15.0</v>
      </c>
      <c r="K159" s="17">
        <v>1200.0</v>
      </c>
      <c r="L159" s="32"/>
      <c r="M159" s="33"/>
      <c r="N159" s="33"/>
      <c r="O159" s="32"/>
      <c r="P159" s="59"/>
      <c r="Q159" s="32"/>
      <c r="R159" s="41"/>
      <c r="S159" s="32"/>
      <c r="T159" s="3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3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3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3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7.5" customHeight="1">
      <c r="A163" s="8"/>
      <c r="B163" s="9"/>
      <c r="C163" s="9"/>
      <c r="D163" s="9"/>
      <c r="E163" s="9"/>
      <c r="F163" s="9"/>
      <c r="G163" s="9"/>
      <c r="H163" s="9"/>
      <c r="I163" s="9"/>
      <c r="J163" s="10"/>
      <c r="K163" s="9"/>
      <c r="L163" s="9"/>
      <c r="M163" s="11"/>
      <c r="N163" s="11"/>
      <c r="O163" s="9"/>
      <c r="P163" s="9"/>
      <c r="Q163" s="9"/>
      <c r="R163" s="9"/>
      <c r="S163" s="9"/>
      <c r="T163" s="1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2" t="s">
        <v>204</v>
      </c>
      <c r="B164" s="14">
        <v>25.0</v>
      </c>
      <c r="C164" s="15" t="s">
        <v>205</v>
      </c>
      <c r="D164" s="15" t="s">
        <v>206</v>
      </c>
      <c r="E164" s="15" t="s">
        <v>207</v>
      </c>
      <c r="F164" s="25" t="str">
        <f>HYPERLINK("mailto:collegecampanile@hcares.com","collegecampanile@hcares.com")</f>
        <v>collegecampanile@hcares.com</v>
      </c>
      <c r="G164" s="65">
        <v>1960.0</v>
      </c>
      <c r="H164" s="15">
        <v>77.0</v>
      </c>
      <c r="I164" s="16" t="s">
        <v>26</v>
      </c>
      <c r="J164" s="17">
        <v>28.0</v>
      </c>
      <c r="K164" s="17">
        <v>650.0</v>
      </c>
      <c r="L164" s="14">
        <v>1.78</v>
      </c>
      <c r="M164" s="18">
        <v>77345.0</v>
      </c>
      <c r="N164" s="18">
        <v>73275.0</v>
      </c>
      <c r="O164" s="14">
        <v>12.0</v>
      </c>
      <c r="P164" s="14">
        <v>2.0</v>
      </c>
      <c r="Q164" s="14" t="s">
        <v>27</v>
      </c>
      <c r="R164" s="14">
        <v>74.0</v>
      </c>
      <c r="S164" s="17" t="s">
        <v>28</v>
      </c>
      <c r="T164" s="17">
        <v>54.0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55"/>
      <c r="B165" s="20"/>
      <c r="C165" s="21"/>
      <c r="D165" s="22"/>
      <c r="E165" s="22"/>
      <c r="F165" s="22"/>
      <c r="G165" s="22"/>
      <c r="H165" s="22"/>
      <c r="I165" s="16" t="s">
        <v>208</v>
      </c>
      <c r="J165" s="17">
        <v>5.0</v>
      </c>
      <c r="K165" s="17">
        <v>900.0</v>
      </c>
      <c r="L165" s="23"/>
      <c r="M165" s="24"/>
      <c r="N165" s="24"/>
      <c r="O165" s="23"/>
      <c r="P165" s="23"/>
      <c r="Q165" s="23"/>
      <c r="R165" s="23"/>
      <c r="S165" s="17" t="s">
        <v>31</v>
      </c>
      <c r="T165" s="17">
        <v>2.0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36"/>
      <c r="B166" s="20"/>
      <c r="C166" s="22"/>
      <c r="D166" s="22"/>
      <c r="E166" s="22"/>
      <c r="F166" s="22"/>
      <c r="G166" s="22"/>
      <c r="H166" s="22"/>
      <c r="I166" s="16" t="s">
        <v>39</v>
      </c>
      <c r="J166" s="17">
        <v>28.0</v>
      </c>
      <c r="K166" s="17">
        <v>1000.0</v>
      </c>
      <c r="L166" s="23"/>
      <c r="M166" s="24"/>
      <c r="N166" s="24"/>
      <c r="O166" s="23"/>
      <c r="P166" s="23"/>
      <c r="Q166" s="23"/>
      <c r="R166" s="23"/>
      <c r="S166" s="17" t="s">
        <v>37</v>
      </c>
      <c r="T166" s="17">
        <v>1.0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36"/>
      <c r="B167" s="20"/>
      <c r="C167" s="22"/>
      <c r="D167" s="22"/>
      <c r="E167" s="22"/>
      <c r="F167" s="22"/>
      <c r="G167" s="22"/>
      <c r="H167" s="22"/>
      <c r="I167" s="16" t="s">
        <v>42</v>
      </c>
      <c r="J167" s="17">
        <v>12.0</v>
      </c>
      <c r="K167" s="17">
        <v>1200.0</v>
      </c>
      <c r="L167" s="23"/>
      <c r="M167" s="24"/>
      <c r="N167" s="24"/>
      <c r="O167" s="23"/>
      <c r="P167" s="23"/>
      <c r="Q167" s="23"/>
      <c r="R167" s="23"/>
      <c r="S167" s="17" t="s">
        <v>53</v>
      </c>
      <c r="T167" s="17">
        <v>4.0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36"/>
      <c r="B168" s="20"/>
      <c r="C168" s="22"/>
      <c r="D168" s="22"/>
      <c r="E168" s="22"/>
      <c r="F168" s="22"/>
      <c r="G168" s="22"/>
      <c r="H168" s="22"/>
      <c r="I168" s="15" t="s">
        <v>52</v>
      </c>
      <c r="J168" s="14">
        <v>4.0</v>
      </c>
      <c r="K168" s="14">
        <v>1700.0</v>
      </c>
      <c r="L168" s="23"/>
      <c r="M168" s="24"/>
      <c r="N168" s="24"/>
      <c r="O168" s="23"/>
      <c r="P168" s="23"/>
      <c r="Q168" s="23"/>
      <c r="R168" s="23"/>
      <c r="S168" s="17" t="s">
        <v>40</v>
      </c>
      <c r="T168" s="17">
        <v>1.0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37"/>
      <c r="B169" s="29"/>
      <c r="C169" s="31"/>
      <c r="D169" s="31"/>
      <c r="E169" s="31"/>
      <c r="F169" s="31"/>
      <c r="G169" s="31"/>
      <c r="H169" s="38"/>
      <c r="I169" s="39"/>
      <c r="J169" s="40"/>
      <c r="K169" s="16"/>
      <c r="L169" s="41"/>
      <c r="M169" s="33"/>
      <c r="N169" s="33"/>
      <c r="O169" s="32"/>
      <c r="P169" s="32"/>
      <c r="Q169" s="32"/>
      <c r="R169" s="32"/>
      <c r="S169" s="17" t="s">
        <v>209</v>
      </c>
      <c r="T169" s="17">
        <v>12.0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7.5" customHeight="1">
      <c r="A170" s="8"/>
      <c r="B170" s="9"/>
      <c r="C170" s="9"/>
      <c r="D170" s="9"/>
      <c r="E170" s="9"/>
      <c r="F170" s="9"/>
      <c r="G170" s="9"/>
      <c r="H170" s="9"/>
      <c r="I170" s="9"/>
      <c r="J170" s="10"/>
      <c r="K170" s="9"/>
      <c r="L170" s="9"/>
      <c r="M170" s="11"/>
      <c r="N170" s="11"/>
      <c r="O170" s="9"/>
      <c r="P170" s="9"/>
      <c r="Q170" s="9"/>
      <c r="R170" s="9"/>
      <c r="S170" s="9"/>
      <c r="T170" s="1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2" t="s">
        <v>210</v>
      </c>
      <c r="B171" s="14">
        <v>45.0</v>
      </c>
      <c r="C171" s="15" t="s">
        <v>211</v>
      </c>
      <c r="D171" s="15" t="s">
        <v>212</v>
      </c>
      <c r="E171" s="15" t="s">
        <v>57</v>
      </c>
      <c r="F171" s="25" t="str">
        <f>HYPERLINK("mailto:aztec-hardy@hcares.com","aztec-hardy@hcares.com")</f>
        <v>aztec-hardy@hcares.com</v>
      </c>
      <c r="G171" s="65">
        <v>1988.0</v>
      </c>
      <c r="H171" s="15">
        <v>27.0</v>
      </c>
      <c r="I171" s="16" t="s">
        <v>42</v>
      </c>
      <c r="J171" s="17">
        <v>1.0</v>
      </c>
      <c r="K171" s="17">
        <v>750.0</v>
      </c>
      <c r="L171" s="14"/>
      <c r="M171" s="18"/>
      <c r="N171" s="66"/>
      <c r="O171" s="67"/>
      <c r="P171" s="67"/>
      <c r="Q171" s="14" t="s">
        <v>27</v>
      </c>
      <c r="R171" s="14">
        <v>37.0</v>
      </c>
      <c r="S171" s="17" t="s">
        <v>28</v>
      </c>
      <c r="T171" s="17">
        <v>2.0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55"/>
      <c r="B172" s="20"/>
      <c r="C172" s="21"/>
      <c r="D172" s="22"/>
      <c r="E172" s="22"/>
      <c r="F172" s="22"/>
      <c r="G172" s="22"/>
      <c r="H172" s="22"/>
      <c r="I172" s="15" t="s">
        <v>52</v>
      </c>
      <c r="J172" s="14">
        <v>26.0</v>
      </c>
      <c r="K172" s="14">
        <v>850.0</v>
      </c>
      <c r="L172" s="23"/>
      <c r="M172" s="24"/>
      <c r="N172" s="24"/>
      <c r="O172" s="23"/>
      <c r="P172" s="23"/>
      <c r="Q172" s="23"/>
      <c r="R172" s="23"/>
      <c r="S172" s="17" t="s">
        <v>96</v>
      </c>
      <c r="T172" s="17">
        <v>20.0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55"/>
      <c r="B173" s="20"/>
      <c r="C173" s="21"/>
      <c r="D173" s="22"/>
      <c r="E173" s="22"/>
      <c r="F173" s="22"/>
      <c r="G173" s="22"/>
      <c r="H173" s="49"/>
      <c r="I173" s="50"/>
      <c r="J173" s="51"/>
      <c r="K173" s="15"/>
      <c r="L173" s="52"/>
      <c r="M173" s="24"/>
      <c r="N173" s="24"/>
      <c r="O173" s="23"/>
      <c r="P173" s="23"/>
      <c r="Q173" s="23"/>
      <c r="R173" s="23"/>
      <c r="S173" s="17" t="s">
        <v>60</v>
      </c>
      <c r="T173" s="17">
        <v>11.0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55"/>
      <c r="B174" s="20"/>
      <c r="C174" s="21"/>
      <c r="D174" s="22"/>
      <c r="E174" s="22"/>
      <c r="F174" s="22"/>
      <c r="G174" s="22"/>
      <c r="H174" s="49"/>
      <c r="I174" s="54"/>
      <c r="J174" s="49"/>
      <c r="K174" s="22"/>
      <c r="L174" s="52"/>
      <c r="M174" s="24"/>
      <c r="N174" s="24"/>
      <c r="O174" s="23"/>
      <c r="P174" s="23"/>
      <c r="Q174" s="23"/>
      <c r="R174" s="23"/>
      <c r="S174" s="17" t="s">
        <v>53</v>
      </c>
      <c r="T174" s="17">
        <v>2.0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56"/>
      <c r="B175" s="29"/>
      <c r="C175" s="30"/>
      <c r="D175" s="31"/>
      <c r="E175" s="31"/>
      <c r="F175" s="31"/>
      <c r="G175" s="31"/>
      <c r="H175" s="38"/>
      <c r="I175" s="53"/>
      <c r="J175" s="38"/>
      <c r="K175" s="31"/>
      <c r="L175" s="41"/>
      <c r="M175" s="33"/>
      <c r="N175" s="33"/>
      <c r="O175" s="32"/>
      <c r="P175" s="32"/>
      <c r="Q175" s="32"/>
      <c r="R175" s="32"/>
      <c r="S175" s="17" t="s">
        <v>40</v>
      </c>
      <c r="T175" s="17">
        <v>1.0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3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3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3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3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3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3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3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3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3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3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3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3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3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3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3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3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3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3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3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3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3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3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3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3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3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3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3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3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3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3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3"/>
      <c r="N213" s="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3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3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3"/>
      <c r="N216" s="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3"/>
      <c r="N217" s="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3"/>
      <c r="N218" s="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3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3"/>
      <c r="N220" s="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3"/>
      <c r="N221" s="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3"/>
      <c r="N222" s="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3"/>
      <c r="N223" s="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3"/>
      <c r="N224" s="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3"/>
      <c r="N225" s="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3"/>
      <c r="N226" s="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3"/>
      <c r="N227" s="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3"/>
      <c r="N228" s="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3"/>
      <c r="N229" s="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3"/>
      <c r="N230" s="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3"/>
      <c r="N231" s="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3"/>
      <c r="N232" s="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3"/>
      <c r="N233" s="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3"/>
      <c r="N234" s="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3"/>
      <c r="N235" s="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4"/>
      <c r="L236" s="2"/>
      <c r="M236" s="3"/>
      <c r="N236" s="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4"/>
      <c r="L237" s="2"/>
      <c r="M237" s="3"/>
      <c r="N237" s="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4"/>
      <c r="L238" s="2"/>
      <c r="M238" s="3"/>
      <c r="N238" s="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4"/>
      <c r="L239" s="2"/>
      <c r="M239" s="3"/>
      <c r="N239" s="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4"/>
      <c r="L240" s="2"/>
      <c r="M240" s="3"/>
      <c r="N240" s="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4"/>
      <c r="L241" s="2"/>
      <c r="M241" s="3"/>
      <c r="N241" s="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4"/>
      <c r="L242" s="2"/>
      <c r="M242" s="3"/>
      <c r="N242" s="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4"/>
      <c r="L243" s="2"/>
      <c r="M243" s="3"/>
      <c r="N243" s="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4"/>
      <c r="L244" s="2"/>
      <c r="M244" s="3"/>
      <c r="N244" s="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4"/>
      <c r="L245" s="2"/>
      <c r="M245" s="3"/>
      <c r="N245" s="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4"/>
      <c r="L246" s="2"/>
      <c r="M246" s="3"/>
      <c r="N246" s="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4"/>
      <c r="L247" s="2"/>
      <c r="M247" s="3"/>
      <c r="N247" s="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4"/>
      <c r="L248" s="2"/>
      <c r="M248" s="3"/>
      <c r="N248" s="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4"/>
      <c r="L249" s="2"/>
      <c r="M249" s="3"/>
      <c r="N249" s="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4"/>
      <c r="L250" s="2"/>
      <c r="M250" s="3"/>
      <c r="N250" s="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4"/>
      <c r="L251" s="2"/>
      <c r="M251" s="3"/>
      <c r="N251" s="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4"/>
      <c r="L252" s="2"/>
      <c r="M252" s="3"/>
      <c r="N252" s="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4"/>
      <c r="L253" s="2"/>
      <c r="M253" s="3"/>
      <c r="N253" s="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4"/>
      <c r="L254" s="2"/>
      <c r="M254" s="3"/>
      <c r="N254" s="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4"/>
      <c r="L255" s="2"/>
      <c r="M255" s="3"/>
      <c r="N255" s="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4"/>
      <c r="L256" s="2"/>
      <c r="M256" s="3"/>
      <c r="N256" s="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4"/>
      <c r="L257" s="2"/>
      <c r="M257" s="3"/>
      <c r="N257" s="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4"/>
      <c r="L258" s="2"/>
      <c r="M258" s="3"/>
      <c r="N258" s="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4"/>
      <c r="L259" s="2"/>
      <c r="M259" s="3"/>
      <c r="N259" s="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4"/>
      <c r="L260" s="2"/>
      <c r="M260" s="3"/>
      <c r="N260" s="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4"/>
      <c r="L261" s="2"/>
      <c r="M261" s="3"/>
      <c r="N261" s="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4"/>
      <c r="L262" s="2"/>
      <c r="M262" s="3"/>
      <c r="N262" s="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4"/>
      <c r="L263" s="2"/>
      <c r="M263" s="3"/>
      <c r="N263" s="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4"/>
      <c r="L264" s="2"/>
      <c r="M264" s="3"/>
      <c r="N264" s="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4"/>
      <c r="L265" s="2"/>
      <c r="M265" s="3"/>
      <c r="N265" s="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4"/>
      <c r="L266" s="2"/>
      <c r="M266" s="3"/>
      <c r="N266" s="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4"/>
      <c r="L267" s="2"/>
      <c r="M267" s="3"/>
      <c r="N267" s="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4"/>
      <c r="L268" s="2"/>
      <c r="M268" s="3"/>
      <c r="N268" s="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4"/>
      <c r="L269" s="2"/>
      <c r="M269" s="3"/>
      <c r="N269" s="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4"/>
      <c r="L270" s="2"/>
      <c r="M270" s="3"/>
      <c r="N270" s="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4"/>
      <c r="L271" s="2"/>
      <c r="M271" s="3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4"/>
      <c r="L272" s="2"/>
      <c r="M272" s="3"/>
      <c r="N272" s="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4"/>
      <c r="L273" s="2"/>
      <c r="M273" s="3"/>
      <c r="N273" s="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4"/>
      <c r="L274" s="2"/>
      <c r="M274" s="3"/>
      <c r="N274" s="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4"/>
      <c r="L275" s="2"/>
      <c r="M275" s="3"/>
      <c r="N275" s="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4"/>
      <c r="L276" s="2"/>
      <c r="M276" s="3"/>
      <c r="N276" s="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4"/>
      <c r="L277" s="2"/>
      <c r="M277" s="3"/>
      <c r="N277" s="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4"/>
      <c r="L278" s="2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4"/>
      <c r="L279" s="2"/>
      <c r="M279" s="3"/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4"/>
      <c r="L280" s="2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4"/>
      <c r="L281" s="2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4"/>
      <c r="L282" s="2"/>
      <c r="M282" s="3"/>
      <c r="N282" s="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4"/>
      <c r="L283" s="2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4"/>
      <c r="L284" s="2"/>
      <c r="M284" s="3"/>
      <c r="N284" s="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4"/>
      <c r="L285" s="2"/>
      <c r="M285" s="3"/>
      <c r="N285" s="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4"/>
      <c r="L286" s="2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4"/>
      <c r="L287" s="2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4"/>
      <c r="L288" s="2"/>
      <c r="M288" s="3"/>
      <c r="N288" s="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4"/>
      <c r="L289" s="2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4"/>
      <c r="L290" s="2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4"/>
      <c r="L291" s="2"/>
      <c r="M291" s="3"/>
      <c r="N291" s="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4"/>
      <c r="L292" s="2"/>
      <c r="M292" s="3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4"/>
      <c r="L293" s="2"/>
      <c r="M293" s="3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4"/>
      <c r="L294" s="2"/>
      <c r="M294" s="3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4"/>
      <c r="L295" s="2"/>
      <c r="M295" s="3"/>
      <c r="N295" s="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4"/>
      <c r="L296" s="2"/>
      <c r="M296" s="3"/>
      <c r="N296" s="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4"/>
      <c r="L297" s="2"/>
      <c r="M297" s="3"/>
      <c r="N297" s="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4"/>
      <c r="L298" s="2"/>
      <c r="M298" s="3"/>
      <c r="N298" s="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4"/>
      <c r="L299" s="2"/>
      <c r="M299" s="3"/>
      <c r="N299" s="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4"/>
      <c r="L300" s="2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4"/>
      <c r="L301" s="2"/>
      <c r="M301" s="3"/>
      <c r="N301" s="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4"/>
      <c r="L302" s="2"/>
      <c r="M302" s="3"/>
      <c r="N302" s="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4"/>
      <c r="L303" s="2"/>
      <c r="M303" s="3"/>
      <c r="N303" s="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4"/>
      <c r="L304" s="2"/>
      <c r="M304" s="3"/>
      <c r="N304" s="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4"/>
      <c r="L305" s="2"/>
      <c r="M305" s="3"/>
      <c r="N305" s="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4"/>
      <c r="L306" s="2"/>
      <c r="M306" s="3"/>
      <c r="N306" s="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4"/>
      <c r="L307" s="2"/>
      <c r="M307" s="3"/>
      <c r="N307" s="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4"/>
      <c r="L308" s="2"/>
      <c r="M308" s="3"/>
      <c r="N308" s="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4"/>
      <c r="L309" s="2"/>
      <c r="M309" s="3"/>
      <c r="N309" s="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4"/>
      <c r="L310" s="2"/>
      <c r="M310" s="3"/>
      <c r="N310" s="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4"/>
      <c r="L311" s="2"/>
      <c r="M311" s="3"/>
      <c r="N311" s="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4"/>
      <c r="L312" s="2"/>
      <c r="M312" s="3"/>
      <c r="N312" s="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4"/>
      <c r="L313" s="2"/>
      <c r="M313" s="3"/>
      <c r="N313" s="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4"/>
      <c r="L314" s="2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4"/>
      <c r="L315" s="2"/>
      <c r="M315" s="3"/>
      <c r="N315" s="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4"/>
      <c r="L316" s="2"/>
      <c r="M316" s="3"/>
      <c r="N316" s="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4"/>
      <c r="L317" s="2"/>
      <c r="M317" s="3"/>
      <c r="N317" s="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4"/>
      <c r="L318" s="2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4"/>
      <c r="L319" s="2"/>
      <c r="M319" s="3"/>
      <c r="N319" s="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4"/>
      <c r="L320" s="2"/>
      <c r="M320" s="3"/>
      <c r="N320" s="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4"/>
      <c r="L321" s="2"/>
      <c r="M321" s="3"/>
      <c r="N321" s="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4"/>
      <c r="L322" s="2"/>
      <c r="M322" s="3"/>
      <c r="N322" s="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4"/>
      <c r="L323" s="2"/>
      <c r="M323" s="3"/>
      <c r="N323" s="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4"/>
      <c r="L324" s="2"/>
      <c r="M324" s="3"/>
      <c r="N324" s="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4"/>
      <c r="L325" s="2"/>
      <c r="M325" s="3"/>
      <c r="N325" s="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4"/>
      <c r="L326" s="2"/>
      <c r="M326" s="3"/>
      <c r="N326" s="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4"/>
      <c r="L327" s="2"/>
      <c r="M327" s="3"/>
      <c r="N327" s="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4"/>
      <c r="L328" s="2"/>
      <c r="M328" s="3"/>
      <c r="N328" s="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4"/>
      <c r="L329" s="2"/>
      <c r="M329" s="3"/>
      <c r="N329" s="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4"/>
      <c r="L330" s="2"/>
      <c r="M330" s="3"/>
      <c r="N330" s="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4"/>
      <c r="L331" s="2"/>
      <c r="M331" s="3"/>
      <c r="N331" s="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4"/>
      <c r="L332" s="2"/>
      <c r="M332" s="3"/>
      <c r="N332" s="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4"/>
      <c r="L333" s="2"/>
      <c r="M333" s="3"/>
      <c r="N333" s="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4"/>
      <c r="L334" s="2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4"/>
      <c r="L335" s="2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4"/>
      <c r="L336" s="2"/>
      <c r="M336" s="3"/>
      <c r="N336" s="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4"/>
      <c r="L337" s="2"/>
      <c r="M337" s="3"/>
      <c r="N337" s="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4"/>
      <c r="L338" s="2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4"/>
      <c r="L339" s="2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4"/>
      <c r="L340" s="2"/>
      <c r="M340" s="3"/>
      <c r="N340" s="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4"/>
      <c r="L341" s="2"/>
      <c r="M341" s="3"/>
      <c r="N341" s="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4"/>
      <c r="L342" s="2"/>
      <c r="M342" s="3"/>
      <c r="N342" s="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4"/>
      <c r="L343" s="2"/>
      <c r="M343" s="3"/>
      <c r="N343" s="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4"/>
      <c r="L344" s="2"/>
      <c r="M344" s="3"/>
      <c r="N344" s="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4"/>
      <c r="L345" s="2"/>
      <c r="M345" s="3"/>
      <c r="N345" s="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4"/>
      <c r="L346" s="2"/>
      <c r="M346" s="3"/>
      <c r="N346" s="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4"/>
      <c r="L347" s="2"/>
      <c r="M347" s="3"/>
      <c r="N347" s="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"/>
      <c r="L348" s="2"/>
      <c r="M348" s="3"/>
      <c r="N348" s="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4"/>
      <c r="L349" s="2"/>
      <c r="M349" s="3"/>
      <c r="N349" s="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4"/>
      <c r="L350" s="2"/>
      <c r="M350" s="3"/>
      <c r="N350" s="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4"/>
      <c r="L351" s="2"/>
      <c r="M351" s="3"/>
      <c r="N351" s="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4"/>
      <c r="L352" s="2"/>
      <c r="M352" s="3"/>
      <c r="N352" s="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4"/>
      <c r="L353" s="2"/>
      <c r="M353" s="3"/>
      <c r="N353" s="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4"/>
      <c r="L354" s="2"/>
      <c r="M354" s="3"/>
      <c r="N354" s="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4"/>
      <c r="L355" s="2"/>
      <c r="M355" s="3"/>
      <c r="N355" s="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4"/>
      <c r="L356" s="2"/>
      <c r="M356" s="3"/>
      <c r="N356" s="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4"/>
      <c r="L357" s="2"/>
      <c r="M357" s="3"/>
      <c r="N357" s="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4"/>
      <c r="L358" s="2"/>
      <c r="M358" s="3"/>
      <c r="N358" s="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4"/>
      <c r="L359" s="2"/>
      <c r="M359" s="3"/>
      <c r="N359" s="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4"/>
      <c r="L360" s="2"/>
      <c r="M360" s="3"/>
      <c r="N360" s="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4"/>
      <c r="L361" s="2"/>
      <c r="M361" s="3"/>
      <c r="N361" s="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4"/>
      <c r="L362" s="2"/>
      <c r="M362" s="3"/>
      <c r="N362" s="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4"/>
      <c r="L363" s="2"/>
      <c r="M363" s="3"/>
      <c r="N363" s="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4"/>
      <c r="L364" s="2"/>
      <c r="M364" s="3"/>
      <c r="N364" s="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4"/>
      <c r="L365" s="2"/>
      <c r="M365" s="3"/>
      <c r="N365" s="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4"/>
      <c r="L366" s="2"/>
      <c r="M366" s="3"/>
      <c r="N366" s="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4"/>
      <c r="L367" s="2"/>
      <c r="M367" s="3"/>
      <c r="N367" s="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4"/>
      <c r="L368" s="2"/>
      <c r="M368" s="3"/>
      <c r="N368" s="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4"/>
      <c r="L369" s="2"/>
      <c r="M369" s="3"/>
      <c r="N369" s="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4"/>
      <c r="L370" s="2"/>
      <c r="M370" s="3"/>
      <c r="N370" s="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4"/>
      <c r="L371" s="2"/>
      <c r="M371" s="3"/>
      <c r="N371" s="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4"/>
      <c r="L372" s="2"/>
      <c r="M372" s="3"/>
      <c r="N372" s="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4"/>
      <c r="L373" s="2"/>
      <c r="M373" s="3"/>
      <c r="N373" s="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4"/>
      <c r="L374" s="2"/>
      <c r="M374" s="3"/>
      <c r="N374" s="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4"/>
      <c r="L375" s="2"/>
      <c r="M375" s="3"/>
      <c r="N375" s="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4"/>
      <c r="L376" s="2"/>
      <c r="M376" s="3"/>
      <c r="N376" s="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4"/>
      <c r="L377" s="2"/>
      <c r="M377" s="3"/>
      <c r="N377" s="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4"/>
      <c r="L378" s="2"/>
      <c r="M378" s="3"/>
      <c r="N378" s="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4"/>
      <c r="L379" s="2"/>
      <c r="M379" s="3"/>
      <c r="N379" s="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4"/>
      <c r="L380" s="2"/>
      <c r="M380" s="3"/>
      <c r="N380" s="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4"/>
      <c r="L381" s="2"/>
      <c r="M381" s="3"/>
      <c r="N381" s="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4"/>
      <c r="L382" s="2"/>
      <c r="M382" s="3"/>
      <c r="N382" s="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4"/>
      <c r="L383" s="2"/>
      <c r="M383" s="3"/>
      <c r="N383" s="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4"/>
      <c r="L384" s="2"/>
      <c r="M384" s="3"/>
      <c r="N384" s="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4"/>
      <c r="L385" s="2"/>
      <c r="M385" s="3"/>
      <c r="N385" s="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4"/>
      <c r="L386" s="2"/>
      <c r="M386" s="3"/>
      <c r="N386" s="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4"/>
      <c r="L387" s="2"/>
      <c r="M387" s="3"/>
      <c r="N387" s="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4"/>
      <c r="L388" s="2"/>
      <c r="M388" s="3"/>
      <c r="N388" s="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4"/>
      <c r="L389" s="2"/>
      <c r="M389" s="3"/>
      <c r="N389" s="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4"/>
      <c r="L390" s="2"/>
      <c r="M390" s="3"/>
      <c r="N390" s="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4"/>
      <c r="L391" s="2"/>
      <c r="M391" s="3"/>
      <c r="N391" s="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4"/>
      <c r="L392" s="2"/>
      <c r="M392" s="3"/>
      <c r="N392" s="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4"/>
      <c r="L393" s="2"/>
      <c r="M393" s="3"/>
      <c r="N393" s="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4"/>
      <c r="L394" s="2"/>
      <c r="M394" s="3"/>
      <c r="N394" s="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4"/>
      <c r="L395" s="2"/>
      <c r="M395" s="3"/>
      <c r="N395" s="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4"/>
      <c r="L396" s="2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4"/>
      <c r="L397" s="2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4"/>
      <c r="L398" s="2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4"/>
      <c r="L399" s="2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4"/>
      <c r="L400" s="2"/>
      <c r="M400" s="3"/>
      <c r="N400" s="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4"/>
      <c r="L401" s="2"/>
      <c r="M401" s="3"/>
      <c r="N401" s="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4"/>
      <c r="L402" s="2"/>
      <c r="M402" s="3"/>
      <c r="N402" s="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4"/>
      <c r="L403" s="2"/>
      <c r="M403" s="3"/>
      <c r="N403" s="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4"/>
      <c r="L404" s="2"/>
      <c r="M404" s="3"/>
      <c r="N404" s="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4"/>
      <c r="L405" s="2"/>
      <c r="M405" s="3"/>
      <c r="N405" s="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4"/>
      <c r="L406" s="2"/>
      <c r="M406" s="3"/>
      <c r="N406" s="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4"/>
      <c r="L407" s="2"/>
      <c r="M407" s="3"/>
      <c r="N407" s="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4"/>
      <c r="L408" s="2"/>
      <c r="M408" s="3"/>
      <c r="N408" s="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4"/>
      <c r="L409" s="2"/>
      <c r="M409" s="3"/>
      <c r="N409" s="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4"/>
      <c r="L410" s="2"/>
      <c r="M410" s="3"/>
      <c r="N410" s="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4"/>
      <c r="L411" s="2"/>
      <c r="M411" s="3"/>
      <c r="N411" s="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4"/>
      <c r="L412" s="2"/>
      <c r="M412" s="3"/>
      <c r="N412" s="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4"/>
      <c r="L413" s="2"/>
      <c r="M413" s="3"/>
      <c r="N413" s="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4"/>
      <c r="L414" s="2"/>
      <c r="M414" s="3"/>
      <c r="N414" s="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4"/>
      <c r="L415" s="2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4"/>
      <c r="L416" s="2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4"/>
      <c r="L417" s="2"/>
      <c r="M417" s="3"/>
      <c r="N417" s="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4"/>
      <c r="L418" s="2"/>
      <c r="M418" s="3"/>
      <c r="N418" s="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4"/>
      <c r="L419" s="2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4"/>
      <c r="L420" s="2"/>
      <c r="M420" s="3"/>
      <c r="N420" s="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4"/>
      <c r="L421" s="2"/>
      <c r="M421" s="3"/>
      <c r="N421" s="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4"/>
      <c r="L422" s="2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4"/>
      <c r="L423" s="2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4"/>
      <c r="L424" s="2"/>
      <c r="M424" s="3"/>
      <c r="N424" s="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4"/>
      <c r="L425" s="2"/>
      <c r="M425" s="3"/>
      <c r="N425" s="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4"/>
      <c r="L426" s="2"/>
      <c r="M426" s="3"/>
      <c r="N426" s="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4"/>
      <c r="L427" s="2"/>
      <c r="M427" s="3"/>
      <c r="N427" s="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4"/>
      <c r="L428" s="2"/>
      <c r="M428" s="3"/>
      <c r="N428" s="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4"/>
      <c r="L429" s="2"/>
      <c r="M429" s="3"/>
      <c r="N429" s="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4"/>
      <c r="L430" s="2"/>
      <c r="M430" s="3"/>
      <c r="N430" s="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4"/>
      <c r="L431" s="2"/>
      <c r="M431" s="3"/>
      <c r="N431" s="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4"/>
      <c r="L432" s="2"/>
      <c r="M432" s="3"/>
      <c r="N432" s="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4"/>
      <c r="L433" s="2"/>
      <c r="M433" s="3"/>
      <c r="N433" s="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4"/>
      <c r="L434" s="2"/>
      <c r="M434" s="3"/>
      <c r="N434" s="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4"/>
      <c r="L435" s="2"/>
      <c r="M435" s="3"/>
      <c r="N435" s="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4"/>
      <c r="L436" s="2"/>
      <c r="M436" s="3"/>
      <c r="N436" s="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4"/>
      <c r="L437" s="2"/>
      <c r="M437" s="3"/>
      <c r="N437" s="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4"/>
      <c r="L438" s="2"/>
      <c r="M438" s="3"/>
      <c r="N438" s="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4"/>
      <c r="L439" s="2"/>
      <c r="M439" s="3"/>
      <c r="N439" s="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4"/>
      <c r="L440" s="2"/>
      <c r="M440" s="3"/>
      <c r="N440" s="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4"/>
      <c r="L441" s="2"/>
      <c r="M441" s="3"/>
      <c r="N441" s="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4"/>
      <c r="L442" s="2"/>
      <c r="M442" s="3"/>
      <c r="N442" s="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4"/>
      <c r="L443" s="2"/>
      <c r="M443" s="3"/>
      <c r="N443" s="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4"/>
      <c r="L444" s="2"/>
      <c r="M444" s="3"/>
      <c r="N444" s="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4"/>
      <c r="L445" s="2"/>
      <c r="M445" s="3"/>
      <c r="N445" s="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4"/>
      <c r="L446" s="2"/>
      <c r="M446" s="3"/>
      <c r="N446" s="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4"/>
      <c r="L447" s="2"/>
      <c r="M447" s="3"/>
      <c r="N447" s="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4"/>
      <c r="L448" s="2"/>
      <c r="M448" s="3"/>
      <c r="N448" s="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4"/>
      <c r="L449" s="2"/>
      <c r="M449" s="3"/>
      <c r="N449" s="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4"/>
      <c r="L450" s="2"/>
      <c r="M450" s="3"/>
      <c r="N450" s="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4"/>
      <c r="L451" s="2"/>
      <c r="M451" s="3"/>
      <c r="N451" s="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4"/>
      <c r="L452" s="2"/>
      <c r="M452" s="3"/>
      <c r="N452" s="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4"/>
      <c r="L453" s="2"/>
      <c r="M453" s="3"/>
      <c r="N453" s="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4"/>
      <c r="L454" s="2"/>
      <c r="M454" s="3"/>
      <c r="N454" s="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4"/>
      <c r="L455" s="2"/>
      <c r="M455" s="3"/>
      <c r="N455" s="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4"/>
      <c r="L456" s="2"/>
      <c r="M456" s="3"/>
      <c r="N456" s="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4"/>
      <c r="L457" s="2"/>
      <c r="M457" s="3"/>
      <c r="N457" s="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4"/>
      <c r="L458" s="2"/>
      <c r="M458" s="3"/>
      <c r="N458" s="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4"/>
      <c r="L459" s="2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4"/>
      <c r="L460" s="2"/>
      <c r="M460" s="3"/>
      <c r="N460" s="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4"/>
      <c r="L461" s="2"/>
      <c r="M461" s="3"/>
      <c r="N461" s="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4"/>
      <c r="L462" s="2"/>
      <c r="M462" s="3"/>
      <c r="N462" s="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4"/>
      <c r="L463" s="2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4"/>
      <c r="L464" s="2"/>
      <c r="M464" s="3"/>
      <c r="N464" s="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4"/>
      <c r="L465" s="2"/>
      <c r="M465" s="3"/>
      <c r="N465" s="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4"/>
      <c r="L466" s="2"/>
      <c r="M466" s="3"/>
      <c r="N466" s="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4"/>
      <c r="L467" s="2"/>
      <c r="M467" s="3"/>
      <c r="N467" s="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4"/>
      <c r="L468" s="2"/>
      <c r="M468" s="3"/>
      <c r="N468" s="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4"/>
      <c r="L469" s="2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4"/>
      <c r="L470" s="2"/>
      <c r="M470" s="3"/>
      <c r="N470" s="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4"/>
      <c r="L471" s="2"/>
      <c r="M471" s="3"/>
      <c r="N471" s="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4"/>
      <c r="L472" s="2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4"/>
      <c r="L473" s="2"/>
      <c r="M473" s="3"/>
      <c r="N473" s="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4"/>
      <c r="L474" s="2"/>
      <c r="M474" s="3"/>
      <c r="N474" s="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4"/>
      <c r="L475" s="2"/>
      <c r="M475" s="3"/>
      <c r="N475" s="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4"/>
      <c r="L476" s="2"/>
      <c r="M476" s="3"/>
      <c r="N476" s="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4"/>
      <c r="L477" s="2"/>
      <c r="M477" s="3"/>
      <c r="N477" s="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4"/>
      <c r="L478" s="2"/>
      <c r="M478" s="3"/>
      <c r="N478" s="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4"/>
      <c r="L479" s="2"/>
      <c r="M479" s="3"/>
      <c r="N479" s="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4"/>
      <c r="L480" s="2"/>
      <c r="M480" s="3"/>
      <c r="N480" s="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4"/>
      <c r="L481" s="2"/>
      <c r="M481" s="3"/>
      <c r="N481" s="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4"/>
      <c r="L482" s="2"/>
      <c r="M482" s="3"/>
      <c r="N482" s="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4"/>
      <c r="L483" s="2"/>
      <c r="M483" s="3"/>
      <c r="N483" s="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4"/>
      <c r="L484" s="2"/>
      <c r="M484" s="3"/>
      <c r="N484" s="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4"/>
      <c r="L485" s="2"/>
      <c r="M485" s="3"/>
      <c r="N485" s="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4"/>
      <c r="L486" s="2"/>
      <c r="M486" s="3"/>
      <c r="N486" s="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4"/>
      <c r="L487" s="2"/>
      <c r="M487" s="3"/>
      <c r="N487" s="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4"/>
      <c r="L488" s="2"/>
      <c r="M488" s="3"/>
      <c r="N488" s="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4"/>
      <c r="L489" s="2"/>
      <c r="M489" s="3"/>
      <c r="N489" s="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4"/>
      <c r="L490" s="2"/>
      <c r="M490" s="3"/>
      <c r="N490" s="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4"/>
      <c r="L491" s="2"/>
      <c r="M491" s="3"/>
      <c r="N491" s="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4"/>
      <c r="L492" s="2"/>
      <c r="M492" s="3"/>
      <c r="N492" s="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4"/>
      <c r="L493" s="2"/>
      <c r="M493" s="3"/>
      <c r="N493" s="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4"/>
      <c r="L494" s="2"/>
      <c r="M494" s="3"/>
      <c r="N494" s="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4"/>
      <c r="L495" s="2"/>
      <c r="M495" s="3"/>
      <c r="N495" s="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4"/>
      <c r="L496" s="2"/>
      <c r="M496" s="3"/>
      <c r="N496" s="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4"/>
      <c r="L497" s="2"/>
      <c r="M497" s="3"/>
      <c r="N497" s="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4"/>
      <c r="L498" s="2"/>
      <c r="M498" s="3"/>
      <c r="N498" s="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4"/>
      <c r="L499" s="2"/>
      <c r="M499" s="3"/>
      <c r="N499" s="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4"/>
      <c r="L500" s="2"/>
      <c r="M500" s="3"/>
      <c r="N500" s="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4"/>
      <c r="L501" s="2"/>
      <c r="M501" s="3"/>
      <c r="N501" s="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4"/>
      <c r="L502" s="2"/>
      <c r="M502" s="3"/>
      <c r="N502" s="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4"/>
      <c r="L503" s="2"/>
      <c r="M503" s="3"/>
      <c r="N503" s="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4"/>
      <c r="L504" s="2"/>
      <c r="M504" s="3"/>
      <c r="N504" s="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4"/>
      <c r="L505" s="2"/>
      <c r="M505" s="3"/>
      <c r="N505" s="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4"/>
      <c r="L506" s="2"/>
      <c r="M506" s="3"/>
      <c r="N506" s="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4"/>
      <c r="L507" s="2"/>
      <c r="M507" s="3"/>
      <c r="N507" s="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4"/>
      <c r="L508" s="2"/>
      <c r="M508" s="3"/>
      <c r="N508" s="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4"/>
      <c r="L509" s="2"/>
      <c r="M509" s="3"/>
      <c r="N509" s="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4"/>
      <c r="L510" s="2"/>
      <c r="M510" s="3"/>
      <c r="N510" s="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4"/>
      <c r="L511" s="2"/>
      <c r="M511" s="3"/>
      <c r="N511" s="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4"/>
      <c r="L512" s="2"/>
      <c r="M512" s="3"/>
      <c r="N512" s="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4"/>
      <c r="L513" s="2"/>
      <c r="M513" s="3"/>
      <c r="N513" s="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4"/>
      <c r="L514" s="2"/>
      <c r="M514" s="3"/>
      <c r="N514" s="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4"/>
      <c r="L515" s="2"/>
      <c r="M515" s="3"/>
      <c r="N515" s="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3"/>
      <c r="N516" s="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3"/>
      <c r="N517" s="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3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3"/>
      <c r="N519" s="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3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3"/>
      <c r="N521" s="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3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3"/>
      <c r="N523" s="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3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3"/>
      <c r="N525" s="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3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3"/>
      <c r="N527" s="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3"/>
      <c r="N528" s="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3"/>
      <c r="N529" s="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3"/>
      <c r="N530" s="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3"/>
      <c r="N531" s="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3"/>
      <c r="N532" s="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3"/>
      <c r="N533" s="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3"/>
      <c r="N534" s="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3"/>
      <c r="N535" s="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3"/>
      <c r="N536" s="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3"/>
      <c r="N537" s="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3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3"/>
      <c r="N542" s="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3"/>
      <c r="N543" s="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3"/>
      <c r="N544" s="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3"/>
      <c r="N545" s="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3"/>
      <c r="N546" s="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3"/>
      <c r="N547" s="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3"/>
      <c r="N552" s="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3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3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3"/>
      <c r="N555" s="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3"/>
      <c r="N558" s="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3"/>
      <c r="N559" s="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3"/>
      <c r="N560" s="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3"/>
      <c r="N561" s="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3"/>
      <c r="N562" s="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3"/>
      <c r="N563" s="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3"/>
      <c r="N564" s="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3"/>
      <c r="N565" s="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3"/>
      <c r="N566" s="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3"/>
      <c r="N567" s="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3"/>
      <c r="N568" s="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3"/>
      <c r="N569" s="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3"/>
      <c r="N570" s="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3"/>
      <c r="N571" s="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3"/>
      <c r="N572" s="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3"/>
      <c r="N573" s="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3"/>
      <c r="N574" s="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3"/>
      <c r="N575" s="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3"/>
      <c r="N576" s="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3"/>
      <c r="N577" s="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3"/>
      <c r="N578" s="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3"/>
      <c r="N579" s="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3"/>
      <c r="N580" s="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3"/>
      <c r="N581" s="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3"/>
      <c r="N582" s="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3"/>
      <c r="N583" s="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3"/>
      <c r="N584" s="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3"/>
      <c r="N585" s="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3"/>
      <c r="N586" s="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3"/>
      <c r="N587" s="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3"/>
      <c r="N588" s="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3"/>
      <c r="N589" s="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3"/>
      <c r="N590" s="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3"/>
      <c r="N591" s="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3"/>
      <c r="N592" s="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3"/>
      <c r="N593" s="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3"/>
      <c r="N594" s="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3"/>
      <c r="N595" s="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3"/>
      <c r="N596" s="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3"/>
      <c r="N597" s="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3"/>
      <c r="N598" s="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3"/>
      <c r="N599" s="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3"/>
      <c r="N600" s="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3"/>
      <c r="N601" s="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3"/>
      <c r="N602" s="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3"/>
      <c r="N603" s="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3"/>
      <c r="N604" s="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3"/>
      <c r="N605" s="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3"/>
      <c r="N606" s="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3"/>
      <c r="N607" s="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3"/>
      <c r="N608" s="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3"/>
      <c r="N609" s="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3"/>
      <c r="N610" s="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3"/>
      <c r="N611" s="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3"/>
      <c r="N612" s="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3"/>
      <c r="N613" s="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3"/>
      <c r="N614" s="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3"/>
      <c r="N615" s="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3"/>
      <c r="N616" s="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3"/>
      <c r="N617" s="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3"/>
      <c r="N618" s="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3"/>
      <c r="N619" s="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3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3"/>
      <c r="N622" s="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3"/>
      <c r="N623" s="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3"/>
      <c r="N624" s="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3"/>
      <c r="N625" s="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3"/>
      <c r="N626" s="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3"/>
      <c r="N627" s="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3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3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3"/>
      <c r="N632" s="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3"/>
      <c r="N633" s="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3"/>
      <c r="N634" s="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3"/>
      <c r="N635" s="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3"/>
      <c r="N636" s="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3"/>
      <c r="N640" s="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3"/>
      <c r="N641" s="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3"/>
      <c r="N642" s="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3"/>
      <c r="N643" s="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3"/>
      <c r="N644" s="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3"/>
      <c r="N645" s="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3"/>
      <c r="N646" s="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3"/>
      <c r="N647" s="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3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3"/>
      <c r="N649" s="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3"/>
      <c r="N650" s="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3"/>
      <c r="N651" s="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3"/>
      <c r="N652" s="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3"/>
      <c r="N653" s="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3"/>
      <c r="N654" s="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3"/>
      <c r="N655" s="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3"/>
      <c r="N656" s="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3"/>
      <c r="N657" s="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3"/>
      <c r="N658" s="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3"/>
      <c r="N659" s="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3"/>
      <c r="N660" s="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3"/>
      <c r="N661" s="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3"/>
      <c r="N663" s="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3"/>
      <c r="N665" s="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3"/>
      <c r="N666" s="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3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3"/>
      <c r="N668" s="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3"/>
      <c r="N669" s="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3"/>
      <c r="N670" s="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3"/>
      <c r="N671" s="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3"/>
      <c r="N672" s="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3"/>
      <c r="N673" s="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3"/>
      <c r="N674" s="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3"/>
      <c r="N675" s="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3"/>
      <c r="N676" s="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3"/>
      <c r="N677" s="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3"/>
      <c r="N678" s="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3"/>
      <c r="N679" s="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3"/>
      <c r="N680" s="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3"/>
      <c r="N681" s="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3"/>
      <c r="N682" s="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3"/>
      <c r="N683" s="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3"/>
      <c r="N684" s="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3"/>
      <c r="N685" s="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3"/>
      <c r="N686" s="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3"/>
      <c r="N687" s="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3"/>
      <c r="N688" s="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3"/>
      <c r="N689" s="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3"/>
      <c r="N690" s="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3"/>
      <c r="N691" s="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3"/>
      <c r="N692" s="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3"/>
      <c r="N693" s="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3"/>
      <c r="N694" s="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3"/>
      <c r="N695" s="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3"/>
      <c r="N696" s="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3"/>
      <c r="N697" s="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3"/>
      <c r="N698" s="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3"/>
      <c r="N699" s="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3"/>
      <c r="N700" s="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3"/>
      <c r="N701" s="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3"/>
      <c r="N702" s="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3"/>
      <c r="N703" s="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3"/>
      <c r="N704" s="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3"/>
      <c r="N707" s="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3"/>
      <c r="N708" s="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3"/>
      <c r="N709" s="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3"/>
      <c r="N710" s="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3"/>
      <c r="N711" s="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3"/>
      <c r="N712" s="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3"/>
      <c r="N713" s="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3"/>
      <c r="N714" s="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3"/>
      <c r="N715" s="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3"/>
      <c r="N716" s="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3"/>
      <c r="N717" s="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3"/>
      <c r="N718" s="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3"/>
      <c r="N719" s="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3"/>
      <c r="N720" s="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3"/>
      <c r="N721" s="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3"/>
      <c r="N722" s="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3"/>
      <c r="N723" s="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3"/>
      <c r="N724" s="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3"/>
      <c r="N725" s="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3"/>
      <c r="N726" s="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3"/>
      <c r="N727" s="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3"/>
      <c r="N728" s="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3"/>
      <c r="N729" s="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3"/>
      <c r="N730" s="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3"/>
      <c r="N731" s="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3"/>
      <c r="N732" s="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3"/>
      <c r="N733" s="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3"/>
      <c r="N734" s="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3"/>
      <c r="N735" s="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3"/>
      <c r="N736" s="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3"/>
      <c r="N737" s="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3"/>
      <c r="N738" s="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3"/>
      <c r="N739" s="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3"/>
      <c r="N740" s="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3"/>
      <c r="N741" s="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3"/>
      <c r="N742" s="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3"/>
      <c r="N743" s="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3"/>
      <c r="N744" s="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3"/>
      <c r="N745" s="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3"/>
      <c r="N746" s="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3"/>
      <c r="N747" s="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3"/>
      <c r="N748" s="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3"/>
      <c r="N749" s="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3"/>
      <c r="N750" s="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3"/>
      <c r="N751" s="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3"/>
      <c r="N752" s="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3"/>
      <c r="N753" s="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3"/>
      <c r="N754" s="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3"/>
      <c r="N755" s="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3"/>
      <c r="N756" s="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3"/>
      <c r="N757" s="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3"/>
      <c r="N759" s="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3"/>
      <c r="N761" s="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3"/>
      <c r="N762" s="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3"/>
      <c r="N763" s="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3"/>
      <c r="N764" s="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3"/>
      <c r="N765" s="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3"/>
      <c r="N766" s="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3"/>
      <c r="N767" s="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3"/>
      <c r="N768" s="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3"/>
      <c r="N769" s="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3"/>
      <c r="N770" s="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3"/>
      <c r="N772" s="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3"/>
      <c r="N773" s="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3"/>
      <c r="N774" s="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3"/>
      <c r="N775" s="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3"/>
      <c r="N776" s="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3"/>
      <c r="N777" s="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3"/>
      <c r="N778" s="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3"/>
      <c r="N782" s="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3"/>
      <c r="N783" s="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3"/>
      <c r="N784" s="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3"/>
      <c r="N785" s="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3"/>
      <c r="N786" s="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3"/>
      <c r="N787" s="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3"/>
      <c r="N788" s="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3"/>
      <c r="N789" s="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3"/>
      <c r="N790" s="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3"/>
      <c r="N791" s="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3"/>
      <c r="N792" s="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3"/>
      <c r="N793" s="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3"/>
      <c r="N794" s="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3"/>
      <c r="N795" s="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3"/>
      <c r="N796" s="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3"/>
      <c r="N797" s="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3"/>
      <c r="N798" s="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3"/>
      <c r="N799" s="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3"/>
      <c r="N800" s="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3"/>
      <c r="N801" s="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3"/>
      <c r="N802" s="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3"/>
      <c r="N803" s="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3"/>
      <c r="N804" s="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3"/>
      <c r="N805" s="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3"/>
      <c r="N806" s="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3"/>
      <c r="N807" s="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3"/>
      <c r="N808" s="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3"/>
      <c r="N809" s="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3"/>
      <c r="N810" s="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3"/>
      <c r="N811" s="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3"/>
      <c r="N812" s="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3"/>
      <c r="N813" s="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3"/>
      <c r="N814" s="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3"/>
      <c r="N815" s="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3"/>
      <c r="N816" s="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3"/>
      <c r="N818" s="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3"/>
      <c r="N819" s="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3"/>
      <c r="N820" s="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3"/>
      <c r="N822" s="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3"/>
      <c r="N825" s="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3"/>
      <c r="N826" s="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3"/>
      <c r="N827" s="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3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3"/>
      <c r="N829" s="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3"/>
      <c r="N834" s="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3"/>
      <c r="N835" s="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3"/>
      <c r="N836" s="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3"/>
      <c r="N837" s="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3"/>
      <c r="N838" s="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3"/>
      <c r="N839" s="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3"/>
      <c r="N841" s="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3"/>
      <c r="N843" s="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3"/>
      <c r="N845" s="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3"/>
      <c r="N847" s="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3"/>
      <c r="N848" s="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3"/>
      <c r="N849" s="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3"/>
      <c r="N850" s="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3"/>
      <c r="N851" s="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3"/>
      <c r="N852" s="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3"/>
      <c r="N853" s="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3"/>
      <c r="N854" s="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3"/>
      <c r="N855" s="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3"/>
      <c r="N856" s="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3"/>
      <c r="N858" s="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3"/>
      <c r="N859" s="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3"/>
      <c r="N860" s="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3"/>
      <c r="N861" s="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3"/>
      <c r="N862" s="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3"/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3"/>
      <c r="N867" s="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3"/>
      <c r="N868" s="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3"/>
      <c r="N870" s="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3"/>
      <c r="N871" s="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3"/>
      <c r="N872" s="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3"/>
      <c r="N873" s="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3"/>
      <c r="N874" s="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3"/>
      <c r="N875" s="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3"/>
      <c r="N876" s="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3"/>
      <c r="N877" s="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3"/>
      <c r="N878" s="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3"/>
      <c r="N879" s="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3"/>
      <c r="N880" s="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3"/>
      <c r="N881" s="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3"/>
      <c r="N882" s="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3"/>
      <c r="N883" s="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3"/>
      <c r="N884" s="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3"/>
      <c r="N885" s="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3"/>
      <c r="N886" s="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3"/>
      <c r="N887" s="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3"/>
      <c r="N888" s="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3"/>
      <c r="N889" s="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3"/>
      <c r="N890" s="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3"/>
      <c r="N891" s="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3"/>
      <c r="N892" s="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3"/>
      <c r="N893" s="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3"/>
      <c r="N894" s="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3"/>
      <c r="N895" s="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3"/>
      <c r="N896" s="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3"/>
      <c r="N897" s="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3"/>
      <c r="N898" s="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3"/>
      <c r="N899" s="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3"/>
      <c r="N900" s="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3"/>
      <c r="N901" s="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3"/>
      <c r="N902" s="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3"/>
      <c r="N903" s="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3"/>
      <c r="N904" s="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3"/>
      <c r="N905" s="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3"/>
      <c r="N906" s="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3"/>
      <c r="N907" s="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3"/>
      <c r="N908" s="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3"/>
      <c r="N909" s="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3"/>
      <c r="N910" s="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3"/>
      <c r="N911" s="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3"/>
      <c r="N912" s="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3"/>
      <c r="N913" s="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3"/>
      <c r="N914" s="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3"/>
      <c r="N915" s="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3"/>
      <c r="N916" s="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3"/>
      <c r="N917" s="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3"/>
      <c r="N918" s="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3"/>
      <c r="N919" s="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3"/>
      <c r="N920" s="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3"/>
      <c r="N921" s="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3"/>
      <c r="N922" s="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3"/>
      <c r="N923" s="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3"/>
      <c r="N924" s="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3"/>
      <c r="N925" s="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3"/>
      <c r="N926" s="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3"/>
      <c r="N927" s="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3"/>
      <c r="N928" s="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3"/>
      <c r="N929" s="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3"/>
      <c r="N930" s="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3"/>
      <c r="N931" s="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3"/>
      <c r="N932" s="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3"/>
      <c r="N933" s="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3"/>
      <c r="N934" s="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3"/>
      <c r="N935" s="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3"/>
      <c r="N936" s="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3"/>
      <c r="N937" s="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3"/>
      <c r="N938" s="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3"/>
      <c r="N939" s="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3"/>
      <c r="N940" s="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3"/>
      <c r="N941" s="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3"/>
      <c r="N942" s="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3"/>
      <c r="N943" s="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3"/>
      <c r="N944" s="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3"/>
      <c r="N945" s="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3"/>
      <c r="N946" s="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3"/>
      <c r="N947" s="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3"/>
      <c r="N948" s="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3"/>
      <c r="N949" s="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3"/>
      <c r="N950" s="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3"/>
      <c r="N951" s="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3"/>
      <c r="N952" s="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3"/>
      <c r="N953" s="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3"/>
      <c r="N954" s="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3"/>
      <c r="N955" s="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3"/>
      <c r="N956" s="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3"/>
      <c r="N957" s="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3"/>
      <c r="N958" s="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3"/>
      <c r="N959" s="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3"/>
      <c r="N960" s="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3"/>
      <c r="N961" s="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3"/>
      <c r="N962" s="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3"/>
      <c r="N963" s="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3"/>
      <c r="N964" s="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3"/>
      <c r="N965" s="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3"/>
      <c r="N966" s="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3"/>
      <c r="N967" s="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3"/>
      <c r="N968" s="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3"/>
      <c r="N969" s="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3"/>
      <c r="N970" s="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3"/>
      <c r="N971" s="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3"/>
      <c r="N972" s="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3"/>
      <c r="N973" s="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3"/>
      <c r="N974" s="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3"/>
      <c r="N975" s="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3"/>
      <c r="N976" s="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3"/>
      <c r="N977" s="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3"/>
      <c r="N978" s="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3"/>
      <c r="N979" s="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3"/>
      <c r="N980" s="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3"/>
      <c r="N981" s="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3"/>
      <c r="N982" s="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3"/>
      <c r="N983" s="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3"/>
      <c r="N984" s="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3"/>
      <c r="N985" s="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3"/>
      <c r="N986" s="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3"/>
      <c r="N987" s="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3"/>
      <c r="N988" s="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3"/>
      <c r="N989" s="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3"/>
      <c r="N990" s="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3"/>
      <c r="N991" s="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3"/>
      <c r="N992" s="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3"/>
      <c r="N993" s="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3"/>
      <c r="N994" s="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3"/>
      <c r="N995" s="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3"/>
      <c r="N996" s="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3"/>
      <c r="N997" s="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3"/>
      <c r="N998" s="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3"/>
      <c r="N999" s="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3"/>
      <c r="N1000" s="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4"/>
      <c r="L1001" s="2"/>
      <c r="M1001" s="3"/>
      <c r="N1001" s="3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4"/>
      <c r="L1002" s="2"/>
      <c r="M1002" s="3"/>
      <c r="N1002" s="3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4"/>
      <c r="L1003" s="2"/>
      <c r="M1003" s="3"/>
      <c r="N1003" s="3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4"/>
      <c r="L1004" s="2"/>
      <c r="M1004" s="3"/>
      <c r="N1004" s="3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4"/>
      <c r="L1005" s="2"/>
      <c r="M1005" s="3"/>
      <c r="N1005" s="3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4"/>
      <c r="L1006" s="2"/>
      <c r="M1006" s="3"/>
      <c r="N1006" s="3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4"/>
      <c r="L1007" s="2"/>
      <c r="M1007" s="3"/>
      <c r="N1007" s="3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4"/>
      <c r="L1008" s="2"/>
      <c r="M1008" s="3"/>
      <c r="N1008" s="3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4"/>
      <c r="L1009" s="2"/>
      <c r="M1009" s="3"/>
      <c r="N1009" s="3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4"/>
      <c r="L1010" s="2"/>
      <c r="M1010" s="3"/>
      <c r="N1010" s="3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4"/>
      <c r="L1011" s="2"/>
      <c r="M1011" s="3"/>
      <c r="N1011" s="3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4"/>
      <c r="L1012" s="2"/>
      <c r="M1012" s="3"/>
      <c r="N1012" s="3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4"/>
      <c r="L1013" s="2"/>
      <c r="M1013" s="3"/>
      <c r="N1013" s="3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4"/>
      <c r="L1014" s="2"/>
      <c r="M1014" s="3"/>
      <c r="N1014" s="3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4"/>
      <c r="L1015" s="2"/>
      <c r="M1015" s="3"/>
      <c r="N1015" s="3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4"/>
      <c r="L1016" s="2"/>
      <c r="M1016" s="3"/>
      <c r="N1016" s="3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4"/>
      <c r="L1017" s="2"/>
      <c r="M1017" s="3"/>
      <c r="N1017" s="3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4"/>
      <c r="L1018" s="2"/>
      <c r="M1018" s="3"/>
      <c r="N1018" s="3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4"/>
      <c r="L1019" s="2"/>
      <c r="M1019" s="3"/>
      <c r="N1019" s="3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4"/>
      <c r="L1020" s="2"/>
      <c r="M1020" s="3"/>
      <c r="N1020" s="3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4"/>
      <c r="L1021" s="2"/>
      <c r="M1021" s="3"/>
      <c r="N1021" s="3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4"/>
      <c r="L1022" s="2"/>
      <c r="M1022" s="3"/>
      <c r="N1022" s="3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4"/>
      <c r="L1023" s="2"/>
      <c r="M1023" s="3"/>
      <c r="N1023" s="3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4"/>
      <c r="L1024" s="2"/>
      <c r="M1024" s="3"/>
      <c r="N1024" s="3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4"/>
      <c r="L1025" s="2"/>
      <c r="M1025" s="3"/>
      <c r="N1025" s="3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4"/>
      <c r="L1026" s="2"/>
      <c r="M1026" s="3"/>
      <c r="N1026" s="3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4"/>
      <c r="L1027" s="2"/>
      <c r="M1027" s="3"/>
      <c r="N1027" s="3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4"/>
      <c r="L1028" s="2"/>
      <c r="M1028" s="3"/>
      <c r="N1028" s="3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4"/>
      <c r="L1029" s="2"/>
      <c r="M1029" s="3"/>
      <c r="N1029" s="3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4"/>
      <c r="L1030" s="2"/>
      <c r="M1030" s="3"/>
      <c r="N1030" s="3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4"/>
      <c r="L1031" s="2"/>
      <c r="M1031" s="3"/>
      <c r="N1031" s="3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4"/>
      <c r="L1032" s="2"/>
      <c r="M1032" s="3"/>
      <c r="N1032" s="3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4"/>
      <c r="L1033" s="2"/>
      <c r="M1033" s="3"/>
      <c r="N1033" s="3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4"/>
      <c r="L1034" s="2"/>
      <c r="M1034" s="3"/>
      <c r="N1034" s="3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4"/>
      <c r="L1035" s="2"/>
      <c r="M1035" s="3"/>
      <c r="N1035" s="3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4"/>
      <c r="L1036" s="2"/>
      <c r="M1036" s="3"/>
      <c r="N1036" s="3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4"/>
      <c r="L1037" s="2"/>
      <c r="M1037" s="3"/>
      <c r="N1037" s="3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4"/>
      <c r="L1038" s="2"/>
      <c r="M1038" s="3"/>
      <c r="N1038" s="3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4"/>
      <c r="L1039" s="2"/>
      <c r="M1039" s="3"/>
      <c r="N1039" s="3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4"/>
      <c r="L1040" s="2"/>
      <c r="M1040" s="3"/>
      <c r="N1040" s="3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4"/>
      <c r="L1041" s="2"/>
      <c r="M1041" s="3"/>
      <c r="N1041" s="3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4"/>
      <c r="L1042" s="2"/>
      <c r="M1042" s="3"/>
      <c r="N1042" s="3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4"/>
      <c r="L1043" s="2"/>
      <c r="M1043" s="3"/>
      <c r="N1043" s="3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4"/>
      <c r="L1044" s="2"/>
      <c r="M1044" s="3"/>
      <c r="N1044" s="3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4"/>
      <c r="L1045" s="2"/>
      <c r="M1045" s="3"/>
      <c r="N1045" s="3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4"/>
      <c r="L1046" s="2"/>
      <c r="M1046" s="3"/>
      <c r="N1046" s="3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4"/>
      <c r="L1047" s="2"/>
      <c r="M1047" s="3"/>
      <c r="N1047" s="3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4"/>
      <c r="L1048" s="2"/>
      <c r="M1048" s="3"/>
      <c r="N1048" s="3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4"/>
      <c r="L1049" s="2"/>
      <c r="M1049" s="3"/>
      <c r="N1049" s="3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4"/>
      <c r="L1050" s="2"/>
      <c r="M1050" s="3"/>
      <c r="N1050" s="3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4"/>
      <c r="L1051" s="2"/>
      <c r="M1051" s="3"/>
      <c r="N1051" s="3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4"/>
      <c r="L1052" s="2"/>
      <c r="M1052" s="3"/>
      <c r="N1052" s="3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4"/>
      <c r="L1053" s="2"/>
      <c r="M1053" s="3"/>
      <c r="N1053" s="3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4"/>
      <c r="L1054" s="2"/>
      <c r="M1054" s="3"/>
      <c r="N1054" s="3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4"/>
      <c r="L1055" s="2"/>
      <c r="M1055" s="3"/>
      <c r="N1055" s="3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4"/>
      <c r="L1056" s="2"/>
      <c r="M1056" s="3"/>
      <c r="N1056" s="3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4"/>
      <c r="L1057" s="2"/>
      <c r="M1057" s="3"/>
      <c r="N1057" s="3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4"/>
      <c r="L1058" s="2"/>
      <c r="M1058" s="3"/>
      <c r="N1058" s="3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4"/>
      <c r="L1059" s="2"/>
      <c r="M1059" s="3"/>
      <c r="N1059" s="3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4"/>
      <c r="L1060" s="2"/>
      <c r="M1060" s="3"/>
      <c r="N1060" s="3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4"/>
      <c r="L1061" s="2"/>
      <c r="M1061" s="3"/>
      <c r="N1061" s="3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4"/>
      <c r="L1062" s="2"/>
      <c r="M1062" s="3"/>
      <c r="N1062" s="3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4"/>
      <c r="L1063" s="2"/>
      <c r="M1063" s="3"/>
      <c r="N1063" s="3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4"/>
      <c r="L1064" s="2"/>
      <c r="M1064" s="3"/>
      <c r="N1064" s="3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4"/>
      <c r="L1065" s="2"/>
      <c r="M1065" s="3"/>
      <c r="N1065" s="3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4"/>
      <c r="L1066" s="2"/>
      <c r="M1066" s="3"/>
      <c r="N1066" s="3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4"/>
      <c r="L1067" s="2"/>
      <c r="M1067" s="3"/>
      <c r="N1067" s="3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4"/>
      <c r="L1068" s="2"/>
      <c r="M1068" s="3"/>
      <c r="N1068" s="3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4"/>
      <c r="L1069" s="2"/>
      <c r="M1069" s="3"/>
      <c r="N1069" s="3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4"/>
      <c r="L1070" s="2"/>
      <c r="M1070" s="3"/>
      <c r="N1070" s="3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4"/>
      <c r="L1071" s="2"/>
      <c r="M1071" s="3"/>
      <c r="N1071" s="3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4"/>
      <c r="L1072" s="2"/>
      <c r="M1072" s="3"/>
      <c r="N1072" s="3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4"/>
      <c r="L1073" s="2"/>
      <c r="M1073" s="3"/>
      <c r="N1073" s="3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4"/>
      <c r="L1074" s="2"/>
      <c r="M1074" s="3"/>
      <c r="N1074" s="3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4"/>
      <c r="L1075" s="2"/>
      <c r="M1075" s="3"/>
      <c r="N1075" s="3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4"/>
      <c r="L1076" s="2"/>
      <c r="M1076" s="3"/>
      <c r="N1076" s="3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4"/>
      <c r="L1077" s="2"/>
      <c r="M1077" s="3"/>
      <c r="N1077" s="3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4"/>
      <c r="L1078" s="2"/>
      <c r="M1078" s="3"/>
      <c r="N1078" s="3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4"/>
      <c r="L1079" s="2"/>
      <c r="M1079" s="3"/>
      <c r="N1079" s="3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4"/>
      <c r="L1080" s="2"/>
      <c r="M1080" s="3"/>
      <c r="N1080" s="3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4"/>
      <c r="L1081" s="2"/>
      <c r="M1081" s="3"/>
      <c r="N1081" s="3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4"/>
      <c r="L1082" s="2"/>
      <c r="M1082" s="3"/>
      <c r="N1082" s="3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4"/>
      <c r="L1083" s="2"/>
      <c r="M1083" s="3"/>
      <c r="N1083" s="3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4"/>
      <c r="L1084" s="2"/>
      <c r="M1084" s="3"/>
      <c r="N1084" s="3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4"/>
      <c r="L1085" s="2"/>
      <c r="M1085" s="3"/>
      <c r="N1085" s="3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4"/>
      <c r="L1086" s="2"/>
      <c r="M1086" s="3"/>
      <c r="N1086" s="3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4"/>
      <c r="L1087" s="2"/>
      <c r="M1087" s="3"/>
      <c r="N1087" s="3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4"/>
      <c r="L1088" s="2"/>
      <c r="M1088" s="3"/>
      <c r="N1088" s="3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4"/>
      <c r="L1089" s="2"/>
      <c r="M1089" s="3"/>
      <c r="N1089" s="3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4"/>
      <c r="L1090" s="2"/>
      <c r="M1090" s="3"/>
      <c r="N1090" s="3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4"/>
      <c r="L1091" s="2"/>
      <c r="M1091" s="3"/>
      <c r="N1091" s="3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4"/>
      <c r="L1092" s="2"/>
      <c r="M1092" s="3"/>
      <c r="N1092" s="3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4"/>
      <c r="L1093" s="2"/>
      <c r="M1093" s="3"/>
      <c r="N1093" s="3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4"/>
      <c r="L1094" s="2"/>
      <c r="M1094" s="3"/>
      <c r="N1094" s="3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4"/>
      <c r="L1095" s="2"/>
      <c r="M1095" s="3"/>
      <c r="N1095" s="3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4"/>
      <c r="L1096" s="2"/>
      <c r="M1096" s="3"/>
      <c r="N1096" s="3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4"/>
      <c r="L1097" s="2"/>
      <c r="M1097" s="3"/>
      <c r="N1097" s="3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4"/>
      <c r="L1098" s="2"/>
      <c r="M1098" s="3"/>
      <c r="N1098" s="3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4"/>
      <c r="L1099" s="2"/>
      <c r="M1099" s="3"/>
      <c r="N1099" s="3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4"/>
      <c r="L1100" s="2"/>
      <c r="M1100" s="3"/>
      <c r="N1100" s="3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4"/>
      <c r="L1101" s="2"/>
      <c r="M1101" s="3"/>
      <c r="N1101" s="3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4"/>
      <c r="L1102" s="2"/>
      <c r="M1102" s="3"/>
      <c r="N1102" s="3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4"/>
      <c r="L1103" s="2"/>
      <c r="M1103" s="3"/>
      <c r="N1103" s="3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4"/>
      <c r="L1104" s="2"/>
      <c r="M1104" s="3"/>
      <c r="N1104" s="3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4"/>
      <c r="L1105" s="2"/>
      <c r="M1105" s="3"/>
      <c r="N1105" s="3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4"/>
      <c r="L1106" s="2"/>
      <c r="M1106" s="3"/>
      <c r="N1106" s="3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4"/>
      <c r="L1107" s="2"/>
      <c r="M1107" s="3"/>
      <c r="N1107" s="3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4"/>
      <c r="L1108" s="2"/>
      <c r="M1108" s="3"/>
      <c r="N1108" s="3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4"/>
      <c r="L1109" s="2"/>
      <c r="M1109" s="3"/>
      <c r="N1109" s="3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4"/>
      <c r="L1110" s="2"/>
      <c r="M1110" s="3"/>
      <c r="N1110" s="3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4"/>
      <c r="L1111" s="2"/>
      <c r="M1111" s="3"/>
      <c r="N1111" s="3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4"/>
      <c r="L1112" s="2"/>
      <c r="M1112" s="3"/>
      <c r="N1112" s="3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4"/>
      <c r="L1113" s="2"/>
      <c r="M1113" s="3"/>
      <c r="N1113" s="3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4"/>
      <c r="L1114" s="2"/>
      <c r="M1114" s="3"/>
      <c r="N1114" s="3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4"/>
      <c r="L1115" s="2"/>
      <c r="M1115" s="3"/>
      <c r="N1115" s="3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4"/>
      <c r="L1116" s="2"/>
      <c r="M1116" s="3"/>
      <c r="N1116" s="3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4"/>
      <c r="L1117" s="2"/>
      <c r="M1117" s="3"/>
      <c r="N1117" s="3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4"/>
      <c r="L1118" s="2"/>
      <c r="M1118" s="3"/>
      <c r="N1118" s="3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4"/>
      <c r="L1119" s="2"/>
      <c r="M1119" s="3"/>
      <c r="N1119" s="3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4"/>
      <c r="L1120" s="2"/>
      <c r="M1120" s="3"/>
      <c r="N1120" s="3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4"/>
      <c r="L1121" s="2"/>
      <c r="M1121" s="3"/>
      <c r="N1121" s="3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4"/>
      <c r="L1122" s="2"/>
      <c r="M1122" s="3"/>
      <c r="N1122" s="3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4"/>
      <c r="L1123" s="2"/>
      <c r="M1123" s="3"/>
      <c r="N1123" s="3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4"/>
      <c r="L1124" s="2"/>
      <c r="M1124" s="3"/>
      <c r="N1124" s="3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4"/>
      <c r="L1125" s="2"/>
      <c r="M1125" s="3"/>
      <c r="N1125" s="3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4"/>
      <c r="L1126" s="2"/>
      <c r="M1126" s="3"/>
      <c r="N1126" s="3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4"/>
      <c r="L1127" s="2"/>
      <c r="M1127" s="3"/>
      <c r="N1127" s="3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4"/>
      <c r="L1128" s="2"/>
      <c r="M1128" s="3"/>
      <c r="N1128" s="3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</sheetData>
  <mergeCells count="31">
    <mergeCell ref="B1:G1"/>
    <mergeCell ref="C5:C6"/>
    <mergeCell ref="C7:C10"/>
    <mergeCell ref="C12:C13"/>
    <mergeCell ref="C23:C24"/>
    <mergeCell ref="C29:C30"/>
    <mergeCell ref="C35:C40"/>
    <mergeCell ref="C42:C43"/>
    <mergeCell ref="C48:C54"/>
    <mergeCell ref="C56:C57"/>
    <mergeCell ref="C63:C66"/>
    <mergeCell ref="C68:C70"/>
    <mergeCell ref="C74:C77"/>
    <mergeCell ref="C79:C85"/>
    <mergeCell ref="C87:C88"/>
    <mergeCell ref="C93:C98"/>
    <mergeCell ref="C100:C101"/>
    <mergeCell ref="A105:A106"/>
    <mergeCell ref="C105:C107"/>
    <mergeCell ref="C111:C113"/>
    <mergeCell ref="C118:C120"/>
    <mergeCell ref="A164:A165"/>
    <mergeCell ref="A171:A175"/>
    <mergeCell ref="C125:C128"/>
    <mergeCell ref="C130:C133"/>
    <mergeCell ref="C135:C137"/>
    <mergeCell ref="C141:C145"/>
    <mergeCell ref="C147:C149"/>
    <mergeCell ref="C155:C159"/>
    <mergeCell ref="C164:C165"/>
    <mergeCell ref="C171:C17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