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Peso en horas" sheetId="2" r:id="rId2"/>
  </sheets>
  <definedNames>
    <definedName name="_xlnm._FilterDatabase" localSheetId="0" hidden="1">Hoja1!$A$1:$E$26</definedName>
  </definedNames>
  <calcPr calcId="152511"/>
</workbook>
</file>

<file path=xl/calcChain.xml><?xml version="1.0" encoding="utf-8"?>
<calcChain xmlns="http://schemas.openxmlformats.org/spreadsheetml/2006/main">
  <c r="D59" i="1" l="1"/>
  <c r="C59" i="1"/>
  <c r="D41" i="1"/>
  <c r="C41" i="1"/>
  <c r="D39" i="1"/>
  <c r="C39" i="1"/>
  <c r="D34" i="1" l="1"/>
  <c r="D24" i="1"/>
  <c r="C27" i="1" s="1"/>
  <c r="C31" i="1" s="1"/>
  <c r="D37" i="1" s="1"/>
  <c r="C37" i="1" l="1"/>
</calcChain>
</file>

<file path=xl/sharedStrings.xml><?xml version="1.0" encoding="utf-8"?>
<sst xmlns="http://schemas.openxmlformats.org/spreadsheetml/2006/main" count="53" uniqueCount="51">
  <si>
    <t>Crear 10 tablas de BD</t>
  </si>
  <si>
    <t>Visualizar el tiempo total consumido por el lote</t>
  </si>
  <si>
    <t>Visualizar hora final de empaquetado</t>
  </si>
  <si>
    <t>Visualizar hora inicial de empaquetado</t>
  </si>
  <si>
    <t>Consultar datos de los caficultores con un numero de lote dado</t>
  </si>
  <si>
    <t>Borrar lotes</t>
  </si>
  <si>
    <t>Modificar los datos de los lotes</t>
  </si>
  <si>
    <t>Registrar los datos de la taza</t>
  </si>
  <si>
    <t>Borrar caficultores</t>
  </si>
  <si>
    <t>Modificar los datos de los caficultores</t>
  </si>
  <si>
    <t>Infinito</t>
  </si>
  <si>
    <t>épica</t>
  </si>
  <si>
    <t>Secuencia</t>
  </si>
  <si>
    <t>Horas</t>
  </si>
  <si>
    <t>peso en horas</t>
  </si>
  <si>
    <t>Historia de usuario</t>
  </si>
  <si>
    <t xml:space="preserve">puntaje </t>
  </si>
  <si>
    <t>Estimación de esfuerzo</t>
  </si>
  <si>
    <t>H/H</t>
  </si>
  <si>
    <t>horas/hombre</t>
  </si>
  <si>
    <t>Desarrolladores para el proyecto</t>
  </si>
  <si>
    <t>Horas por desarrollador</t>
  </si>
  <si>
    <t>como estudiante</t>
  </si>
  <si>
    <t>como desarrollador trabajando 8 horas diarias</t>
  </si>
  <si>
    <t>desarrollador</t>
  </si>
  <si>
    <t>estudiante</t>
  </si>
  <si>
    <t>total costo mensual</t>
  </si>
  <si>
    <t>número de empleados</t>
  </si>
  <si>
    <t>aportes parafiscales por salario</t>
  </si>
  <si>
    <t>salario mensual por empleado incluido aux de transporte</t>
  </si>
  <si>
    <t>costos generales</t>
  </si>
  <si>
    <t>estimación de costos en el proyecto</t>
  </si>
  <si>
    <t>total costo proyecto estimado con planning Poker</t>
  </si>
  <si>
    <t>Porcentaje de perdidad de tiempo por imprevistos en meses</t>
  </si>
  <si>
    <t>Registrar los datos de los caficultores</t>
  </si>
  <si>
    <t>Visualizar hora final de un lote en la máquina tostadora</t>
  </si>
  <si>
    <t>Visualizar hora inicial de un lote en la máquina tostadora</t>
  </si>
  <si>
    <t>Visualizar hora final de un lote en la máquina selectora de granos por color</t>
  </si>
  <si>
    <t>Visualizar hora inicial de un lote en la máquina selectora de granos por color</t>
  </si>
  <si>
    <t>Visualizar hora final de un lote en la máquina trilladora</t>
  </si>
  <si>
    <t>Visualizar hora inicial de un lote en la máquina trilladora</t>
  </si>
  <si>
    <t>Registrar los datos de los lotes - posproducción</t>
  </si>
  <si>
    <t>Registrar los datos de los lotes - preproducción</t>
  </si>
  <si>
    <t>Tiempo estimado en horas</t>
  </si>
  <si>
    <t>Hora semanal por desarrollador</t>
  </si>
  <si>
    <t>Tiempo estimado para elaboración en meses</t>
  </si>
  <si>
    <t>Tiempo estimado para elaboración en meses incluido imprevistos</t>
  </si>
  <si>
    <t>Nota: El tiempo estimado como estudiantes se tiene en incluyendo cuenta las 8 horas adicionales que se le signan a la materia dando un plus de 4 horas mas de esfuerzo adicional.</t>
  </si>
  <si>
    <t>servicios públicos (energia, agua)</t>
  </si>
  <si>
    <t>Visualizar hora final de un lote en la máquina densimétrica</t>
  </si>
  <si>
    <t>Visualizar hora inicial de un lote en la máquina densimétrica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</si>
</sst>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42" fontId="2" fillId="0" borderId="2" xfId="1" applyFont="1" applyBorder="1"/>
    <xf numFmtId="42" fontId="0" fillId="0" borderId="1" xfId="1" applyFont="1" applyBorder="1"/>
    <xf numFmtId="2" fontId="2" fillId="0" borderId="2" xfId="0" applyNumberFormat="1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zoomScale="115" zoomScaleNormal="115" workbookViewId="0">
      <selection activeCell="B13" sqref="B13"/>
    </sheetView>
  </sheetViews>
  <sheetFormatPr baseColWidth="10" defaultColWidth="9.140625" defaultRowHeight="15" x14ac:dyDescent="0.25"/>
  <cols>
    <col min="1" max="1" width="9.140625" style="4"/>
    <col min="2" max="2" width="69.42578125" bestFit="1" customWidth="1"/>
    <col min="3" max="3" width="15.85546875" bestFit="1" customWidth="1"/>
    <col min="4" max="4" width="14.7109375" customWidth="1"/>
  </cols>
  <sheetData>
    <row r="1" spans="1:4" s="4" customFormat="1" x14ac:dyDescent="0.25">
      <c r="A1" s="3"/>
      <c r="B1" s="3" t="s">
        <v>15</v>
      </c>
      <c r="C1" s="3" t="s">
        <v>16</v>
      </c>
      <c r="D1" s="3" t="s">
        <v>14</v>
      </c>
    </row>
    <row r="2" spans="1:4" x14ac:dyDescent="0.25">
      <c r="A2" s="3">
        <v>1</v>
      </c>
      <c r="B2" s="1" t="s">
        <v>34</v>
      </c>
      <c r="C2" s="1">
        <v>3</v>
      </c>
      <c r="D2" s="1">
        <v>8</v>
      </c>
    </row>
    <row r="3" spans="1:4" x14ac:dyDescent="0.25">
      <c r="A3" s="3">
        <v>2</v>
      </c>
      <c r="B3" s="1" t="s">
        <v>0</v>
      </c>
      <c r="C3" s="1">
        <v>8</v>
      </c>
      <c r="D3" s="1">
        <v>12</v>
      </c>
    </row>
    <row r="4" spans="1:4" x14ac:dyDescent="0.25">
      <c r="A4" s="3">
        <v>3</v>
      </c>
      <c r="B4" s="1" t="s">
        <v>1</v>
      </c>
      <c r="C4" s="1">
        <v>21</v>
      </c>
      <c r="D4" s="1">
        <v>17</v>
      </c>
    </row>
    <row r="5" spans="1:4" x14ac:dyDescent="0.25">
      <c r="A5" s="3">
        <v>4</v>
      </c>
      <c r="B5" s="1" t="s">
        <v>2</v>
      </c>
      <c r="C5" s="1">
        <v>8</v>
      </c>
      <c r="D5" s="1">
        <v>12</v>
      </c>
    </row>
    <row r="6" spans="1:4" x14ac:dyDescent="0.25">
      <c r="A6" s="3">
        <v>5</v>
      </c>
      <c r="B6" s="1" t="s">
        <v>3</v>
      </c>
      <c r="C6" s="1">
        <v>8</v>
      </c>
      <c r="D6" s="1">
        <v>12</v>
      </c>
    </row>
    <row r="7" spans="1:4" x14ac:dyDescent="0.25">
      <c r="A7" s="3">
        <v>6</v>
      </c>
      <c r="B7" s="1" t="s">
        <v>35</v>
      </c>
      <c r="C7" s="1">
        <v>8</v>
      </c>
      <c r="D7" s="1">
        <v>12</v>
      </c>
    </row>
    <row r="8" spans="1:4" x14ac:dyDescent="0.25">
      <c r="A8" s="3">
        <v>7</v>
      </c>
      <c r="B8" s="1" t="s">
        <v>36</v>
      </c>
      <c r="C8" s="1">
        <v>8</v>
      </c>
      <c r="D8" s="1">
        <v>12</v>
      </c>
    </row>
    <row r="9" spans="1:4" x14ac:dyDescent="0.25">
      <c r="A9" s="3">
        <v>8</v>
      </c>
      <c r="B9" s="1" t="s">
        <v>37</v>
      </c>
      <c r="C9" s="1">
        <v>8</v>
      </c>
      <c r="D9" s="1">
        <v>12</v>
      </c>
    </row>
    <row r="10" spans="1:4" x14ac:dyDescent="0.25">
      <c r="A10" s="3">
        <v>9</v>
      </c>
      <c r="B10" s="1" t="s">
        <v>38</v>
      </c>
      <c r="C10" s="1">
        <v>8</v>
      </c>
      <c r="D10" s="1">
        <v>12</v>
      </c>
    </row>
    <row r="11" spans="1:4" x14ac:dyDescent="0.25">
      <c r="A11" s="3">
        <v>10</v>
      </c>
      <c r="B11" s="1" t="s">
        <v>49</v>
      </c>
      <c r="C11" s="1">
        <v>8</v>
      </c>
      <c r="D11" s="1">
        <v>12</v>
      </c>
    </row>
    <row r="12" spans="1:4" x14ac:dyDescent="0.25">
      <c r="A12" s="3">
        <v>11</v>
      </c>
      <c r="B12" s="1" t="s">
        <v>50</v>
      </c>
      <c r="C12" s="1">
        <v>8</v>
      </c>
      <c r="D12" s="1">
        <v>12</v>
      </c>
    </row>
    <row r="13" spans="1:4" x14ac:dyDescent="0.25">
      <c r="A13" s="3">
        <v>12</v>
      </c>
      <c r="B13" s="1" t="s">
        <v>39</v>
      </c>
      <c r="C13" s="1">
        <v>8</v>
      </c>
      <c r="D13" s="1">
        <v>12</v>
      </c>
    </row>
    <row r="14" spans="1:4" x14ac:dyDescent="0.25">
      <c r="A14" s="3">
        <v>13</v>
      </c>
      <c r="B14" s="1" t="s">
        <v>40</v>
      </c>
      <c r="C14" s="1">
        <v>8</v>
      </c>
      <c r="D14" s="1">
        <v>12</v>
      </c>
    </row>
    <row r="15" spans="1:4" x14ac:dyDescent="0.25">
      <c r="A15" s="3">
        <v>14</v>
      </c>
      <c r="B15" s="1" t="s">
        <v>4</v>
      </c>
      <c r="C15" s="1">
        <v>3</v>
      </c>
      <c r="D15" s="1">
        <v>8</v>
      </c>
    </row>
    <row r="16" spans="1:4" x14ac:dyDescent="0.25">
      <c r="A16" s="3">
        <v>15</v>
      </c>
      <c r="B16" s="1" t="s">
        <v>5</v>
      </c>
      <c r="C16" s="1">
        <v>3</v>
      </c>
      <c r="D16" s="1">
        <v>8</v>
      </c>
    </row>
    <row r="17" spans="1:4" x14ac:dyDescent="0.25">
      <c r="A17" s="3">
        <v>16</v>
      </c>
      <c r="B17" s="1" t="s">
        <v>6</v>
      </c>
      <c r="C17" s="1">
        <v>5</v>
      </c>
      <c r="D17" s="1">
        <v>10</v>
      </c>
    </row>
    <row r="18" spans="1:4" x14ac:dyDescent="0.25">
      <c r="A18" s="3">
        <v>17</v>
      </c>
      <c r="B18" s="1" t="s">
        <v>41</v>
      </c>
      <c r="C18" s="1">
        <v>3</v>
      </c>
      <c r="D18" s="1">
        <v>8</v>
      </c>
    </row>
    <row r="19" spans="1:4" x14ac:dyDescent="0.25">
      <c r="A19" s="3">
        <v>18</v>
      </c>
      <c r="B19" s="1" t="s">
        <v>42</v>
      </c>
      <c r="C19" s="1">
        <v>3</v>
      </c>
      <c r="D19" s="1">
        <v>8</v>
      </c>
    </row>
    <row r="20" spans="1:4" x14ac:dyDescent="0.25">
      <c r="A20" s="3">
        <v>19</v>
      </c>
      <c r="B20" s="1" t="s">
        <v>7</v>
      </c>
      <c r="C20" s="1">
        <v>3</v>
      </c>
      <c r="D20" s="1">
        <v>8</v>
      </c>
    </row>
    <row r="21" spans="1:4" x14ac:dyDescent="0.25">
      <c r="A21" s="3">
        <v>20</v>
      </c>
      <c r="B21" s="1" t="s">
        <v>8</v>
      </c>
      <c r="C21" s="1">
        <v>3</v>
      </c>
      <c r="D21" s="1">
        <v>8</v>
      </c>
    </row>
    <row r="22" spans="1:4" x14ac:dyDescent="0.25">
      <c r="A22" s="3">
        <v>21</v>
      </c>
      <c r="B22" s="1" t="s">
        <v>9</v>
      </c>
      <c r="C22" s="1">
        <v>5</v>
      </c>
      <c r="D22" s="1">
        <v>10</v>
      </c>
    </row>
    <row r="24" spans="1:4" s="4" customFormat="1" ht="15.75" thickBot="1" x14ac:dyDescent="0.3">
      <c r="B24" s="10" t="s">
        <v>43</v>
      </c>
      <c r="C24" s="10"/>
      <c r="D24" s="10">
        <f>SUM(D2:D23)</f>
        <v>225</v>
      </c>
    </row>
    <row r="26" spans="1:4" x14ac:dyDescent="0.25">
      <c r="B26" s="11" t="s">
        <v>17</v>
      </c>
      <c r="C26" s="11"/>
    </row>
    <row r="27" spans="1:4" ht="16.5" thickBot="1" x14ac:dyDescent="0.3">
      <c r="B27" s="5" t="s">
        <v>18</v>
      </c>
      <c r="C27" s="5">
        <f>+D24</f>
        <v>225</v>
      </c>
      <c r="D27" s="5" t="s">
        <v>19</v>
      </c>
    </row>
    <row r="28" spans="1:4" ht="15.75" thickTop="1" x14ac:dyDescent="0.25"/>
    <row r="29" spans="1:4" x14ac:dyDescent="0.25">
      <c r="B29" t="s">
        <v>20</v>
      </c>
      <c r="C29">
        <v>3</v>
      </c>
    </row>
    <row r="31" spans="1:4" ht="16.5" thickBot="1" x14ac:dyDescent="0.3">
      <c r="B31" s="5" t="s">
        <v>21</v>
      </c>
      <c r="C31" s="5">
        <f>+C27/C29</f>
        <v>75</v>
      </c>
    </row>
    <row r="32" spans="1:4" ht="15.75" thickTop="1" x14ac:dyDescent="0.25"/>
    <row r="33" spans="1:4" x14ac:dyDescent="0.25">
      <c r="C33" s="4" t="s">
        <v>22</v>
      </c>
      <c r="D33" s="4" t="s">
        <v>23</v>
      </c>
    </row>
    <row r="34" spans="1:4" ht="16.5" thickBot="1" x14ac:dyDescent="0.3">
      <c r="B34" s="5" t="s">
        <v>44</v>
      </c>
      <c r="C34" s="5">
        <v>12</v>
      </c>
      <c r="D34" s="5">
        <f>8*5</f>
        <v>40</v>
      </c>
    </row>
    <row r="35" spans="1:4" ht="15.75" thickTop="1" x14ac:dyDescent="0.25"/>
    <row r="37" spans="1:4" ht="16.5" thickBot="1" x14ac:dyDescent="0.3">
      <c r="B37" s="5" t="s">
        <v>45</v>
      </c>
      <c r="C37" s="9">
        <f>(C31/C34)/4</f>
        <v>1.5625</v>
      </c>
      <c r="D37" s="9">
        <f>+(C31/D34)/4</f>
        <v>0.46875</v>
      </c>
    </row>
    <row r="38" spans="1:4" ht="15.75" thickTop="1" x14ac:dyDescent="0.25"/>
    <row r="39" spans="1:4" ht="16.5" thickBot="1" x14ac:dyDescent="0.3">
      <c r="B39" s="5" t="s">
        <v>33</v>
      </c>
      <c r="C39" s="9">
        <f>+C37*30%</f>
        <v>0.46875</v>
      </c>
      <c r="D39" s="9">
        <f>+D37*30%</f>
        <v>0.140625</v>
      </c>
    </row>
    <row r="40" spans="1:4" ht="15.75" thickTop="1" x14ac:dyDescent="0.25"/>
    <row r="41" spans="1:4" ht="16.5" thickBot="1" x14ac:dyDescent="0.3">
      <c r="B41" s="5" t="s">
        <v>46</v>
      </c>
      <c r="C41" s="9">
        <f>+C37+C39</f>
        <v>2.03125</v>
      </c>
      <c r="D41" s="9">
        <f>+D37+D39</f>
        <v>0.609375</v>
      </c>
    </row>
    <row r="42" spans="1:4" ht="15.75" thickTop="1" x14ac:dyDescent="0.25"/>
    <row r="43" spans="1:4" x14ac:dyDescent="0.25">
      <c r="B43" s="4" t="s">
        <v>47</v>
      </c>
    </row>
    <row r="46" spans="1:4" x14ac:dyDescent="0.25">
      <c r="A46" s="6"/>
      <c r="B46" s="12" t="s">
        <v>31</v>
      </c>
      <c r="C46" s="12"/>
      <c r="D46" s="12"/>
    </row>
    <row r="47" spans="1:4" x14ac:dyDescent="0.25">
      <c r="A47" s="6"/>
      <c r="B47" s="12" t="s">
        <v>30</v>
      </c>
      <c r="C47" s="12"/>
      <c r="D47" s="12"/>
    </row>
    <row r="48" spans="1:4" x14ac:dyDescent="0.25">
      <c r="A48" s="6"/>
      <c r="B48" s="1"/>
      <c r="C48" s="3" t="s">
        <v>25</v>
      </c>
      <c r="D48" s="3" t="s">
        <v>24</v>
      </c>
    </row>
    <row r="49" spans="1:4" x14ac:dyDescent="0.25">
      <c r="A49" s="6"/>
      <c r="B49" s="1" t="s">
        <v>29</v>
      </c>
      <c r="C49" s="8">
        <v>96615.824999999997</v>
      </c>
      <c r="D49" s="8">
        <v>1288211</v>
      </c>
    </row>
    <row r="50" spans="1:4" x14ac:dyDescent="0.25">
      <c r="A50" s="6"/>
      <c r="B50" s="1" t="s">
        <v>28</v>
      </c>
      <c r="C50" s="8">
        <v>38015.968124999999</v>
      </c>
      <c r="D50" s="8">
        <v>506879.57500000001</v>
      </c>
    </row>
    <row r="51" spans="1:4" x14ac:dyDescent="0.25">
      <c r="A51" s="6"/>
      <c r="B51" s="1" t="s">
        <v>48</v>
      </c>
      <c r="C51" s="8">
        <v>250000</v>
      </c>
      <c r="D51" s="8">
        <v>250000</v>
      </c>
    </row>
    <row r="52" spans="1:4" x14ac:dyDescent="0.25">
      <c r="A52" s="6"/>
      <c r="B52" s="1" t="s">
        <v>27</v>
      </c>
      <c r="C52" s="1">
        <v>3</v>
      </c>
      <c r="D52" s="1">
        <v>3</v>
      </c>
    </row>
    <row r="53" spans="1:4" x14ac:dyDescent="0.25">
      <c r="A53" s="6"/>
    </row>
    <row r="54" spans="1:4" ht="16.5" thickBot="1" x14ac:dyDescent="0.3">
      <c r="A54" s="6"/>
      <c r="B54" s="5" t="s">
        <v>26</v>
      </c>
      <c r="C54" s="7">
        <v>653895.37937500002</v>
      </c>
      <c r="D54" s="7">
        <v>5635271.7249999996</v>
      </c>
    </row>
    <row r="55" spans="1:4" ht="15.75" thickTop="1" x14ac:dyDescent="0.25">
      <c r="A55" s="6"/>
    </row>
    <row r="56" spans="1:4" x14ac:dyDescent="0.25">
      <c r="A56" s="6"/>
    </row>
    <row r="57" spans="1:4" x14ac:dyDescent="0.25">
      <c r="A57" s="6"/>
      <c r="C57" s="4" t="s">
        <v>25</v>
      </c>
      <c r="D57" s="4" t="s">
        <v>24</v>
      </c>
    </row>
    <row r="58" spans="1:4" x14ac:dyDescent="0.25">
      <c r="A58" s="6"/>
      <c r="C58" s="4"/>
      <c r="D58" s="4"/>
    </row>
    <row r="59" spans="1:4" ht="16.5" thickBot="1" x14ac:dyDescent="0.3">
      <c r="A59" s="6"/>
      <c r="B59" s="5" t="s">
        <v>32</v>
      </c>
      <c r="C59" s="7">
        <f>+C54*C41</f>
        <v>1328224.9893554689</v>
      </c>
      <c r="D59" s="7">
        <f>+D54*D41</f>
        <v>3433993.7074218746</v>
      </c>
    </row>
    <row r="60" spans="1:4" ht="15.75" thickTop="1" x14ac:dyDescent="0.25">
      <c r="A60" s="6"/>
    </row>
  </sheetData>
  <autoFilter ref="A1:E26">
    <sortState ref="A2:E26">
      <sortCondition ref="A1:A26"/>
    </sortState>
  </autoFilter>
  <mergeCells count="3">
    <mergeCell ref="B26:C26"/>
    <mergeCell ref="B47:D47"/>
    <mergeCell ref="B46:D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6" sqref="C6"/>
    </sheetView>
  </sheetViews>
  <sheetFormatPr baseColWidth="10" defaultRowHeight="15" x14ac:dyDescent="0.25"/>
  <sheetData>
    <row r="2" spans="2:3" x14ac:dyDescent="0.25">
      <c r="B2" s="1" t="s">
        <v>12</v>
      </c>
      <c r="C2" s="1" t="s">
        <v>13</v>
      </c>
    </row>
    <row r="3" spans="2:3" x14ac:dyDescent="0.25">
      <c r="B3" s="1">
        <v>0</v>
      </c>
      <c r="C3" s="1">
        <v>3</v>
      </c>
    </row>
    <row r="4" spans="2:3" x14ac:dyDescent="0.25">
      <c r="B4" s="1">
        <v>1</v>
      </c>
      <c r="C4" s="1">
        <v>6</v>
      </c>
    </row>
    <row r="5" spans="2:3" x14ac:dyDescent="0.25">
      <c r="B5" s="1">
        <v>2</v>
      </c>
      <c r="C5" s="1">
        <v>7</v>
      </c>
    </row>
    <row r="6" spans="2:3" x14ac:dyDescent="0.25">
      <c r="B6" s="1">
        <v>3</v>
      </c>
      <c r="C6" s="1">
        <v>8</v>
      </c>
    </row>
    <row r="7" spans="2:3" x14ac:dyDescent="0.25">
      <c r="B7" s="1">
        <v>5</v>
      </c>
      <c r="C7" s="1">
        <v>10</v>
      </c>
    </row>
    <row r="8" spans="2:3" x14ac:dyDescent="0.25">
      <c r="B8" s="1">
        <v>8</v>
      </c>
      <c r="C8" s="1">
        <v>12</v>
      </c>
    </row>
    <row r="9" spans="2:3" x14ac:dyDescent="0.25">
      <c r="B9" s="1">
        <v>13</v>
      </c>
      <c r="C9" s="1">
        <v>14</v>
      </c>
    </row>
    <row r="10" spans="2:3" x14ac:dyDescent="0.25">
      <c r="B10" s="1">
        <v>21</v>
      </c>
      <c r="C10" s="1">
        <v>17</v>
      </c>
    </row>
    <row r="11" spans="2:3" x14ac:dyDescent="0.25">
      <c r="B11" s="2" t="s">
        <v>10</v>
      </c>
      <c r="C1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Peso en horas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2018-03-25T02:35:06Z</dcterms:modified>
</cp:coreProperties>
</file>