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paris\Documents\Repositories\git_scch_PaRLSched\_results\"/>
    </mc:Choice>
  </mc:AlternateContent>
  <xr:revisionPtr revIDLastSave="0" documentId="13_ncr:1_{0FDCCEE6-65A6-4A13-A42F-EF730377A3D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C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4" i="2" l="1"/>
  <c r="AT43" i="2" s="1"/>
  <c r="AH55" i="2"/>
  <c r="AG54" i="2"/>
  <c r="AS43" i="2" s="1"/>
  <c r="AG55" i="2"/>
  <c r="AF54" i="2"/>
  <c r="AR43" i="2" s="1"/>
  <c r="AF55" i="2"/>
  <c r="AE54" i="2"/>
  <c r="AQ43" i="2" s="1"/>
  <c r="AE55" i="2"/>
  <c r="AD54" i="2"/>
  <c r="AP43" i="2" s="1"/>
  <c r="AD55" i="2"/>
  <c r="AC54" i="2"/>
  <c r="AO43" i="2" s="1"/>
  <c r="AC55" i="2"/>
  <c r="AC57" i="2" s="1"/>
  <c r="AB54" i="2"/>
  <c r="AN43" i="2" s="1"/>
  <c r="AB55" i="2"/>
  <c r="AA54" i="2"/>
  <c r="AM43" i="2" s="1"/>
  <c r="AA55" i="2"/>
  <c r="Z54" i="2"/>
  <c r="AL43" i="2" s="1"/>
  <c r="Z55" i="2"/>
  <c r="AI54" i="2"/>
  <c r="AU43" i="2" s="1"/>
  <c r="AI55" i="2"/>
  <c r="AC73" i="2"/>
  <c r="AC72" i="2"/>
  <c r="AO44" i="2" s="1"/>
  <c r="AB57" i="2" l="1"/>
  <c r="AG57" i="2"/>
  <c r="AD57" i="2"/>
  <c r="AF57" i="2"/>
  <c r="AH57" i="2"/>
  <c r="Z57" i="2"/>
  <c r="AA57" i="2"/>
  <c r="AE57" i="2"/>
  <c r="W54" i="2"/>
  <c r="AU33" i="2" s="1"/>
  <c r="W55" i="2"/>
  <c r="Z73" i="2"/>
  <c r="AA73" i="2"/>
  <c r="AB73" i="2"/>
  <c r="AD73" i="2"/>
  <c r="AE73" i="2"/>
  <c r="AF73" i="2"/>
  <c r="AG73" i="2"/>
  <c r="Z72" i="2"/>
  <c r="AL44" i="2" s="1"/>
  <c r="AA72" i="2"/>
  <c r="AM44" i="2" s="1"/>
  <c r="AB72" i="2"/>
  <c r="AN44" i="2" s="1"/>
  <c r="AD72" i="2"/>
  <c r="AP44" i="2" s="1"/>
  <c r="AE72" i="2"/>
  <c r="AQ44" i="2" s="1"/>
  <c r="AF72" i="2"/>
  <c r="AR44" i="2" s="1"/>
  <c r="AG72" i="2"/>
  <c r="AS44" i="2" s="1"/>
  <c r="Z37" i="2"/>
  <c r="AA37" i="2"/>
  <c r="AB37" i="2"/>
  <c r="AC37" i="2"/>
  <c r="AD37" i="2"/>
  <c r="AE37" i="2"/>
  <c r="AF37" i="2"/>
  <c r="AG37" i="2"/>
  <c r="Z36" i="2"/>
  <c r="AL42" i="2" s="1"/>
  <c r="AA36" i="2"/>
  <c r="AM42" i="2" s="1"/>
  <c r="AB36" i="2"/>
  <c r="AN42" i="2" s="1"/>
  <c r="AC36" i="2"/>
  <c r="AO42" i="2" s="1"/>
  <c r="AD36" i="2"/>
  <c r="AP42" i="2" s="1"/>
  <c r="AE36" i="2"/>
  <c r="AQ42" i="2" s="1"/>
  <c r="AF36" i="2"/>
  <c r="AR42" i="2" s="1"/>
  <c r="AG36" i="2"/>
  <c r="AS42" i="2" s="1"/>
  <c r="N73" i="2"/>
  <c r="O73" i="2"/>
  <c r="N72" i="2"/>
  <c r="AL34" i="2" s="1"/>
  <c r="O72" i="2"/>
  <c r="AM34" i="2" s="1"/>
  <c r="Q73" i="2"/>
  <c r="R73" i="2"/>
  <c r="S73" i="2"/>
  <c r="T73" i="2"/>
  <c r="U73" i="2"/>
  <c r="Q72" i="2"/>
  <c r="AO34" i="2" s="1"/>
  <c r="R72" i="2"/>
  <c r="AP34" i="2" s="1"/>
  <c r="S72" i="2"/>
  <c r="AQ34" i="2" s="1"/>
  <c r="T72" i="2"/>
  <c r="AR34" i="2" s="1"/>
  <c r="U72" i="2"/>
  <c r="AS34" i="2" s="1"/>
  <c r="AI73" i="2" l="1"/>
  <c r="AH73" i="2"/>
  <c r="W73" i="2"/>
  <c r="V73" i="2"/>
  <c r="P73" i="2"/>
  <c r="K73" i="2"/>
  <c r="J73" i="2"/>
  <c r="I73" i="2"/>
  <c r="H73" i="2"/>
  <c r="G73" i="2"/>
  <c r="F73" i="2"/>
  <c r="E73" i="2"/>
  <c r="D73" i="2"/>
  <c r="C73" i="2"/>
  <c r="B73" i="2"/>
  <c r="AI72" i="2"/>
  <c r="AU44" i="2" s="1"/>
  <c r="AH72" i="2"/>
  <c r="AT44" i="2" s="1"/>
  <c r="W72" i="2"/>
  <c r="AU34" i="2" s="1"/>
  <c r="V72" i="2"/>
  <c r="AT34" i="2" s="1"/>
  <c r="P72" i="2"/>
  <c r="AN34" i="2" s="1"/>
  <c r="K72" i="2"/>
  <c r="J72" i="2"/>
  <c r="I72" i="2"/>
  <c r="H72" i="2"/>
  <c r="G72" i="2"/>
  <c r="F72" i="2"/>
  <c r="E72" i="2"/>
  <c r="D72" i="2"/>
  <c r="C72" i="2"/>
  <c r="B72" i="2"/>
  <c r="V55" i="2"/>
  <c r="U55" i="2"/>
  <c r="T55" i="2"/>
  <c r="S55" i="2"/>
  <c r="R55" i="2"/>
  <c r="Q55" i="2"/>
  <c r="P55" i="2"/>
  <c r="O55" i="2"/>
  <c r="N55" i="2"/>
  <c r="K55" i="2"/>
  <c r="J55" i="2"/>
  <c r="I55" i="2"/>
  <c r="H55" i="2"/>
  <c r="G55" i="2"/>
  <c r="F55" i="2"/>
  <c r="E55" i="2"/>
  <c r="D55" i="2"/>
  <c r="C55" i="2"/>
  <c r="B55" i="2"/>
  <c r="V54" i="2"/>
  <c r="AT33" i="2" s="1"/>
  <c r="U54" i="2"/>
  <c r="AS33" i="2" s="1"/>
  <c r="T54" i="2"/>
  <c r="AR33" i="2" s="1"/>
  <c r="S54" i="2"/>
  <c r="AQ33" i="2" s="1"/>
  <c r="R54" i="2"/>
  <c r="AP33" i="2" s="1"/>
  <c r="Q54" i="2"/>
  <c r="AO33" i="2" s="1"/>
  <c r="P54" i="2"/>
  <c r="AN33" i="2" s="1"/>
  <c r="O54" i="2"/>
  <c r="AM33" i="2" s="1"/>
  <c r="N54" i="2"/>
  <c r="AL33" i="2" s="1"/>
  <c r="K54" i="2"/>
  <c r="J54" i="2"/>
  <c r="I54" i="2"/>
  <c r="H54" i="2"/>
  <c r="G54" i="2"/>
  <c r="F54" i="2"/>
  <c r="E54" i="2"/>
  <c r="D54" i="2"/>
  <c r="C54" i="2"/>
  <c r="B54" i="2"/>
  <c r="AI37" i="2"/>
  <c r="AH37" i="2"/>
  <c r="W37" i="2"/>
  <c r="V37" i="2"/>
  <c r="U37" i="2"/>
  <c r="T37" i="2"/>
  <c r="S37" i="2"/>
  <c r="R37" i="2"/>
  <c r="Q37" i="2"/>
  <c r="P37" i="2"/>
  <c r="O37" i="2"/>
  <c r="N37" i="2"/>
  <c r="K37" i="2"/>
  <c r="J37" i="2"/>
  <c r="I37" i="2"/>
  <c r="H37" i="2"/>
  <c r="G37" i="2"/>
  <c r="F37" i="2"/>
  <c r="E37" i="2"/>
  <c r="D37" i="2"/>
  <c r="C37" i="2"/>
  <c r="B37" i="2"/>
  <c r="AI36" i="2"/>
  <c r="AU42" i="2" s="1"/>
  <c r="AH36" i="2"/>
  <c r="AT42" i="2" s="1"/>
  <c r="W36" i="2"/>
  <c r="AU32" i="2" s="1"/>
  <c r="V36" i="2"/>
  <c r="AT32" i="2" s="1"/>
  <c r="U36" i="2"/>
  <c r="AS32" i="2" s="1"/>
  <c r="T36" i="2"/>
  <c r="AR32" i="2" s="1"/>
  <c r="S36" i="2"/>
  <c r="AQ32" i="2" s="1"/>
  <c r="R36" i="2"/>
  <c r="AP32" i="2" s="1"/>
  <c r="Q36" i="2"/>
  <c r="AO32" i="2" s="1"/>
  <c r="P36" i="2"/>
  <c r="AN32" i="2" s="1"/>
  <c r="O36" i="2"/>
  <c r="AM32" i="2" s="1"/>
  <c r="N36" i="2"/>
  <c r="AL32" i="2" s="1"/>
  <c r="K36" i="2"/>
  <c r="J36" i="2"/>
  <c r="I36" i="2"/>
  <c r="H36" i="2"/>
  <c r="G36" i="2"/>
  <c r="F36" i="2"/>
  <c r="E36" i="2"/>
  <c r="D36" i="2"/>
  <c r="C36" i="2"/>
  <c r="B36" i="2"/>
  <c r="AI20" i="2"/>
  <c r="AH20" i="2"/>
  <c r="AG20" i="2"/>
  <c r="AF20" i="2"/>
  <c r="AE20" i="2"/>
  <c r="AD20" i="2"/>
  <c r="AC20" i="2"/>
  <c r="AB20" i="2"/>
  <c r="AA20" i="2"/>
  <c r="Z20" i="2"/>
  <c r="W20" i="2"/>
  <c r="V20" i="2"/>
  <c r="U20" i="2"/>
  <c r="T20" i="2"/>
  <c r="S20" i="2"/>
  <c r="R20" i="2"/>
  <c r="Q20" i="2"/>
  <c r="P20" i="2"/>
  <c r="O20" i="2"/>
  <c r="N20" i="2"/>
  <c r="K20" i="2"/>
  <c r="J20" i="2"/>
  <c r="I20" i="2"/>
  <c r="H20" i="2"/>
  <c r="G20" i="2"/>
  <c r="F20" i="2"/>
  <c r="E20" i="2"/>
  <c r="D20" i="2"/>
  <c r="C20" i="2"/>
  <c r="B20" i="2"/>
  <c r="AI19" i="2"/>
  <c r="AU41" i="2" s="1"/>
  <c r="AH19" i="2"/>
  <c r="AT41" i="2" s="1"/>
  <c r="AG19" i="2"/>
  <c r="AS41" i="2" s="1"/>
  <c r="AS45" i="2" s="1"/>
  <c r="AF19" i="2"/>
  <c r="AR41" i="2" s="1"/>
  <c r="AR45" i="2" s="1"/>
  <c r="AE19" i="2"/>
  <c r="AQ41" i="2" s="1"/>
  <c r="AQ45" i="2" s="1"/>
  <c r="AD19" i="2"/>
  <c r="AP41" i="2" s="1"/>
  <c r="AP45" i="2" s="1"/>
  <c r="AC19" i="2"/>
  <c r="AO41" i="2" s="1"/>
  <c r="AO45" i="2" s="1"/>
  <c r="AB19" i="2"/>
  <c r="AN41" i="2" s="1"/>
  <c r="AN45" i="2" s="1"/>
  <c r="AA19" i="2"/>
  <c r="AM41" i="2" s="1"/>
  <c r="AM45" i="2" s="1"/>
  <c r="Z19" i="2"/>
  <c r="AL41" i="2" s="1"/>
  <c r="AL45" i="2" s="1"/>
  <c r="W19" i="2"/>
  <c r="AU31" i="2" s="1"/>
  <c r="V19" i="2"/>
  <c r="AT31" i="2" s="1"/>
  <c r="U19" i="2"/>
  <c r="AS31" i="2" s="1"/>
  <c r="T19" i="2"/>
  <c r="AR31" i="2" s="1"/>
  <c r="AR35" i="2" s="1"/>
  <c r="S19" i="2"/>
  <c r="AQ31" i="2" s="1"/>
  <c r="AQ35" i="2" s="1"/>
  <c r="R19" i="2"/>
  <c r="AP31" i="2" s="1"/>
  <c r="Q19" i="2"/>
  <c r="AO31" i="2" s="1"/>
  <c r="P19" i="2"/>
  <c r="AN31" i="2" s="1"/>
  <c r="O19" i="2"/>
  <c r="AM31" i="2" s="1"/>
  <c r="N19" i="2"/>
  <c r="AL31" i="2" s="1"/>
  <c r="K19" i="2"/>
  <c r="J19" i="2"/>
  <c r="I19" i="2"/>
  <c r="H19" i="2"/>
  <c r="G19" i="2"/>
  <c r="F19" i="2"/>
  <c r="E19" i="2"/>
  <c r="D19" i="2"/>
  <c r="C19" i="2"/>
  <c r="B19" i="2"/>
  <c r="AS35" i="2" l="1"/>
  <c r="AL35" i="2"/>
  <c r="AN35" i="2"/>
  <c r="AT45" i="2"/>
  <c r="AS22" i="2"/>
  <c r="AS11" i="2"/>
  <c r="AM23" i="2"/>
  <c r="AM12" i="2"/>
  <c r="AU23" i="2"/>
  <c r="AU12" i="2"/>
  <c r="AL20" i="2"/>
  <c r="AL9" i="2"/>
  <c r="AT9" i="2"/>
  <c r="AT20" i="2"/>
  <c r="AP21" i="2"/>
  <c r="AP10" i="2"/>
  <c r="AL22" i="2"/>
  <c r="AL11" i="2"/>
  <c r="AT22" i="2"/>
  <c r="AT11" i="2"/>
  <c r="AN23" i="2"/>
  <c r="AN12" i="2"/>
  <c r="AU22" i="2"/>
  <c r="AU11" i="2"/>
  <c r="AO23" i="2"/>
  <c r="AO12" i="2"/>
  <c r="AS21" i="2"/>
  <c r="AS10" i="2"/>
  <c r="AO22" i="2"/>
  <c r="AO11" i="2"/>
  <c r="AQ12" i="2"/>
  <c r="AQ23" i="2"/>
  <c r="AT35" i="2"/>
  <c r="AP23" i="2"/>
  <c r="AP12" i="2"/>
  <c r="AO20" i="2"/>
  <c r="AO9" i="2"/>
  <c r="AL10" i="2"/>
  <c r="AL21" i="2"/>
  <c r="AT10" i="2"/>
  <c r="AT21" i="2"/>
  <c r="AP11" i="2"/>
  <c r="AP22" i="2"/>
  <c r="AR12" i="2"/>
  <c r="AR23" i="2"/>
  <c r="AS9" i="2"/>
  <c r="AS20" i="2"/>
  <c r="AO10" i="2"/>
  <c r="AO21" i="2"/>
  <c r="AM9" i="2"/>
  <c r="AM20" i="2"/>
  <c r="AN9" i="2"/>
  <c r="AN20" i="2"/>
  <c r="AR21" i="2"/>
  <c r="AR10" i="2"/>
  <c r="AM35" i="2"/>
  <c r="AP20" i="2"/>
  <c r="AP9" i="2"/>
  <c r="AQ20" i="2"/>
  <c r="AQ9" i="2"/>
  <c r="AO35" i="2"/>
  <c r="AU45" i="2"/>
  <c r="AM10" i="2"/>
  <c r="AM21" i="2"/>
  <c r="AU10" i="2"/>
  <c r="AU21" i="2"/>
  <c r="AQ11" i="2"/>
  <c r="AQ22" i="2"/>
  <c r="AS12" i="2"/>
  <c r="AS23" i="2"/>
  <c r="AU9" i="2"/>
  <c r="AU20" i="2"/>
  <c r="AQ21" i="2"/>
  <c r="AQ10" i="2"/>
  <c r="AM22" i="2"/>
  <c r="AM11" i="2"/>
  <c r="AN22" i="2"/>
  <c r="AN11" i="2"/>
  <c r="AU35" i="2"/>
  <c r="AR9" i="2"/>
  <c r="AR20" i="2"/>
  <c r="AP35" i="2"/>
  <c r="AN10" i="2"/>
  <c r="AN21" i="2"/>
  <c r="AR11" i="2"/>
  <c r="AR22" i="2"/>
  <c r="AL23" i="2"/>
  <c r="AL12" i="2"/>
  <c r="AT23" i="2"/>
  <c r="AT12" i="2"/>
  <c r="J38" i="2"/>
  <c r="AH39" i="2"/>
  <c r="D38" i="2"/>
  <c r="E38" i="2"/>
  <c r="G38" i="2"/>
  <c r="AE39" i="2"/>
  <c r="AD39" i="2"/>
  <c r="AC39" i="2"/>
  <c r="AA39" i="2"/>
  <c r="Z39" i="2"/>
  <c r="AG39" i="2"/>
  <c r="AB39" i="2"/>
  <c r="AF39" i="2"/>
  <c r="F38" i="2"/>
  <c r="H38" i="2"/>
  <c r="AH75" i="2"/>
  <c r="AC75" i="2"/>
  <c r="AG75" i="2"/>
  <c r="Z75" i="2"/>
  <c r="AD75" i="2"/>
  <c r="AE75" i="2"/>
  <c r="AB75" i="2"/>
  <c r="AA75" i="2"/>
  <c r="AF75" i="2"/>
  <c r="I38" i="2"/>
  <c r="AH74" i="2"/>
  <c r="R21" i="2"/>
  <c r="AF21" i="2"/>
  <c r="AA21" i="2"/>
  <c r="AB21" i="2"/>
  <c r="AC21" i="2"/>
  <c r="AD21" i="2"/>
  <c r="AE22" i="2"/>
  <c r="AD22" i="2"/>
  <c r="AC22" i="2"/>
  <c r="AB22" i="2"/>
  <c r="AA22" i="2"/>
  <c r="Z22" i="2"/>
  <c r="AG22" i="2"/>
  <c r="AF22" i="2"/>
  <c r="AE21" i="2"/>
  <c r="AH22" i="2"/>
  <c r="AG21" i="2"/>
  <c r="Z21" i="2"/>
  <c r="AH21" i="2"/>
  <c r="AF38" i="2"/>
  <c r="AA38" i="2"/>
  <c r="AD38" i="2"/>
  <c r="AE38" i="2"/>
  <c r="AG38" i="2"/>
  <c r="Z38" i="2"/>
  <c r="AH38" i="2"/>
  <c r="AC38" i="2"/>
  <c r="AB38" i="2"/>
  <c r="AE56" i="2"/>
  <c r="AF56" i="2"/>
  <c r="AH56" i="2"/>
  <c r="AA56" i="2"/>
  <c r="AB56" i="2"/>
  <c r="AC56" i="2"/>
  <c r="AD56" i="2"/>
  <c r="AG56" i="2"/>
  <c r="Z56" i="2"/>
  <c r="AE74" i="2"/>
  <c r="AB74" i="2"/>
  <c r="Z74" i="2"/>
  <c r="AA74" i="2"/>
  <c r="AC74" i="2"/>
  <c r="AG74" i="2"/>
  <c r="AF74" i="2"/>
  <c r="AD74" i="2"/>
  <c r="B38" i="2"/>
  <c r="C38" i="2"/>
  <c r="S74" i="2"/>
  <c r="S75" i="2" s="1"/>
  <c r="T74" i="2"/>
  <c r="T75" i="2" s="1"/>
  <c r="N74" i="2"/>
  <c r="N75" i="2" s="1"/>
  <c r="Q74" i="2"/>
  <c r="Q75" i="2" s="1"/>
  <c r="V74" i="2"/>
  <c r="V75" i="2" s="1"/>
  <c r="P74" i="2"/>
  <c r="P75" i="2" s="1"/>
  <c r="R74" i="2"/>
  <c r="R75" i="2" s="1"/>
  <c r="O74" i="2"/>
  <c r="O75" i="2" s="1"/>
  <c r="U74" i="2"/>
  <c r="U75" i="2" s="1"/>
  <c r="B74" i="2"/>
  <c r="G74" i="2"/>
  <c r="H74" i="2"/>
  <c r="I74" i="2"/>
  <c r="J74" i="2"/>
  <c r="C74" i="2"/>
  <c r="D74" i="2"/>
  <c r="E74" i="2"/>
  <c r="F74" i="2"/>
  <c r="F56" i="2"/>
  <c r="G56" i="2"/>
  <c r="H56" i="2"/>
  <c r="C56" i="2"/>
  <c r="E56" i="2"/>
  <c r="I56" i="2"/>
  <c r="D56" i="2"/>
  <c r="B56" i="2"/>
  <c r="J56" i="2"/>
  <c r="F21" i="2"/>
  <c r="G21" i="2"/>
  <c r="D21" i="2"/>
  <c r="E21" i="2"/>
  <c r="H21" i="2"/>
  <c r="C21" i="2"/>
  <c r="I21" i="2"/>
  <c r="B21" i="2"/>
  <c r="J21" i="2"/>
  <c r="N21" i="2"/>
  <c r="V21" i="2"/>
  <c r="O21" i="2"/>
  <c r="T21" i="2"/>
  <c r="P21" i="2"/>
  <c r="S21" i="2"/>
  <c r="U21" i="2"/>
  <c r="Q21" i="2"/>
  <c r="N57" i="2"/>
  <c r="N56" i="2"/>
  <c r="O57" i="2"/>
  <c r="Q56" i="2"/>
  <c r="U57" i="2"/>
  <c r="S56" i="2"/>
  <c r="T57" i="2"/>
  <c r="V56" i="2"/>
  <c r="O56" i="2"/>
  <c r="V57" i="2"/>
  <c r="R56" i="2"/>
  <c r="T56" i="2"/>
  <c r="S57" i="2"/>
  <c r="U56" i="2"/>
  <c r="Q57" i="2"/>
  <c r="P57" i="2"/>
  <c r="P56" i="2"/>
  <c r="R57" i="2"/>
  <c r="O39" i="2"/>
  <c r="N38" i="2"/>
  <c r="N39" i="2"/>
  <c r="O38" i="2"/>
  <c r="U39" i="2"/>
  <c r="R38" i="2"/>
  <c r="P38" i="2"/>
  <c r="S39" i="2"/>
  <c r="S38" i="2"/>
  <c r="R39" i="2"/>
  <c r="Q39" i="2"/>
  <c r="V39" i="2"/>
  <c r="P39" i="2"/>
  <c r="V38" i="2"/>
  <c r="T39" i="2"/>
  <c r="Q38" i="2"/>
  <c r="T38" i="2"/>
  <c r="U38" i="2"/>
  <c r="AR24" i="2" l="1"/>
  <c r="AP13" i="2"/>
  <c r="AQ13" i="2"/>
  <c r="AN13" i="2"/>
  <c r="AO24" i="2"/>
  <c r="AL13" i="2"/>
  <c r="AQ24" i="2"/>
  <c r="AM24" i="2"/>
  <c r="AL24" i="2"/>
  <c r="AM13" i="2"/>
  <c r="AP24" i="2"/>
  <c r="AR13" i="2"/>
  <c r="AU24" i="2"/>
  <c r="AN36" i="2"/>
  <c r="AM36" i="2"/>
  <c r="AT36" i="2"/>
  <c r="AL36" i="2"/>
  <c r="AS36" i="2"/>
  <c r="AO36" i="2"/>
  <c r="AR36" i="2"/>
  <c r="AQ36" i="2"/>
  <c r="AP36" i="2"/>
  <c r="AU13" i="2"/>
  <c r="AS24" i="2"/>
  <c r="AS13" i="2"/>
  <c r="AT24" i="2"/>
  <c r="AN24" i="2"/>
  <c r="AO13" i="2"/>
  <c r="AT13" i="2"/>
  <c r="AQ25" i="2" l="1"/>
  <c r="AP25" i="2"/>
  <c r="AO25" i="2"/>
  <c r="AN25" i="2"/>
  <c r="AM25" i="2"/>
  <c r="AR25" i="2"/>
  <c r="AT25" i="2"/>
  <c r="AL25" i="2"/>
  <c r="AS25" i="2"/>
  <c r="AT14" i="2"/>
  <c r="AL14" i="2"/>
  <c r="AS14" i="2"/>
  <c r="AM14" i="2"/>
  <c r="AR14" i="2"/>
  <c r="AQ14" i="2"/>
  <c r="AN14" i="2"/>
  <c r="AP14" i="2"/>
  <c r="AO14" i="2"/>
</calcChain>
</file>

<file path=xl/sharedStrings.xml><?xml version="1.0" encoding="utf-8"?>
<sst xmlns="http://schemas.openxmlformats.org/spreadsheetml/2006/main" count="351" uniqueCount="53">
  <si>
    <t>Constant Interference (4x0 nodes)</t>
  </si>
  <si>
    <t>Varying/Alternating Interference (4x0 nodes)</t>
  </si>
  <si>
    <t>NI</t>
  </si>
  <si>
    <t>PaRLSched(1)</t>
  </si>
  <si>
    <t>PaRLSched(3)</t>
  </si>
  <si>
    <t>OS</t>
  </si>
  <si>
    <t>CI</t>
  </si>
  <si>
    <t>VI</t>
  </si>
  <si>
    <t>avg.</t>
  </si>
  <si>
    <t>st.dev</t>
  </si>
  <si>
    <t>st.dev.</t>
  </si>
  <si>
    <t>diff</t>
  </si>
  <si>
    <t>24 Threads on 6x0 platform</t>
  </si>
  <si>
    <t>PaRLSched(2)</t>
  </si>
  <si>
    <t>h=0.1,N=2</t>
  </si>
  <si>
    <t>h=1,N=2</t>
  </si>
  <si>
    <t>h=0.01,N=2</t>
  </si>
  <si>
    <t>h=0.1,N=3</t>
  </si>
  <si>
    <t>h=1, N=3</t>
  </si>
  <si>
    <t>h=1,N=3</t>
  </si>
  <si>
    <t>12 Threads on 6x0 platform</t>
  </si>
  <si>
    <t>h=0.01,N=3</t>
  </si>
  <si>
    <t>PaRLSched</t>
  </si>
  <si>
    <t>h=1,N=1</t>
  </si>
  <si>
    <t>h=0.01,N=1</t>
  </si>
  <si>
    <t>h=0.1,N=1</t>
  </si>
  <si>
    <t>%improvement</t>
  </si>
  <si>
    <t>6 Threads on 6x0 platform</t>
  </si>
  <si>
    <t>PaRLSche(1)</t>
  </si>
  <si>
    <t>18 Threads on 6x0 platform</t>
  </si>
  <si>
    <t>ACO</t>
  </si>
  <si>
    <t>wt</t>
  </si>
  <si>
    <t>ants</t>
  </si>
  <si>
    <t>Improvement (%)</t>
  </si>
  <si>
    <t>Improvement(%)</t>
  </si>
  <si>
    <t>Constant Interference (6x0 nodes)</t>
  </si>
  <si>
    <t>mprovement St.Dev. (%)</t>
  </si>
  <si>
    <t>Improvement St.Dev. (%)</t>
  </si>
  <si>
    <t>platform</t>
  </si>
  <si>
    <t>6x0</t>
  </si>
  <si>
    <t>%improvement - std</t>
  </si>
  <si>
    <t>h=0,01,N=2</t>
  </si>
  <si>
    <t>h=0,1,N=1</t>
  </si>
  <si>
    <t>h=0,1,N=2</t>
  </si>
  <si>
    <t>h=0,1,N=3</t>
  </si>
  <si>
    <t>Threads</t>
  </si>
  <si>
    <t>h=0,01,N=1</t>
  </si>
  <si>
    <t>h=0,1,N=4</t>
  </si>
  <si>
    <t>average mean</t>
  </si>
  <si>
    <t>Average Mean Performance (NI, CI, VI)</t>
  </si>
  <si>
    <t>Average Mean Performance (NI)</t>
  </si>
  <si>
    <t>Average Mean Performance (CI)</t>
  </si>
  <si>
    <t>Average Mean Performance (VI)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</si>
</sst>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ACO!$A$6</c:f>
              <c:strCache>
                <c:ptCount val="1"/>
                <c:pt idx="0">
                  <c:v>24 Threads on 6x0 platform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ACO!$B$24:$J$24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ACO!$B$21:$J$21</c:f>
              <c:numCache>
                <c:formatCode>General</c:formatCode>
                <c:ptCount val="9"/>
                <c:pt idx="0">
                  <c:v>-0.73628958820621038</c:v>
                </c:pt>
                <c:pt idx="1">
                  <c:v>-1.0759108420420209</c:v>
                </c:pt>
                <c:pt idx="2">
                  <c:v>-1.6101405419424231</c:v>
                </c:pt>
                <c:pt idx="3">
                  <c:v>-0.76024065255278483</c:v>
                </c:pt>
                <c:pt idx="4">
                  <c:v>-1.5160781801449021</c:v>
                </c:pt>
                <c:pt idx="5">
                  <c:v>-1.5744316823711257</c:v>
                </c:pt>
                <c:pt idx="6">
                  <c:v>-0.71441912136851815</c:v>
                </c:pt>
                <c:pt idx="7">
                  <c:v>-1.4194029749641126</c:v>
                </c:pt>
                <c:pt idx="8">
                  <c:v>-1.7915879991135653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1-44A1-8A85-BA55D4C9D01C}"/>
            </c:ext>
          </c:extLst>
        </c:ser>
        <c:ser>
          <c:idx val="3"/>
          <c:order val="1"/>
          <c:tx>
            <c:strRef>
              <c:f>ACO!$A$23</c:f>
              <c:strCache>
                <c:ptCount val="1"/>
                <c:pt idx="0">
                  <c:v>18 Threads on 6x0 platform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ACO!$B$24:$J$24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ACO!$B$38:$J$38</c:f>
              <c:numCache>
                <c:formatCode>General</c:formatCode>
                <c:ptCount val="9"/>
                <c:pt idx="0">
                  <c:v>-0.36445681944260766</c:v>
                </c:pt>
                <c:pt idx="1">
                  <c:v>-0.86106493614624469</c:v>
                </c:pt>
                <c:pt idx="2">
                  <c:v>-0.97462791906727675</c:v>
                </c:pt>
                <c:pt idx="3">
                  <c:v>-0.41150849011575952</c:v>
                </c:pt>
                <c:pt idx="4">
                  <c:v>-1.3951401239414625</c:v>
                </c:pt>
                <c:pt idx="5">
                  <c:v>-0.92428456772972079</c:v>
                </c:pt>
                <c:pt idx="6">
                  <c:v>-0.69880444221988625</c:v>
                </c:pt>
                <c:pt idx="7">
                  <c:v>-1.8501665687230342</c:v>
                </c:pt>
                <c:pt idx="8">
                  <c:v>-1.0355240113582564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1-44A1-8A85-BA55D4C9D01C}"/>
            </c:ext>
          </c:extLst>
        </c:ser>
        <c:ser>
          <c:idx val="1"/>
          <c:order val="2"/>
          <c:tx>
            <c:strRef>
              <c:f>ACO!$A$41</c:f>
              <c:strCache>
                <c:ptCount val="1"/>
                <c:pt idx="0">
                  <c:v>12 Threads on 6x0 platform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ACO!$B$24:$J$24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ACO!$B$56:$J$56</c:f>
              <c:numCache>
                <c:formatCode>General</c:formatCode>
                <c:ptCount val="9"/>
                <c:pt idx="0">
                  <c:v>-1.8878794744216725</c:v>
                </c:pt>
                <c:pt idx="1">
                  <c:v>-1.9416994269900809</c:v>
                </c:pt>
                <c:pt idx="2">
                  <c:v>-1.8693074582688718</c:v>
                </c:pt>
                <c:pt idx="3">
                  <c:v>-2.0964500223155835</c:v>
                </c:pt>
                <c:pt idx="4">
                  <c:v>-1.7706618541484125</c:v>
                </c:pt>
                <c:pt idx="5">
                  <c:v>-1.5150292339091775</c:v>
                </c:pt>
                <c:pt idx="6">
                  <c:v>-3.2101389595197984</c:v>
                </c:pt>
                <c:pt idx="7">
                  <c:v>-2.2688975126138828</c:v>
                </c:pt>
                <c:pt idx="8">
                  <c:v>-2.1408381132776046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1-44A1-8A85-BA55D4C9D01C}"/>
            </c:ext>
          </c:extLst>
        </c:ser>
        <c:ser>
          <c:idx val="2"/>
          <c:order val="3"/>
          <c:tx>
            <c:strRef>
              <c:f>ACO!$A$59</c:f>
              <c:strCache>
                <c:ptCount val="1"/>
                <c:pt idx="0">
                  <c:v>6 Threads on 6x0 platform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ACO!$B$24:$J$24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ACO!$B$74:$J$74</c:f>
              <c:numCache>
                <c:formatCode>General</c:formatCode>
                <c:ptCount val="9"/>
                <c:pt idx="0">
                  <c:v>-5.2717619536895652</c:v>
                </c:pt>
                <c:pt idx="1">
                  <c:v>-3.9436616309226964</c:v>
                </c:pt>
                <c:pt idx="2">
                  <c:v>-3.6482216356667512</c:v>
                </c:pt>
                <c:pt idx="3">
                  <c:v>-4.9197318626685655</c:v>
                </c:pt>
                <c:pt idx="4">
                  <c:v>-3.5215353391593562</c:v>
                </c:pt>
                <c:pt idx="5">
                  <c:v>-3.0248108116612484</c:v>
                </c:pt>
                <c:pt idx="6">
                  <c:v>-7.770875464272371</c:v>
                </c:pt>
                <c:pt idx="7">
                  <c:v>-6.0460151544307079</c:v>
                </c:pt>
                <c:pt idx="8">
                  <c:v>-4.9365297781779613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1-44A1-8A85-BA55D4C9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372479"/>
        <c:axId val="1966374143"/>
      </c:lineChart>
      <c:catAx>
        <c:axId val="19663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6374143"/>
        <c:crosses val="autoZero"/>
        <c:auto val="1"/>
        <c:lblAlgn val="ctr"/>
        <c:lblOffset val="100"/>
        <c:noMultiLvlLbl val="0"/>
      </c:catAx>
      <c:valAx>
        <c:axId val="19663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Improvement in Completion Time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63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ACO!$A$6</c:f>
              <c:strCache>
                <c:ptCount val="1"/>
                <c:pt idx="0">
                  <c:v>24 Threads on 6x0 platform</c:v>
                </c:pt>
              </c:strCache>
            </c:strRef>
          </c:tx>
          <c:cat>
            <c:strRef>
              <c:f>ACO!$N$60:$V$60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ACO!$N$21:$V$21</c:f>
              <c:numCache>
                <c:formatCode>General</c:formatCode>
                <c:ptCount val="9"/>
                <c:pt idx="0">
                  <c:v>7.0198474936414481</c:v>
                </c:pt>
                <c:pt idx="1">
                  <c:v>8.5269865344321101</c:v>
                </c:pt>
                <c:pt idx="2">
                  <c:v>12.386992886811914</c:v>
                </c:pt>
                <c:pt idx="3">
                  <c:v>7.5300568513370774</c:v>
                </c:pt>
                <c:pt idx="4">
                  <c:v>8.2185514111885549</c:v>
                </c:pt>
                <c:pt idx="5">
                  <c:v>12.807185575665958</c:v>
                </c:pt>
                <c:pt idx="6">
                  <c:v>7.050033608521046</c:v>
                </c:pt>
                <c:pt idx="7">
                  <c:v>8.6906957333182238</c:v>
                </c:pt>
                <c:pt idx="8">
                  <c:v>13.182099092200609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3B-452D-92DA-E2153548882F}"/>
            </c:ext>
          </c:extLst>
        </c:ser>
        <c:ser>
          <c:idx val="5"/>
          <c:order val="1"/>
          <c:tx>
            <c:strRef>
              <c:f>ACO!$A$23</c:f>
              <c:strCache>
                <c:ptCount val="1"/>
                <c:pt idx="0">
                  <c:v>18 Threads on 6x0 platform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ACO!$N$39:$V$39</c:f>
                <c:numCache>
                  <c:formatCode>General</c:formatCode>
                  <c:ptCount val="9"/>
                  <c:pt idx="0">
                    <c:v>0.484453778412758</c:v>
                  </c:pt>
                  <c:pt idx="1">
                    <c:v>1.2632220005482202</c:v>
                  </c:pt>
                  <c:pt idx="2">
                    <c:v>2.0925384517688825</c:v>
                  </c:pt>
                  <c:pt idx="3">
                    <c:v>2.6481296250421527</c:v>
                  </c:pt>
                  <c:pt idx="4">
                    <c:v>1.5839020622203295</c:v>
                  </c:pt>
                  <c:pt idx="5">
                    <c:v>1.700634242841774</c:v>
                  </c:pt>
                  <c:pt idx="6">
                    <c:v>1.7062332891036411</c:v>
                  </c:pt>
                  <c:pt idx="7">
                    <c:v>0.46412199195455145</c:v>
                  </c:pt>
                  <c:pt idx="8">
                    <c:v>0.93930133981136721</c:v>
                  </c:pt>
                </c:numCache>
              </c:numRef>
            </c:plus>
            <c:minus>
              <c:numRef>
                <c:f>ACO!$N$39:$V$39</c:f>
                <c:numCache>
                  <c:formatCode>General</c:formatCode>
                  <c:ptCount val="9"/>
                  <c:pt idx="0">
                    <c:v>0.484453778412758</c:v>
                  </c:pt>
                  <c:pt idx="1">
                    <c:v>1.2632220005482202</c:v>
                  </c:pt>
                  <c:pt idx="2">
                    <c:v>2.0925384517688825</c:v>
                  </c:pt>
                  <c:pt idx="3">
                    <c:v>2.6481296250421527</c:v>
                  </c:pt>
                  <c:pt idx="4">
                    <c:v>1.5839020622203295</c:v>
                  </c:pt>
                  <c:pt idx="5">
                    <c:v>1.700634242841774</c:v>
                  </c:pt>
                  <c:pt idx="6">
                    <c:v>1.7062332891036411</c:v>
                  </c:pt>
                  <c:pt idx="7">
                    <c:v>0.46412199195455145</c:v>
                  </c:pt>
                  <c:pt idx="8">
                    <c:v>0.93930133981136721</c:v>
                  </c:pt>
                </c:numCache>
              </c:numRef>
            </c:minus>
          </c:errBars>
          <c:cat>
            <c:strRef>
              <c:f>ACO!$N$60:$V$60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ACO!$N$38:$V$38</c:f>
              <c:numCache>
                <c:formatCode>General</c:formatCode>
                <c:ptCount val="9"/>
                <c:pt idx="0">
                  <c:v>10.240949428837078</c:v>
                </c:pt>
                <c:pt idx="1">
                  <c:v>15.234363692968305</c:v>
                </c:pt>
                <c:pt idx="2">
                  <c:v>20.812820371320967</c:v>
                </c:pt>
                <c:pt idx="3">
                  <c:v>11.713009769795967</c:v>
                </c:pt>
                <c:pt idx="4">
                  <c:v>15.054544470116388</c:v>
                </c:pt>
                <c:pt idx="5">
                  <c:v>21.047116384790225</c:v>
                </c:pt>
                <c:pt idx="6">
                  <c:v>11.507180794848857</c:v>
                </c:pt>
                <c:pt idx="7">
                  <c:v>15.424137008295416</c:v>
                </c:pt>
                <c:pt idx="8">
                  <c:v>22.007915377719296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3B-452D-92DA-E2153548882F}"/>
            </c:ext>
          </c:extLst>
        </c:ser>
        <c:ser>
          <c:idx val="6"/>
          <c:order val="2"/>
          <c:tx>
            <c:strRef>
              <c:f>ACO!$A$41</c:f>
              <c:strCache>
                <c:ptCount val="1"/>
                <c:pt idx="0">
                  <c:v>12 Threads on 6x0 platform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ACO!$N$57:$V$57</c:f>
                <c:numCache>
                  <c:formatCode>General</c:formatCode>
                  <c:ptCount val="9"/>
                  <c:pt idx="0">
                    <c:v>2.6322750690382253</c:v>
                  </c:pt>
                  <c:pt idx="1">
                    <c:v>0.71075904846748772</c:v>
                  </c:pt>
                  <c:pt idx="2">
                    <c:v>1.0180811714180908</c:v>
                  </c:pt>
                  <c:pt idx="3">
                    <c:v>3.165124477615342</c:v>
                  </c:pt>
                  <c:pt idx="4">
                    <c:v>0.94789241845859595</c:v>
                  </c:pt>
                  <c:pt idx="5">
                    <c:v>0.46080650012229579</c:v>
                  </c:pt>
                  <c:pt idx="6">
                    <c:v>0.70806692678164729</c:v>
                  </c:pt>
                  <c:pt idx="7">
                    <c:v>0.95928296873412455</c:v>
                  </c:pt>
                  <c:pt idx="8">
                    <c:v>0.90071225141398026</c:v>
                  </c:pt>
                </c:numCache>
              </c:numRef>
            </c:plus>
            <c:minus>
              <c:numRef>
                <c:f>ACO!$N$57:$V$57</c:f>
                <c:numCache>
                  <c:formatCode>General</c:formatCode>
                  <c:ptCount val="9"/>
                  <c:pt idx="0">
                    <c:v>2.6322750690382253</c:v>
                  </c:pt>
                  <c:pt idx="1">
                    <c:v>0.71075904846748772</c:v>
                  </c:pt>
                  <c:pt idx="2">
                    <c:v>1.0180811714180908</c:v>
                  </c:pt>
                  <c:pt idx="3">
                    <c:v>3.165124477615342</c:v>
                  </c:pt>
                  <c:pt idx="4">
                    <c:v>0.94789241845859595</c:v>
                  </c:pt>
                  <c:pt idx="5">
                    <c:v>0.46080650012229579</c:v>
                  </c:pt>
                  <c:pt idx="6">
                    <c:v>0.70806692678164729</c:v>
                  </c:pt>
                  <c:pt idx="7">
                    <c:v>0.95928296873412455</c:v>
                  </c:pt>
                  <c:pt idx="8">
                    <c:v>0.90071225141398026</c:v>
                  </c:pt>
                </c:numCache>
              </c:numRef>
            </c:minus>
          </c:errBars>
          <c:cat>
            <c:strRef>
              <c:f>ACO!$N$60:$V$60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ACO!$N$56:$V$56</c:f>
              <c:numCache>
                <c:formatCode>General</c:formatCode>
                <c:ptCount val="9"/>
                <c:pt idx="0">
                  <c:v>11.188240384620201</c:v>
                </c:pt>
                <c:pt idx="1">
                  <c:v>18.220875844264718</c:v>
                </c:pt>
                <c:pt idx="2">
                  <c:v>28.811385250108589</c:v>
                </c:pt>
                <c:pt idx="3">
                  <c:v>11.544589327146927</c:v>
                </c:pt>
                <c:pt idx="4">
                  <c:v>18.659351168161702</c:v>
                </c:pt>
                <c:pt idx="5">
                  <c:v>30.038367426477748</c:v>
                </c:pt>
                <c:pt idx="6">
                  <c:v>12.862505496400834</c:v>
                </c:pt>
                <c:pt idx="7">
                  <c:v>19.18884404862002</c:v>
                </c:pt>
                <c:pt idx="8">
                  <c:v>29.910464863061698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3B-452D-92DA-E2153548882F}"/>
            </c:ext>
          </c:extLst>
        </c:ser>
        <c:ser>
          <c:idx val="7"/>
          <c:order val="3"/>
          <c:tx>
            <c:v>6 Threads on 6x0 platform</c:v>
          </c:tx>
          <c:cat>
            <c:strRef>
              <c:f>ACO!$N$60:$V$60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ACO!$N$75:$V$75</c:f>
              <c:numCache>
                <c:formatCode>General</c:formatCode>
                <c:ptCount val="9"/>
                <c:pt idx="0">
                  <c:v>9.2702901749524419E-2</c:v>
                </c:pt>
                <c:pt idx="1">
                  <c:v>0.23881943169950792</c:v>
                </c:pt>
                <c:pt idx="2">
                  <c:v>1.6877360562509824</c:v>
                </c:pt>
                <c:pt idx="3">
                  <c:v>0.16584630204244802</c:v>
                </c:pt>
                <c:pt idx="4">
                  <c:v>0.29309522391332443</c:v>
                </c:pt>
                <c:pt idx="5">
                  <c:v>1.976847487826731</c:v>
                </c:pt>
                <c:pt idx="6">
                  <c:v>0.25791406729310506</c:v>
                </c:pt>
                <c:pt idx="7">
                  <c:v>0.36095212636887264</c:v>
                </c:pt>
                <c:pt idx="8">
                  <c:v>2.1502073195153506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3B-452D-92DA-E21535488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401855"/>
        <c:axId val="1958398111"/>
      </c:lineChart>
      <c:catAx>
        <c:axId val="19584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398111"/>
        <c:crosses val="autoZero"/>
        <c:auto val="1"/>
        <c:lblAlgn val="ctr"/>
        <c:lblOffset val="100"/>
        <c:noMultiLvlLbl val="0"/>
      </c:catAx>
      <c:valAx>
        <c:axId val="19583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Improvement in Completion Time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40185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ACO!$A$6</c:f>
              <c:strCache>
                <c:ptCount val="1"/>
                <c:pt idx="0">
                  <c:v>24 Threads on 6x0 platform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ACO!$Z$22:$AH$22</c:f>
                <c:numCache>
                  <c:formatCode>General</c:formatCode>
                  <c:ptCount val="9"/>
                  <c:pt idx="0">
                    <c:v>1.430664352079538E-2</c:v>
                  </c:pt>
                  <c:pt idx="1">
                    <c:v>1.7671141962883299E-2</c:v>
                  </c:pt>
                  <c:pt idx="2">
                    <c:v>1.5877413092016582E-2</c:v>
                  </c:pt>
                  <c:pt idx="3">
                    <c:v>1.8260587587844955E-2</c:v>
                  </c:pt>
                  <c:pt idx="4">
                    <c:v>2.0836243838032988E-2</c:v>
                  </c:pt>
                  <c:pt idx="5">
                    <c:v>1.9045753059944142E-2</c:v>
                  </c:pt>
                  <c:pt idx="6">
                    <c:v>1.6115660498125385E-2</c:v>
                  </c:pt>
                  <c:pt idx="7">
                    <c:v>1.8176739717078453E-2</c:v>
                  </c:pt>
                  <c:pt idx="8">
                    <c:v>1.1023352298728667E-2</c:v>
                  </c:pt>
                </c:numCache>
              </c:numRef>
            </c:plus>
            <c:minus>
              <c:numRef>
                <c:f>ACO!$Z$22:$AH$22</c:f>
                <c:numCache>
                  <c:formatCode>General</c:formatCode>
                  <c:ptCount val="9"/>
                  <c:pt idx="0">
                    <c:v>1.430664352079538E-2</c:v>
                  </c:pt>
                  <c:pt idx="1">
                    <c:v>1.7671141962883299E-2</c:v>
                  </c:pt>
                  <c:pt idx="2">
                    <c:v>1.5877413092016582E-2</c:v>
                  </c:pt>
                  <c:pt idx="3">
                    <c:v>1.8260587587844955E-2</c:v>
                  </c:pt>
                  <c:pt idx="4">
                    <c:v>2.0836243838032988E-2</c:v>
                  </c:pt>
                  <c:pt idx="5">
                    <c:v>1.9045753059944142E-2</c:v>
                  </c:pt>
                  <c:pt idx="6">
                    <c:v>1.6115660498125385E-2</c:v>
                  </c:pt>
                  <c:pt idx="7">
                    <c:v>1.8176739717078453E-2</c:v>
                  </c:pt>
                  <c:pt idx="8">
                    <c:v>1.1023352298728667E-2</c:v>
                  </c:pt>
                </c:numCache>
              </c:numRef>
            </c:minus>
          </c:errBars>
          <c:cat>
            <c:strRef>
              <c:f>ACO!$N$60:$V$60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ACO!$Z$21:$AH$21</c:f>
              <c:numCache>
                <c:formatCode>General</c:formatCode>
                <c:ptCount val="9"/>
                <c:pt idx="0">
                  <c:v>3.1829381564555876</c:v>
                </c:pt>
                <c:pt idx="1">
                  <c:v>3.1419229435402438</c:v>
                </c:pt>
                <c:pt idx="2">
                  <c:v>3.2541767006913935</c:v>
                </c:pt>
                <c:pt idx="3">
                  <c:v>3.2616340121305347</c:v>
                </c:pt>
                <c:pt idx="4">
                  <c:v>3.1826046994400135</c:v>
                </c:pt>
                <c:pt idx="5">
                  <c:v>4.8420383802961933</c:v>
                </c:pt>
                <c:pt idx="6">
                  <c:v>3.1342231179079514</c:v>
                </c:pt>
                <c:pt idx="7">
                  <c:v>3.1330105469422125</c:v>
                </c:pt>
                <c:pt idx="8">
                  <c:v>6.4344775152965399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C-48E2-8109-2EDCAF8D0785}"/>
            </c:ext>
          </c:extLst>
        </c:ser>
        <c:ser>
          <c:idx val="5"/>
          <c:order val="1"/>
          <c:tx>
            <c:strRef>
              <c:f>ACO!$A$23</c:f>
              <c:strCache>
                <c:ptCount val="1"/>
                <c:pt idx="0">
                  <c:v>18 Threads on 6x0 platform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ACO!$Z$39:$AH$39</c:f>
                <c:numCache>
                  <c:formatCode>General</c:formatCode>
                  <c:ptCount val="9"/>
                  <c:pt idx="0">
                    <c:v>1.8084368660630561E-2</c:v>
                  </c:pt>
                  <c:pt idx="1">
                    <c:v>8.9381570100483723E-3</c:v>
                  </c:pt>
                  <c:pt idx="2">
                    <c:v>2.2179312020432752E-2</c:v>
                  </c:pt>
                  <c:pt idx="3">
                    <c:v>2.0627460668238822E-2</c:v>
                  </c:pt>
                  <c:pt idx="4">
                    <c:v>6.6153077979326279E-3</c:v>
                  </c:pt>
                  <c:pt idx="5">
                    <c:v>1.9972610455143099E-2</c:v>
                  </c:pt>
                  <c:pt idx="6">
                    <c:v>1.0531107023692218E-2</c:v>
                  </c:pt>
                  <c:pt idx="7">
                    <c:v>5.1911902018684421E-3</c:v>
                  </c:pt>
                  <c:pt idx="8">
                    <c:v>2.2639903867964387E-2</c:v>
                  </c:pt>
                </c:numCache>
              </c:numRef>
            </c:plus>
            <c:minus>
              <c:numRef>
                <c:f>ACO!$Z$39:$AH$39</c:f>
                <c:numCache>
                  <c:formatCode>General</c:formatCode>
                  <c:ptCount val="9"/>
                  <c:pt idx="0">
                    <c:v>1.8084368660630561E-2</c:v>
                  </c:pt>
                  <c:pt idx="1">
                    <c:v>8.9381570100483723E-3</c:v>
                  </c:pt>
                  <c:pt idx="2">
                    <c:v>2.2179312020432752E-2</c:v>
                  </c:pt>
                  <c:pt idx="3">
                    <c:v>2.0627460668238822E-2</c:v>
                  </c:pt>
                  <c:pt idx="4">
                    <c:v>6.6153077979326279E-3</c:v>
                  </c:pt>
                  <c:pt idx="5">
                    <c:v>1.9972610455143099E-2</c:v>
                  </c:pt>
                  <c:pt idx="6">
                    <c:v>1.0531107023692218E-2</c:v>
                  </c:pt>
                  <c:pt idx="7">
                    <c:v>5.1911902018684421E-3</c:v>
                  </c:pt>
                  <c:pt idx="8">
                    <c:v>2.2639903867964387E-2</c:v>
                  </c:pt>
                </c:numCache>
              </c:numRef>
            </c:minus>
          </c:errBars>
          <c:cat>
            <c:strRef>
              <c:f>ACO!$N$60:$V$60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ACO!$Z$38:$AH$38</c:f>
              <c:numCache>
                <c:formatCode>General</c:formatCode>
                <c:ptCount val="9"/>
                <c:pt idx="0">
                  <c:v>2.3110168209396171</c:v>
                </c:pt>
                <c:pt idx="1">
                  <c:v>3.8518001644069857</c:v>
                </c:pt>
                <c:pt idx="2">
                  <c:v>6.5068751226005386</c:v>
                </c:pt>
                <c:pt idx="3">
                  <c:v>2.2338180213751855</c:v>
                </c:pt>
                <c:pt idx="4">
                  <c:v>3.5449032972861199</c:v>
                </c:pt>
                <c:pt idx="5">
                  <c:v>6.9236738575066461</c:v>
                </c:pt>
                <c:pt idx="6">
                  <c:v>2.366068423907683</c:v>
                </c:pt>
                <c:pt idx="7">
                  <c:v>3.535210303451092</c:v>
                </c:pt>
                <c:pt idx="8">
                  <c:v>6.7622869482831289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C-48E2-8109-2EDCAF8D0785}"/>
            </c:ext>
          </c:extLst>
        </c:ser>
        <c:ser>
          <c:idx val="6"/>
          <c:order val="2"/>
          <c:tx>
            <c:strRef>
              <c:f>ACO!$A$41</c:f>
              <c:strCache>
                <c:ptCount val="1"/>
                <c:pt idx="0">
                  <c:v>12 Threads on 6x0 platform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ACO!$Z$57:$AH$57</c:f>
                <c:numCache>
                  <c:formatCode>General</c:formatCode>
                  <c:ptCount val="9"/>
                  <c:pt idx="0">
                    <c:v>1.4231202071657966E-2</c:v>
                  </c:pt>
                  <c:pt idx="1">
                    <c:v>1.8657644427335619E-2</c:v>
                  </c:pt>
                  <c:pt idx="2">
                    <c:v>2.8579958431906964E-2</c:v>
                  </c:pt>
                  <c:pt idx="3">
                    <c:v>1.4364123576738209E-2</c:v>
                  </c:pt>
                  <c:pt idx="4">
                    <c:v>1.1390368012071758E-2</c:v>
                  </c:pt>
                  <c:pt idx="5">
                    <c:v>1.2016443620206294E-2</c:v>
                  </c:pt>
                  <c:pt idx="6">
                    <c:v>1.2410868528702089E-2</c:v>
                  </c:pt>
                  <c:pt idx="7">
                    <c:v>1.7413429452170944E-2</c:v>
                  </c:pt>
                  <c:pt idx="8">
                    <c:v>8.1382325854694113E-3</c:v>
                  </c:pt>
                </c:numCache>
              </c:numRef>
            </c:plus>
            <c:minus>
              <c:numRef>
                <c:f>ACO!$Z$57:$AH$57</c:f>
                <c:numCache>
                  <c:formatCode>General</c:formatCode>
                  <c:ptCount val="9"/>
                  <c:pt idx="0">
                    <c:v>1.4231202071657966E-2</c:v>
                  </c:pt>
                  <c:pt idx="1">
                    <c:v>1.8657644427335619E-2</c:v>
                  </c:pt>
                  <c:pt idx="2">
                    <c:v>2.8579958431906964E-2</c:v>
                  </c:pt>
                  <c:pt idx="3">
                    <c:v>1.4364123576738209E-2</c:v>
                  </c:pt>
                  <c:pt idx="4">
                    <c:v>1.1390368012071758E-2</c:v>
                  </c:pt>
                  <c:pt idx="5">
                    <c:v>1.2016443620206294E-2</c:v>
                  </c:pt>
                  <c:pt idx="6">
                    <c:v>1.2410868528702089E-2</c:v>
                  </c:pt>
                  <c:pt idx="7">
                    <c:v>1.7413429452170944E-2</c:v>
                  </c:pt>
                  <c:pt idx="8">
                    <c:v>8.1382325854694113E-3</c:v>
                  </c:pt>
                </c:numCache>
              </c:numRef>
            </c:minus>
          </c:errBars>
          <c:cat>
            <c:strRef>
              <c:f>ACO!$N$60:$V$60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ACO!$Z$56:$AH$56</c:f>
              <c:numCache>
                <c:formatCode>General</c:formatCode>
                <c:ptCount val="9"/>
                <c:pt idx="0">
                  <c:v>-0.33299010680391977</c:v>
                </c:pt>
                <c:pt idx="1">
                  <c:v>1.7988169903349462</c:v>
                </c:pt>
                <c:pt idx="2">
                  <c:v>5.665886950426426</c:v>
                </c:pt>
                <c:pt idx="3">
                  <c:v>-0.25559518264581382</c:v>
                </c:pt>
                <c:pt idx="4">
                  <c:v>2.1782494581949625</c:v>
                </c:pt>
                <c:pt idx="5">
                  <c:v>6.5602403108340024</c:v>
                </c:pt>
                <c:pt idx="6">
                  <c:v>-0.37748610581343972</c:v>
                </c:pt>
                <c:pt idx="7">
                  <c:v>1.8471516478252588</c:v>
                </c:pt>
                <c:pt idx="8">
                  <c:v>6.6304985741546236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C-48E2-8109-2EDCAF8D0785}"/>
            </c:ext>
          </c:extLst>
        </c:ser>
        <c:ser>
          <c:idx val="7"/>
          <c:order val="3"/>
          <c:tx>
            <c:v>6 Threads on 6x0 platform</c:v>
          </c:tx>
          <c:errBars>
            <c:errDir val="y"/>
            <c:errBarType val="both"/>
            <c:errValType val="cust"/>
            <c:noEndCap val="0"/>
            <c:plus>
              <c:numRef>
                <c:f>ACO!$Z$75:$AH$75</c:f>
                <c:numCache>
                  <c:formatCode>General</c:formatCode>
                  <c:ptCount val="9"/>
                  <c:pt idx="0">
                    <c:v>1.8750057004395391E-2</c:v>
                  </c:pt>
                  <c:pt idx="1">
                    <c:v>1.4023471421114366E-2</c:v>
                  </c:pt>
                  <c:pt idx="2">
                    <c:v>3.5170424648518626E-2</c:v>
                  </c:pt>
                  <c:pt idx="3">
                    <c:v>1.7403853280998475E-2</c:v>
                  </c:pt>
                  <c:pt idx="4">
                    <c:v>1.8657539129417006E-2</c:v>
                  </c:pt>
                  <c:pt idx="5">
                    <c:v>1.7403853280998475E-2</c:v>
                  </c:pt>
                  <c:pt idx="6">
                    <c:v>2.4271471244561985E-2</c:v>
                  </c:pt>
                  <c:pt idx="7">
                    <c:v>2.6990089845393903E-2</c:v>
                  </c:pt>
                  <c:pt idx="8">
                    <c:v>3.3226171067588489E-2</c:v>
                  </c:pt>
                </c:numCache>
              </c:numRef>
            </c:plus>
            <c:minus>
              <c:numRef>
                <c:f>ACO!$Z$75:$AH$75</c:f>
                <c:numCache>
                  <c:formatCode>General</c:formatCode>
                  <c:ptCount val="9"/>
                  <c:pt idx="0">
                    <c:v>1.8750057004395391E-2</c:v>
                  </c:pt>
                  <c:pt idx="1">
                    <c:v>1.4023471421114366E-2</c:v>
                  </c:pt>
                  <c:pt idx="2">
                    <c:v>3.5170424648518626E-2</c:v>
                  </c:pt>
                  <c:pt idx="3">
                    <c:v>1.7403853280998475E-2</c:v>
                  </c:pt>
                  <c:pt idx="4">
                    <c:v>1.8657539129417006E-2</c:v>
                  </c:pt>
                  <c:pt idx="5">
                    <c:v>1.7403853280998475E-2</c:v>
                  </c:pt>
                  <c:pt idx="6">
                    <c:v>2.4271471244561985E-2</c:v>
                  </c:pt>
                  <c:pt idx="7">
                    <c:v>2.6990089845393903E-2</c:v>
                  </c:pt>
                  <c:pt idx="8">
                    <c:v>3.3226171067588489E-2</c:v>
                  </c:pt>
                </c:numCache>
              </c:numRef>
            </c:minus>
          </c:errBars>
          <c:cat>
            <c:strRef>
              <c:f>ACO!$N$60:$V$60</c:f>
              <c:strCache>
                <c:ptCount val="9"/>
                <c:pt idx="0">
                  <c:v>h=0.01,N=1</c:v>
                </c:pt>
                <c:pt idx="1">
                  <c:v>h=0.01,N=2</c:v>
                </c:pt>
                <c:pt idx="2">
                  <c:v>h=0.01,N=3</c:v>
                </c:pt>
                <c:pt idx="3">
                  <c:v>h=0.1,N=1</c:v>
                </c:pt>
                <c:pt idx="4">
                  <c:v>h=0.1,N=2</c:v>
                </c:pt>
                <c:pt idx="5">
                  <c:v>h=0.1,N=3</c:v>
                </c:pt>
                <c:pt idx="6">
                  <c:v>h=1,N=1</c:v>
                </c:pt>
                <c:pt idx="7">
                  <c:v>h=1,N=2</c:v>
                </c:pt>
                <c:pt idx="8">
                  <c:v>h=1,N=3</c:v>
                </c:pt>
              </c:strCache>
            </c:strRef>
          </c:cat>
          <c:val>
            <c:numRef>
              <c:f>ACO!$Z$74:$AH$74</c:f>
              <c:numCache>
                <c:formatCode>General</c:formatCode>
                <c:ptCount val="9"/>
                <c:pt idx="0">
                  <c:v>-8.1709201693243951</c:v>
                </c:pt>
                <c:pt idx="1">
                  <c:v>-6.5358724453021795</c:v>
                </c:pt>
                <c:pt idx="2">
                  <c:v>-3.9083264872178982</c:v>
                </c:pt>
                <c:pt idx="3">
                  <c:v>-7.8188636099575231</c:v>
                </c:pt>
                <c:pt idx="4">
                  <c:v>-6.1480858466888124</c:v>
                </c:pt>
                <c:pt idx="5">
                  <c:v>-7.8188636099575231</c:v>
                </c:pt>
                <c:pt idx="6">
                  <c:v>-12.620312553016685</c:v>
                </c:pt>
                <c:pt idx="7">
                  <c:v>-8.0555558411673598</c:v>
                </c:pt>
                <c:pt idx="8">
                  <c:v>-4.272721477403703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C-48E2-8109-2EDCAF8D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401855"/>
        <c:axId val="1958398111"/>
      </c:lineChart>
      <c:catAx>
        <c:axId val="19584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398111"/>
        <c:crosses val="autoZero"/>
        <c:auto val="1"/>
        <c:lblAlgn val="ctr"/>
        <c:lblOffset val="100"/>
        <c:noMultiLvlLbl val="0"/>
      </c:catAx>
      <c:valAx>
        <c:axId val="19583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Improvement in Completion Time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40185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427503</xdr:colOff>
      <xdr:row>12</xdr:row>
      <xdr:rowOff>44824</xdr:rowOff>
    </xdr:from>
    <xdr:to>
      <xdr:col>9</xdr:col>
      <xdr:colOff>785756</xdr:colOff>
      <xdr:row>30</xdr:row>
      <xdr:rowOff>83205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DA5D3-EB99-4F22-8D8D-B3BEC2EE6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396407</xdr:colOff>
      <xdr:row>12</xdr:row>
      <xdr:rowOff>33895</xdr:rowOff>
    </xdr:from>
    <xdr:to>
      <xdr:col>21</xdr:col>
      <xdr:colOff>172571</xdr:colOff>
      <xdr:row>29</xdr:row>
      <xdr:rowOff>154640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F81A2-2844-4741-9309-05ACDDF75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316006</xdr:colOff>
      <xdr:row>13</xdr:row>
      <xdr:rowOff>35858</xdr:rowOff>
    </xdr:from>
    <xdr:to>
      <xdr:col>34</xdr:col>
      <xdr:colOff>419381</xdr:colOff>
      <xdr:row>30</xdr:row>
      <xdr:rowOff>156603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942BD-EEC6-48C8-8ACE-028C3D1C8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2A9B-08FA-4C08-9DF9-0695D04A4494}">
  <dimension ref="A1:AX100"/>
  <sheetViews>
    <sheetView tabSelected="1" topLeftCell="A55" zoomScale="85" zoomScaleNormal="85" workbookViewId="0">
      <selection activeCell="AR14" sqref="AR14"/>
    </sheetView>
  </sheetViews>
  <sheetFormatPr defaultRowHeight="14.4" x14ac:dyDescent="0.3"/>
  <cols>
    <col min="1" max="1" width="17" customWidth="1"/>
    <col min="2" max="2" width="13.44140625" bestFit="1" customWidth="1"/>
    <col min="3" max="8" width="13.33203125" customWidth="1"/>
    <col min="9" max="10" width="13.109375" customWidth="1"/>
    <col min="13" max="13" width="31.88671875" bestFit="1" customWidth="1"/>
    <col min="14" max="15" width="12.88671875" bestFit="1" customWidth="1"/>
    <col min="16" max="21" width="13.5546875" customWidth="1"/>
    <col min="22" max="22" width="12.5546875" customWidth="1"/>
    <col min="25" max="25" width="21.109375" customWidth="1"/>
    <col min="26" max="28" width="10.6640625" bestFit="1" customWidth="1"/>
    <col min="29" max="33" width="12.88671875" bestFit="1" customWidth="1"/>
    <col min="34" max="34" width="13.44140625" customWidth="1"/>
    <col min="35" max="35" width="12.5546875" customWidth="1"/>
    <col min="37" max="37" width="11.44140625" customWidth="1"/>
    <col min="38" max="38" width="10.6640625" customWidth="1"/>
    <col min="39" max="39" width="9.6640625" customWidth="1"/>
    <col min="40" max="40" width="10.44140625" customWidth="1"/>
    <col min="41" max="41" width="10.6640625" customWidth="1"/>
  </cols>
  <sheetData>
    <row r="1" spans="1:50" x14ac:dyDescent="0.3">
      <c r="A1" s="1" t="s">
        <v>30</v>
      </c>
      <c r="B1" s="1"/>
    </row>
    <row r="2" spans="1:50" x14ac:dyDescent="0.3">
      <c r="A2" s="1" t="s">
        <v>31</v>
      </c>
      <c r="B2" s="1">
        <v>10000</v>
      </c>
    </row>
    <row r="3" spans="1:50" x14ac:dyDescent="0.3">
      <c r="A3" s="1" t="s">
        <v>32</v>
      </c>
      <c r="B3" s="1">
        <v>500</v>
      </c>
    </row>
    <row r="4" spans="1:50" x14ac:dyDescent="0.3">
      <c r="A4" s="1" t="s">
        <v>38</v>
      </c>
      <c r="B4" s="1" t="s">
        <v>39</v>
      </c>
    </row>
    <row r="5" spans="1:50" x14ac:dyDescent="0.3">
      <c r="A5" s="1"/>
      <c r="B5" s="1"/>
    </row>
    <row r="6" spans="1:50" x14ac:dyDescent="0.3">
      <c r="A6" s="1" t="s">
        <v>12</v>
      </c>
      <c r="B6" s="1"/>
      <c r="M6" s="1" t="s">
        <v>0</v>
      </c>
      <c r="N6" s="1"/>
      <c r="O6" s="1"/>
      <c r="Y6" s="1" t="s">
        <v>1</v>
      </c>
      <c r="Z6" s="1"/>
      <c r="AA6" s="1"/>
      <c r="AB6" s="1"/>
      <c r="AC6" s="1"/>
      <c r="AD6" s="1"/>
      <c r="AL6" t="s">
        <v>49</v>
      </c>
    </row>
    <row r="7" spans="1:50" x14ac:dyDescent="0.3">
      <c r="B7" t="s">
        <v>24</v>
      </c>
      <c r="C7" t="s">
        <v>16</v>
      </c>
      <c r="D7" t="s">
        <v>21</v>
      </c>
      <c r="E7" t="s">
        <v>25</v>
      </c>
      <c r="F7" t="s">
        <v>14</v>
      </c>
      <c r="G7" t="s">
        <v>17</v>
      </c>
      <c r="H7" t="s">
        <v>23</v>
      </c>
      <c r="I7" t="s">
        <v>15</v>
      </c>
      <c r="J7" t="s">
        <v>18</v>
      </c>
      <c r="N7" t="s">
        <v>24</v>
      </c>
      <c r="O7" t="s">
        <v>16</v>
      </c>
      <c r="P7" t="s">
        <v>21</v>
      </c>
      <c r="Q7" t="s">
        <v>25</v>
      </c>
      <c r="R7" t="s">
        <v>14</v>
      </c>
      <c r="S7" t="s">
        <v>17</v>
      </c>
      <c r="T7" t="s">
        <v>23</v>
      </c>
      <c r="U7" t="s">
        <v>15</v>
      </c>
      <c r="V7" t="s">
        <v>19</v>
      </c>
      <c r="Z7" t="s">
        <v>24</v>
      </c>
      <c r="AA7" t="s">
        <v>16</v>
      </c>
      <c r="AB7" t="s">
        <v>21</v>
      </c>
      <c r="AC7" t="s">
        <v>25</v>
      </c>
      <c r="AD7" t="s">
        <v>14</v>
      </c>
      <c r="AE7" t="s">
        <v>17</v>
      </c>
      <c r="AF7" t="s">
        <v>23</v>
      </c>
      <c r="AG7" t="s">
        <v>15</v>
      </c>
      <c r="AH7" t="s">
        <v>19</v>
      </c>
      <c r="AL7" t="s">
        <v>46</v>
      </c>
      <c r="AM7" t="s">
        <v>41</v>
      </c>
      <c r="AN7" t="s">
        <v>46</v>
      </c>
      <c r="AO7" t="s">
        <v>42</v>
      </c>
      <c r="AP7" t="s">
        <v>43</v>
      </c>
      <c r="AQ7" t="s">
        <v>44</v>
      </c>
      <c r="AR7" t="s">
        <v>23</v>
      </c>
      <c r="AS7" t="s">
        <v>15</v>
      </c>
      <c r="AT7" t="s">
        <v>19</v>
      </c>
    </row>
    <row r="8" spans="1:50" x14ac:dyDescent="0.3">
      <c r="A8" s="1" t="s">
        <v>2</v>
      </c>
      <c r="B8" s="1" t="s">
        <v>3</v>
      </c>
      <c r="C8" s="1" t="s">
        <v>13</v>
      </c>
      <c r="D8" s="1" t="s">
        <v>4</v>
      </c>
      <c r="E8" t="s">
        <v>13</v>
      </c>
      <c r="F8" s="1" t="s">
        <v>13</v>
      </c>
      <c r="G8" t="s">
        <v>4</v>
      </c>
      <c r="H8" s="1" t="s">
        <v>4</v>
      </c>
      <c r="I8" s="1" t="s">
        <v>13</v>
      </c>
      <c r="J8" s="1" t="s">
        <v>4</v>
      </c>
      <c r="K8" s="1" t="s">
        <v>5</v>
      </c>
      <c r="L8" s="1"/>
      <c r="M8" s="1" t="s">
        <v>6</v>
      </c>
      <c r="N8" s="1" t="s">
        <v>3</v>
      </c>
      <c r="O8" s="1" t="s">
        <v>13</v>
      </c>
      <c r="P8" s="1" t="s">
        <v>4</v>
      </c>
      <c r="Q8" s="1" t="s">
        <v>3</v>
      </c>
      <c r="R8" s="1" t="s">
        <v>13</v>
      </c>
      <c r="S8" s="1" t="s">
        <v>4</v>
      </c>
      <c r="T8" s="1" t="s">
        <v>3</v>
      </c>
      <c r="U8" s="1" t="s">
        <v>13</v>
      </c>
      <c r="V8" s="1" t="s">
        <v>4</v>
      </c>
      <c r="W8" s="1" t="s">
        <v>5</v>
      </c>
      <c r="X8" s="1"/>
      <c r="Y8" s="1" t="s">
        <v>7</v>
      </c>
      <c r="Z8" s="1" t="s">
        <v>22</v>
      </c>
      <c r="AA8" s="1" t="s">
        <v>22</v>
      </c>
      <c r="AB8" s="1" t="s">
        <v>22</v>
      </c>
      <c r="AC8" s="1" t="s">
        <v>3</v>
      </c>
      <c r="AD8" s="1" t="s">
        <v>13</v>
      </c>
      <c r="AE8" s="1" t="s">
        <v>4</v>
      </c>
      <c r="AF8" s="1" t="s">
        <v>3</v>
      </c>
      <c r="AG8" s="1" t="s">
        <v>13</v>
      </c>
      <c r="AH8" s="1" t="s">
        <v>4</v>
      </c>
      <c r="AI8" s="1" t="s">
        <v>5</v>
      </c>
      <c r="AK8" s="1" t="s">
        <v>45</v>
      </c>
      <c r="AL8" s="1" t="s">
        <v>22</v>
      </c>
      <c r="AM8" s="1" t="s">
        <v>22</v>
      </c>
      <c r="AP8" t="s">
        <v>47</v>
      </c>
      <c r="AU8" t="s">
        <v>5</v>
      </c>
      <c r="AW8" s="1"/>
      <c r="AX8" s="1"/>
    </row>
    <row r="9" spans="1:50" x14ac:dyDescent="0.3">
      <c r="A9">
        <v>1</v>
      </c>
      <c r="B9">
        <v>209.935</v>
      </c>
      <c r="C9">
        <v>208.411</v>
      </c>
      <c r="D9">
        <v>211.315</v>
      </c>
      <c r="E9">
        <v>208.006</v>
      </c>
      <c r="F9">
        <v>209.49600000000001</v>
      </c>
      <c r="G9">
        <v>210.738</v>
      </c>
      <c r="H9">
        <v>207.94499999999999</v>
      </c>
      <c r="I9">
        <v>210.03800000000001</v>
      </c>
      <c r="J9">
        <v>208.87</v>
      </c>
      <c r="K9">
        <v>206.68299999999999</v>
      </c>
      <c r="M9">
        <v>1</v>
      </c>
      <c r="N9">
        <v>380.83300000000003</v>
      </c>
      <c r="O9">
        <v>375.25</v>
      </c>
      <c r="P9">
        <v>348.74099999999999</v>
      </c>
      <c r="Q9">
        <v>376.923</v>
      </c>
      <c r="R9">
        <v>371.38600000000002</v>
      </c>
      <c r="S9">
        <v>354.22300000000001</v>
      </c>
      <c r="T9">
        <v>379.06</v>
      </c>
      <c r="U9">
        <v>372.548</v>
      </c>
      <c r="V9">
        <v>352.15899999999999</v>
      </c>
      <c r="W9">
        <v>415.16199999999998</v>
      </c>
      <c r="Y9">
        <v>1</v>
      </c>
      <c r="Z9">
        <v>313.87700000000001</v>
      </c>
      <c r="AA9">
        <v>315.90699999999998</v>
      </c>
      <c r="AB9">
        <v>314.51600000000002</v>
      </c>
      <c r="AC9">
        <v>314.505</v>
      </c>
      <c r="AD9">
        <v>312.238</v>
      </c>
      <c r="AE9">
        <v>319.13900000000001</v>
      </c>
      <c r="AF9">
        <v>315.51600000000002</v>
      </c>
      <c r="AG9">
        <v>314.98700000000002</v>
      </c>
      <c r="AH9">
        <v>311.09800000000001</v>
      </c>
      <c r="AI9">
        <v>330.77300000000002</v>
      </c>
      <c r="AK9">
        <v>24</v>
      </c>
      <c r="AL9">
        <f t="shared" ref="AL9:AU9" si="0">AVERAGE(B19,N19,Z19)</f>
        <v>301.7356666666667</v>
      </c>
      <c r="AM9">
        <f t="shared" si="0"/>
        <v>299.97433333333339</v>
      </c>
      <c r="AN9">
        <f t="shared" si="0"/>
        <v>294.9931666666667</v>
      </c>
      <c r="AO9">
        <f t="shared" si="0"/>
        <v>300.97489999999999</v>
      </c>
      <c r="AP9">
        <f t="shared" si="0"/>
        <v>300.65039999999999</v>
      </c>
      <c r="AQ9">
        <f t="shared" si="0"/>
        <v>292.65370000000001</v>
      </c>
      <c r="AR9">
        <f t="shared" si="0"/>
        <v>301.73330000000004</v>
      </c>
      <c r="AS9">
        <f t="shared" si="0"/>
        <v>299.9991333333333</v>
      </c>
      <c r="AT9">
        <f t="shared" si="0"/>
        <v>290.54469999999998</v>
      </c>
      <c r="AU9">
        <f t="shared" si="0"/>
        <v>314.23199999999997</v>
      </c>
    </row>
    <row r="10" spans="1:50" x14ac:dyDescent="0.3">
      <c r="A10">
        <v>2</v>
      </c>
      <c r="B10">
        <v>207.56700000000001</v>
      </c>
      <c r="C10">
        <v>208.91200000000001</v>
      </c>
      <c r="D10">
        <v>208.505</v>
      </c>
      <c r="E10">
        <v>208.041</v>
      </c>
      <c r="F10">
        <v>210.398</v>
      </c>
      <c r="G10">
        <v>211.75299999999999</v>
      </c>
      <c r="H10">
        <v>208.03800000000001</v>
      </c>
      <c r="I10">
        <v>209.27199999999999</v>
      </c>
      <c r="J10">
        <v>212.107</v>
      </c>
      <c r="K10">
        <v>206.41499999999999</v>
      </c>
      <c r="M10">
        <v>2</v>
      </c>
      <c r="N10">
        <v>376.65499999999997</v>
      </c>
      <c r="O10">
        <v>372.928</v>
      </c>
      <c r="P10">
        <v>381.36200000000002</v>
      </c>
      <c r="Q10">
        <v>377.35199999999998</v>
      </c>
      <c r="R10">
        <v>375.09199999999998</v>
      </c>
      <c r="S10">
        <v>350.41500000000002</v>
      </c>
      <c r="T10">
        <v>379.53699999999998</v>
      </c>
      <c r="U10">
        <v>371.51400000000001</v>
      </c>
      <c r="V10">
        <v>352.16800000000001</v>
      </c>
      <c r="W10">
        <v>401.95699999999999</v>
      </c>
      <c r="Y10">
        <v>2</v>
      </c>
      <c r="Z10">
        <v>324.49400000000003</v>
      </c>
      <c r="AA10">
        <v>325.89400000000001</v>
      </c>
      <c r="AB10">
        <v>325.24400000000003</v>
      </c>
      <c r="AC10">
        <v>325.81599999999997</v>
      </c>
      <c r="AD10">
        <v>327.81200000000001</v>
      </c>
      <c r="AE10">
        <v>307.55399999999997</v>
      </c>
      <c r="AF10">
        <v>323.79500000000002</v>
      </c>
      <c r="AG10">
        <v>326.255</v>
      </c>
      <c r="AH10">
        <v>305.07100000000003</v>
      </c>
      <c r="AI10">
        <v>327.93</v>
      </c>
      <c r="AK10">
        <v>18</v>
      </c>
      <c r="AL10">
        <f>AVERAGE(B36,N36,Z36)</f>
        <v>326.00010000000003</v>
      </c>
      <c r="AM10">
        <f t="shared" ref="AM10:AU10" si="1">AVERAGE(C36,O36,AA36)</f>
        <v>316.56356666666665</v>
      </c>
      <c r="AN10">
        <f t="shared" si="1"/>
        <v>304.63543333333331</v>
      </c>
      <c r="AO10">
        <f t="shared" si="1"/>
        <v>323.76566666666673</v>
      </c>
      <c r="AP10">
        <f t="shared" si="1"/>
        <v>317.57483333333329</v>
      </c>
      <c r="AQ10">
        <f t="shared" si="1"/>
        <v>303.74270000000001</v>
      </c>
      <c r="AR10">
        <f t="shared" si="1"/>
        <v>324.1397</v>
      </c>
      <c r="AS10">
        <f t="shared" si="1"/>
        <v>317.30780000000004</v>
      </c>
      <c r="AT10">
        <f t="shared" si="1"/>
        <v>302.46839999999997</v>
      </c>
      <c r="AU10">
        <f t="shared" si="1"/>
        <v>344.81989999999996</v>
      </c>
    </row>
    <row r="11" spans="1:50" x14ac:dyDescent="0.3">
      <c r="A11">
        <v>3</v>
      </c>
      <c r="B11">
        <v>208.3</v>
      </c>
      <c r="C11">
        <v>208.999</v>
      </c>
      <c r="D11">
        <v>210.53399999999999</v>
      </c>
      <c r="E11">
        <v>208.96799999999999</v>
      </c>
      <c r="F11">
        <v>208.267</v>
      </c>
      <c r="G11">
        <v>209.892</v>
      </c>
      <c r="H11">
        <v>207.71600000000001</v>
      </c>
      <c r="I11">
        <v>211.14</v>
      </c>
      <c r="J11">
        <v>208.185</v>
      </c>
      <c r="K11">
        <v>206.25700000000001</v>
      </c>
      <c r="M11">
        <v>3</v>
      </c>
      <c r="N11">
        <v>377.35899999999998</v>
      </c>
      <c r="O11">
        <v>371.22399999999999</v>
      </c>
      <c r="P11">
        <v>359.9</v>
      </c>
      <c r="Q11">
        <v>375.78100000000001</v>
      </c>
      <c r="R11">
        <v>369.524</v>
      </c>
      <c r="S11">
        <v>350.68099999999998</v>
      </c>
      <c r="T11">
        <v>377.24</v>
      </c>
      <c r="U11">
        <v>372.87200000000001</v>
      </c>
      <c r="V11">
        <v>364.02199999999999</v>
      </c>
      <c r="W11">
        <v>409.31599999999997</v>
      </c>
      <c r="Y11">
        <v>3</v>
      </c>
      <c r="Z11">
        <v>314.02699999999999</v>
      </c>
      <c r="AA11">
        <v>321.29399999999998</v>
      </c>
      <c r="AB11">
        <v>315.63099999999997</v>
      </c>
      <c r="AC11">
        <v>317.03100000000001</v>
      </c>
      <c r="AD11">
        <v>312.39699999999999</v>
      </c>
      <c r="AE11">
        <v>323.47699999999998</v>
      </c>
      <c r="AF11">
        <v>318.83300000000003</v>
      </c>
      <c r="AG11">
        <v>308.67200000000003</v>
      </c>
      <c r="AH11">
        <v>307.274</v>
      </c>
      <c r="AI11">
        <v>334.27100000000002</v>
      </c>
      <c r="AK11">
        <v>12</v>
      </c>
      <c r="AL11">
        <f>AVERAGE(B54,N54,Z54)</f>
        <v>370.70776666666671</v>
      </c>
      <c r="AM11">
        <f t="shared" ref="AM11:AU11" si="2">AVERAGE(C54,O54,AA54)</f>
        <v>354.08950000000004</v>
      </c>
      <c r="AN11">
        <f t="shared" si="2"/>
        <v>328.14886666666666</v>
      </c>
      <c r="AO11">
        <f t="shared" si="2"/>
        <v>370.0446</v>
      </c>
      <c r="AP11">
        <f t="shared" si="2"/>
        <v>352.62983333333335</v>
      </c>
      <c r="AQ11">
        <f t="shared" si="2"/>
        <v>324.35596666666669</v>
      </c>
      <c r="AR11">
        <f t="shared" si="2"/>
        <v>368.32989999999995</v>
      </c>
      <c r="AS11">
        <f t="shared" si="2"/>
        <v>352.32363333333336</v>
      </c>
      <c r="AT11">
        <f t="shared" si="2"/>
        <v>324.95350000000002</v>
      </c>
      <c r="AU11">
        <f t="shared" si="2"/>
        <v>391.31760000000003</v>
      </c>
    </row>
    <row r="12" spans="1:50" x14ac:dyDescent="0.3">
      <c r="A12">
        <v>4</v>
      </c>
      <c r="B12">
        <v>208.32</v>
      </c>
      <c r="C12">
        <v>207.61699999999999</v>
      </c>
      <c r="D12">
        <v>211.721</v>
      </c>
      <c r="E12">
        <v>208.078</v>
      </c>
      <c r="F12">
        <v>209.648</v>
      </c>
      <c r="G12">
        <v>209.53299999999999</v>
      </c>
      <c r="H12">
        <v>208.88900000000001</v>
      </c>
      <c r="I12">
        <v>213.05699999999999</v>
      </c>
      <c r="J12">
        <v>212.143</v>
      </c>
      <c r="K12">
        <v>206.55199999999999</v>
      </c>
      <c r="M12">
        <v>4</v>
      </c>
      <c r="N12">
        <v>377.22</v>
      </c>
      <c r="O12">
        <v>370.59300000000002</v>
      </c>
      <c r="P12">
        <v>349.77199999999999</v>
      </c>
      <c r="Q12">
        <v>375.97399999999999</v>
      </c>
      <c r="R12">
        <v>374.40499999999997</v>
      </c>
      <c r="S12">
        <v>355</v>
      </c>
      <c r="T12">
        <v>379.976</v>
      </c>
      <c r="U12">
        <v>370.89</v>
      </c>
      <c r="V12">
        <v>349.68200000000002</v>
      </c>
      <c r="W12">
        <v>401.71600000000001</v>
      </c>
      <c r="Y12">
        <v>4</v>
      </c>
      <c r="Z12">
        <v>316.86700000000002</v>
      </c>
      <c r="AA12">
        <v>318.03300000000002</v>
      </c>
      <c r="AB12">
        <v>315.57799999999997</v>
      </c>
      <c r="AC12">
        <v>314.75799999999998</v>
      </c>
      <c r="AD12">
        <v>326.74900000000002</v>
      </c>
      <c r="AE12">
        <v>312.53699999999998</v>
      </c>
      <c r="AF12">
        <v>315.637</v>
      </c>
      <c r="AG12">
        <v>325.82400000000001</v>
      </c>
      <c r="AH12">
        <v>309.726</v>
      </c>
      <c r="AI12">
        <v>330.38499999999999</v>
      </c>
      <c r="AK12">
        <v>6</v>
      </c>
      <c r="AL12">
        <f>AVERAGE(B72,N72,Z72)</f>
        <v>414.3748333333333</v>
      </c>
      <c r="AM12">
        <f t="shared" ref="AM12:AU12" si="3">AVERAGE(C72,O72,AA72)</f>
        <v>409.5379666666667</v>
      </c>
      <c r="AN12">
        <f t="shared" si="3"/>
        <v>388.0573</v>
      </c>
      <c r="AO12">
        <f t="shared" si="3"/>
        <v>412.77379999999999</v>
      </c>
      <c r="AP12">
        <f t="shared" si="3"/>
        <v>408.07503333333335</v>
      </c>
      <c r="AQ12">
        <f t="shared" si="3"/>
        <v>389.13336666666675</v>
      </c>
      <c r="AR12">
        <f t="shared" si="3"/>
        <v>419.82786666666669</v>
      </c>
      <c r="AS12">
        <f t="shared" si="3"/>
        <v>411.44996666666663</v>
      </c>
      <c r="AT12">
        <f t="shared" si="3"/>
        <v>383.71313333333336</v>
      </c>
      <c r="AU12">
        <f t="shared" si="3"/>
        <v>401.29241666666667</v>
      </c>
    </row>
    <row r="13" spans="1:50" x14ac:dyDescent="0.3">
      <c r="A13">
        <v>5</v>
      </c>
      <c r="B13">
        <v>208.202</v>
      </c>
      <c r="C13">
        <v>210.911</v>
      </c>
      <c r="D13">
        <v>209.33500000000001</v>
      </c>
      <c r="E13">
        <v>208.267</v>
      </c>
      <c r="F13">
        <v>209.625</v>
      </c>
      <c r="G13">
        <v>209.35599999999999</v>
      </c>
      <c r="H13">
        <v>209.38800000000001</v>
      </c>
      <c r="I13">
        <v>207.953</v>
      </c>
      <c r="J13">
        <v>208.67500000000001</v>
      </c>
      <c r="K13">
        <v>207.17</v>
      </c>
      <c r="M13">
        <v>5</v>
      </c>
      <c r="N13">
        <v>377.98399999999998</v>
      </c>
      <c r="O13">
        <v>373.089</v>
      </c>
      <c r="P13">
        <v>349.95699999999999</v>
      </c>
      <c r="Q13">
        <v>378.35899999999998</v>
      </c>
      <c r="R13">
        <v>376.3</v>
      </c>
      <c r="S13">
        <v>353.32299999999998</v>
      </c>
      <c r="T13">
        <v>375.96300000000002</v>
      </c>
      <c r="U13">
        <v>375.15699999999998</v>
      </c>
      <c r="V13">
        <v>350.798</v>
      </c>
      <c r="W13">
        <v>405.04899999999998</v>
      </c>
      <c r="Y13">
        <v>5</v>
      </c>
      <c r="Z13">
        <v>323.89699999999999</v>
      </c>
      <c r="AA13">
        <v>319.04199999999997</v>
      </c>
      <c r="AB13">
        <v>327.55599999999998</v>
      </c>
      <c r="AC13">
        <v>324.37400000000002</v>
      </c>
      <c r="AD13">
        <v>322.87799999999999</v>
      </c>
      <c r="AE13">
        <v>319.17700000000002</v>
      </c>
      <c r="AF13">
        <v>328.39</v>
      </c>
      <c r="AG13">
        <v>311.72500000000002</v>
      </c>
      <c r="AH13">
        <v>312.64100000000002</v>
      </c>
      <c r="AI13">
        <v>321.04300000000001</v>
      </c>
      <c r="AK13" t="s">
        <v>48</v>
      </c>
      <c r="AL13">
        <f>AVERAGE(AL9:AL12)</f>
        <v>353.20459166666666</v>
      </c>
      <c r="AM13">
        <f t="shared" ref="AM13:AU13" si="4">AVERAGE(AM9:AM12)</f>
        <v>345.04134166666671</v>
      </c>
      <c r="AN13">
        <f t="shared" si="4"/>
        <v>328.95869166666665</v>
      </c>
      <c r="AO13">
        <f t="shared" si="4"/>
        <v>351.88974166666668</v>
      </c>
      <c r="AP13">
        <f t="shared" si="4"/>
        <v>344.73252500000001</v>
      </c>
      <c r="AQ13">
        <f t="shared" si="4"/>
        <v>327.47143333333338</v>
      </c>
      <c r="AR13">
        <f t="shared" si="4"/>
        <v>353.50769166666669</v>
      </c>
      <c r="AS13">
        <f t="shared" si="4"/>
        <v>345.27013333333332</v>
      </c>
      <c r="AT13">
        <f t="shared" si="4"/>
        <v>325.41993333333335</v>
      </c>
      <c r="AU13">
        <f t="shared" si="4"/>
        <v>362.91547916666667</v>
      </c>
    </row>
    <row r="14" spans="1:50" x14ac:dyDescent="0.3">
      <c r="A14">
        <v>6</v>
      </c>
      <c r="B14">
        <v>208.22300000000001</v>
      </c>
      <c r="C14">
        <v>207.518</v>
      </c>
      <c r="D14">
        <v>208.87700000000001</v>
      </c>
      <c r="E14">
        <v>207.50200000000001</v>
      </c>
      <c r="F14">
        <v>208.28</v>
      </c>
      <c r="G14">
        <v>207.732</v>
      </c>
      <c r="H14">
        <v>207.834</v>
      </c>
      <c r="I14">
        <v>209.78</v>
      </c>
      <c r="J14">
        <v>208.928</v>
      </c>
      <c r="K14">
        <v>206.358</v>
      </c>
      <c r="M14">
        <v>6</v>
      </c>
      <c r="N14">
        <v>377.08800000000002</v>
      </c>
      <c r="O14">
        <v>373.61</v>
      </c>
      <c r="P14">
        <v>353.339</v>
      </c>
      <c r="Q14">
        <v>377.37</v>
      </c>
      <c r="R14">
        <v>372.798</v>
      </c>
      <c r="S14">
        <v>350.39800000000002</v>
      </c>
      <c r="T14">
        <v>378.58800000000002</v>
      </c>
      <c r="U14">
        <v>373.3</v>
      </c>
      <c r="V14">
        <v>354.62099999999998</v>
      </c>
      <c r="W14">
        <v>402.47500000000002</v>
      </c>
      <c r="Y14">
        <v>6</v>
      </c>
      <c r="Z14">
        <v>318.35300000000001</v>
      </c>
      <c r="AA14">
        <v>314.07100000000003</v>
      </c>
      <c r="AB14">
        <v>314.512</v>
      </c>
      <c r="AC14">
        <v>312.28800000000001</v>
      </c>
      <c r="AD14">
        <v>310.35500000000002</v>
      </c>
      <c r="AE14">
        <v>321.14800000000002</v>
      </c>
      <c r="AF14">
        <v>313.90899999999999</v>
      </c>
      <c r="AG14">
        <v>322.72000000000003</v>
      </c>
      <c r="AH14">
        <v>300.45600000000002</v>
      </c>
      <c r="AI14">
        <v>334.55</v>
      </c>
      <c r="AL14">
        <f>(AU13-AL13)/AU13*100</f>
        <v>2.675798652154032</v>
      </c>
      <c r="AM14">
        <f>(AU13-AM13)/AU13*100</f>
        <v>4.9251515920574374</v>
      </c>
      <c r="AN14">
        <f>(AU13-AN13)/AU13*100</f>
        <v>9.3566655183659382</v>
      </c>
      <c r="AO14">
        <f>(AU13-AO13)/AU13*100</f>
        <v>3.0381006413166771</v>
      </c>
      <c r="AP14">
        <f>(AU13-AP13)/AU13*100</f>
        <v>5.0102448670469233</v>
      </c>
      <c r="AQ14">
        <f>(AU13-AQ13)/AU13*100</f>
        <v>9.7664739775554832</v>
      </c>
      <c r="AR14">
        <f>(AU13-AR13)/AU13*100</f>
        <v>2.5922805832372653</v>
      </c>
      <c r="AS14">
        <f>(AU13-AS13)/AU13*100</f>
        <v>4.8621089058672631</v>
      </c>
      <c r="AT14">
        <f>(AU13-AT13)/AU13*100</f>
        <v>10.331757113097325</v>
      </c>
    </row>
    <row r="15" spans="1:50" x14ac:dyDescent="0.3">
      <c r="A15">
        <v>7</v>
      </c>
      <c r="B15">
        <v>208.33099999999999</v>
      </c>
      <c r="C15">
        <v>210.18799999999999</v>
      </c>
      <c r="D15">
        <v>208.28700000000001</v>
      </c>
      <c r="E15">
        <v>208.19200000000001</v>
      </c>
      <c r="F15">
        <v>208.92099999999999</v>
      </c>
      <c r="G15">
        <v>208.64099999999999</v>
      </c>
      <c r="H15">
        <v>207.392</v>
      </c>
      <c r="I15">
        <v>208.52500000000001</v>
      </c>
      <c r="J15">
        <v>209.95</v>
      </c>
      <c r="K15">
        <v>206.542</v>
      </c>
      <c r="M15">
        <v>7</v>
      </c>
      <c r="N15">
        <v>366.827</v>
      </c>
      <c r="O15">
        <v>362.34</v>
      </c>
      <c r="P15">
        <v>353.67700000000002</v>
      </c>
      <c r="Q15">
        <v>362.16699999999997</v>
      </c>
      <c r="R15">
        <v>368.483</v>
      </c>
      <c r="S15">
        <v>370.83800000000002</v>
      </c>
      <c r="T15">
        <v>370.14299999999997</v>
      </c>
      <c r="U15">
        <v>359.86799999999999</v>
      </c>
      <c r="V15">
        <v>351.93700000000001</v>
      </c>
      <c r="W15">
        <v>408.02600000000001</v>
      </c>
      <c r="Y15">
        <v>7</v>
      </c>
      <c r="Z15">
        <v>319.892</v>
      </c>
      <c r="AA15">
        <v>330.19200000000001</v>
      </c>
      <c r="AB15">
        <v>317.62799999999999</v>
      </c>
      <c r="AC15">
        <v>321.76799999999997</v>
      </c>
      <c r="AD15">
        <v>328.851</v>
      </c>
      <c r="AE15">
        <v>308.56900000000002</v>
      </c>
      <c r="AF15">
        <v>318.19299999999998</v>
      </c>
      <c r="AG15">
        <v>321.48</v>
      </c>
      <c r="AH15">
        <v>311.49400000000003</v>
      </c>
      <c r="AI15">
        <v>328.89600000000002</v>
      </c>
    </row>
    <row r="16" spans="1:50" x14ac:dyDescent="0.3">
      <c r="A16">
        <v>8</v>
      </c>
      <c r="B16">
        <v>207.14500000000001</v>
      </c>
      <c r="C16">
        <v>208.85499999999999</v>
      </c>
      <c r="D16">
        <v>210.965</v>
      </c>
      <c r="E16">
        <v>208.12</v>
      </c>
      <c r="F16">
        <v>211.45699999999999</v>
      </c>
      <c r="G16">
        <v>209.64599999999999</v>
      </c>
      <c r="H16">
        <v>207.92500000000001</v>
      </c>
      <c r="I16">
        <v>208.887</v>
      </c>
      <c r="J16">
        <v>210.291</v>
      </c>
      <c r="K16">
        <v>206.41900000000001</v>
      </c>
      <c r="M16">
        <v>8</v>
      </c>
      <c r="N16">
        <v>379.036</v>
      </c>
      <c r="O16">
        <v>376.44600000000003</v>
      </c>
      <c r="P16">
        <v>354.892</v>
      </c>
      <c r="Q16">
        <v>375.74900000000002</v>
      </c>
      <c r="R16">
        <v>372.83300000000003</v>
      </c>
      <c r="S16">
        <v>351.75</v>
      </c>
      <c r="T16">
        <v>374.61900000000003</v>
      </c>
      <c r="U16">
        <v>371.91</v>
      </c>
      <c r="V16">
        <v>351.32600000000002</v>
      </c>
      <c r="W16">
        <v>417.31099999999998</v>
      </c>
      <c r="Y16">
        <v>8</v>
      </c>
      <c r="Z16">
        <v>326.49900000000002</v>
      </c>
      <c r="AA16">
        <v>309.89400000000001</v>
      </c>
      <c r="AB16">
        <v>324.46800000000002</v>
      </c>
      <c r="AC16">
        <v>321.48700000000002</v>
      </c>
      <c r="AD16">
        <v>315.52699999999999</v>
      </c>
      <c r="AE16">
        <v>312.28300000000002</v>
      </c>
      <c r="AF16">
        <v>320.08600000000001</v>
      </c>
      <c r="AG16">
        <v>318.815</v>
      </c>
      <c r="AH16">
        <v>310.572</v>
      </c>
      <c r="AI16">
        <v>330.47899999999998</v>
      </c>
    </row>
    <row r="17" spans="1:47" x14ac:dyDescent="0.3">
      <c r="A17">
        <v>9</v>
      </c>
      <c r="B17">
        <v>208.166</v>
      </c>
      <c r="C17">
        <v>208.52699999999999</v>
      </c>
      <c r="D17">
        <v>210.52699999999999</v>
      </c>
      <c r="E17">
        <v>209.13</v>
      </c>
      <c r="F17">
        <v>212.321</v>
      </c>
      <c r="G17">
        <v>210.827</v>
      </c>
      <c r="H17">
        <v>207.547</v>
      </c>
      <c r="I17">
        <v>207.97800000000001</v>
      </c>
      <c r="J17">
        <v>211.79300000000001</v>
      </c>
      <c r="K17">
        <v>207.048</v>
      </c>
      <c r="M17">
        <v>9</v>
      </c>
      <c r="N17">
        <v>385.70699999999999</v>
      </c>
      <c r="O17">
        <v>369.05700000000002</v>
      </c>
      <c r="P17">
        <v>355.58300000000003</v>
      </c>
      <c r="Q17">
        <v>378.28899999999999</v>
      </c>
      <c r="R17">
        <v>374.26900000000001</v>
      </c>
      <c r="S17">
        <v>351.86099999999999</v>
      </c>
      <c r="T17">
        <v>382.10899999999998</v>
      </c>
      <c r="U17">
        <v>367.88</v>
      </c>
      <c r="V17">
        <v>351.27800000000002</v>
      </c>
      <c r="W17">
        <v>397.35700000000003</v>
      </c>
      <c r="Y17">
        <v>9</v>
      </c>
      <c r="Z17">
        <v>313.90600000000001</v>
      </c>
      <c r="AA17">
        <v>322.495</v>
      </c>
      <c r="AB17">
        <v>313.76799999999997</v>
      </c>
      <c r="AC17">
        <v>310.92500000000001</v>
      </c>
      <c r="AD17">
        <v>318.16699999999997</v>
      </c>
      <c r="AE17">
        <v>306.41699999999997</v>
      </c>
      <c r="AF17">
        <v>313.79399999999998</v>
      </c>
      <c r="AG17">
        <v>324.40600000000001</v>
      </c>
      <c r="AH17">
        <v>310.07</v>
      </c>
      <c r="AI17">
        <v>330.53699999999998</v>
      </c>
      <c r="AL17" t="s">
        <v>50</v>
      </c>
    </row>
    <row r="18" spans="1:47" x14ac:dyDescent="0.3">
      <c r="A18">
        <v>10</v>
      </c>
      <c r="B18">
        <v>207.74199999999999</v>
      </c>
      <c r="C18">
        <v>209.012</v>
      </c>
      <c r="D18">
        <v>209.92500000000001</v>
      </c>
      <c r="E18">
        <v>208.12200000000001</v>
      </c>
      <c r="F18">
        <v>209.63399999999999</v>
      </c>
      <c r="G18">
        <v>211.13499999999999</v>
      </c>
      <c r="H18">
        <v>208.80500000000001</v>
      </c>
      <c r="I18">
        <v>209.41900000000001</v>
      </c>
      <c r="J18">
        <v>212.79900000000001</v>
      </c>
      <c r="K18">
        <v>207.27</v>
      </c>
      <c r="M18">
        <v>10</v>
      </c>
      <c r="N18">
        <v>377.65199999999999</v>
      </c>
      <c r="O18">
        <v>370.61200000000002</v>
      </c>
      <c r="P18">
        <v>351.15300000000002</v>
      </c>
      <c r="Q18">
        <v>377.67500000000001</v>
      </c>
      <c r="R18">
        <v>372.58600000000001</v>
      </c>
      <c r="S18">
        <v>352.82100000000003</v>
      </c>
      <c r="T18">
        <v>377.9</v>
      </c>
      <c r="U18">
        <v>372.56099999999998</v>
      </c>
      <c r="V18">
        <v>348.09199999999998</v>
      </c>
      <c r="W18">
        <v>403.101</v>
      </c>
      <c r="Y18">
        <v>10</v>
      </c>
      <c r="Z18">
        <v>321.96600000000001</v>
      </c>
      <c r="AA18">
        <v>318.30900000000003</v>
      </c>
      <c r="AB18">
        <v>322.52699999999999</v>
      </c>
      <c r="AC18">
        <v>328.23</v>
      </c>
      <c r="AD18">
        <v>318.815</v>
      </c>
      <c r="AE18">
        <v>308.74700000000001</v>
      </c>
      <c r="AF18">
        <v>327.23200000000003</v>
      </c>
      <c r="AG18">
        <v>320.541</v>
      </c>
      <c r="AH18">
        <v>308.11500000000001</v>
      </c>
      <c r="AI18">
        <v>329.91199999999998</v>
      </c>
    </row>
    <row r="19" spans="1:47" x14ac:dyDescent="0.3">
      <c r="A19" s="2" t="s">
        <v>8</v>
      </c>
      <c r="B19" s="2">
        <f>AVERAGE(B9:B18)</f>
        <v>208.19310000000002</v>
      </c>
      <c r="C19" s="2">
        <f>AVERAGE(C9:C18)</f>
        <v>208.89500000000004</v>
      </c>
      <c r="D19" s="2">
        <f>AVERAGE(D9:D18)</f>
        <v>209.9991</v>
      </c>
      <c r="E19" s="2">
        <f>AVERAGE(E9:E18)</f>
        <v>208.24259999999998</v>
      </c>
      <c r="F19" s="2">
        <f t="shared" ref="F19:K19" si="5">AVERAGE(F9:F18)</f>
        <v>209.8047</v>
      </c>
      <c r="G19" s="2">
        <f t="shared" si="5"/>
        <v>209.92529999999996</v>
      </c>
      <c r="H19" s="2">
        <f t="shared" si="5"/>
        <v>208.14790000000002</v>
      </c>
      <c r="I19" s="2">
        <f t="shared" si="5"/>
        <v>209.60489999999999</v>
      </c>
      <c r="J19" s="2">
        <f t="shared" si="5"/>
        <v>210.3741</v>
      </c>
      <c r="K19" s="2">
        <f t="shared" si="5"/>
        <v>206.67140000000001</v>
      </c>
      <c r="L19" s="2"/>
      <c r="M19" s="2" t="s">
        <v>8</v>
      </c>
      <c r="N19" s="2">
        <f t="shared" ref="N19:W19" si="6">AVERAGE(N9:N18)</f>
        <v>377.63610000000006</v>
      </c>
      <c r="O19" s="2">
        <f t="shared" si="6"/>
        <v>371.51490000000001</v>
      </c>
      <c r="P19" s="2">
        <f t="shared" si="6"/>
        <v>355.83760000000001</v>
      </c>
      <c r="Q19" s="2">
        <f t="shared" si="6"/>
        <v>375.56389999999999</v>
      </c>
      <c r="R19" s="2">
        <f t="shared" si="6"/>
        <v>372.76760000000002</v>
      </c>
      <c r="S19" s="2">
        <f t="shared" si="6"/>
        <v>354.13099999999997</v>
      </c>
      <c r="T19" s="2">
        <f t="shared" si="6"/>
        <v>377.51350000000002</v>
      </c>
      <c r="U19" s="2">
        <f t="shared" si="6"/>
        <v>370.85</v>
      </c>
      <c r="V19" s="2">
        <f t="shared" si="6"/>
        <v>352.60829999999999</v>
      </c>
      <c r="W19" s="2">
        <f t="shared" si="6"/>
        <v>406.14699999999999</v>
      </c>
      <c r="X19" s="2"/>
      <c r="Y19" s="2" t="s">
        <v>8</v>
      </c>
      <c r="Z19" s="2">
        <f t="shared" ref="Z19:AI19" si="7">AVERAGE(Z9:Z18)</f>
        <v>319.37779999999998</v>
      </c>
      <c r="AA19" s="2">
        <f t="shared" si="7"/>
        <v>319.51310000000001</v>
      </c>
      <c r="AB19" s="2">
        <f t="shared" si="7"/>
        <v>319.14279999999997</v>
      </c>
      <c r="AC19" s="2">
        <f t="shared" si="7"/>
        <v>319.1182</v>
      </c>
      <c r="AD19" s="2">
        <f t="shared" si="7"/>
        <v>319.37889999999999</v>
      </c>
      <c r="AE19" s="2">
        <f t="shared" si="7"/>
        <v>313.90479999999997</v>
      </c>
      <c r="AF19" s="2">
        <f t="shared" si="7"/>
        <v>319.5385</v>
      </c>
      <c r="AG19" s="2">
        <f t="shared" si="7"/>
        <v>319.54250000000008</v>
      </c>
      <c r="AH19" s="2">
        <f t="shared" si="7"/>
        <v>308.65170000000006</v>
      </c>
      <c r="AI19" s="2">
        <f t="shared" si="7"/>
        <v>329.87759999999992</v>
      </c>
      <c r="AK19" t="s">
        <v>45</v>
      </c>
      <c r="AL19" t="s">
        <v>22</v>
      </c>
      <c r="AM19" t="s">
        <v>22</v>
      </c>
      <c r="AN19" t="s">
        <v>22</v>
      </c>
      <c r="AO19" t="s">
        <v>22</v>
      </c>
      <c r="AP19" t="s">
        <v>22</v>
      </c>
      <c r="AQ19" t="s">
        <v>22</v>
      </c>
      <c r="AR19" t="s">
        <v>22</v>
      </c>
      <c r="AS19" t="s">
        <v>22</v>
      </c>
      <c r="AT19" t="s">
        <v>22</v>
      </c>
      <c r="AU19" t="s">
        <v>5</v>
      </c>
    </row>
    <row r="20" spans="1:47" x14ac:dyDescent="0.3">
      <c r="A20" s="2" t="s">
        <v>9</v>
      </c>
      <c r="B20" s="2">
        <f>STDEV(B9:B18)</f>
        <v>0.72850508272458459</v>
      </c>
      <c r="C20" s="2">
        <f t="shared" ref="C20:K20" si="8">STDEV(C9:C18)</f>
        <v>1.0361033839449723</v>
      </c>
      <c r="D20" s="2">
        <f t="shared" si="8"/>
        <v>1.204784023982904</v>
      </c>
      <c r="E20" s="2">
        <f t="shared" si="8"/>
        <v>0.47359363734464233</v>
      </c>
      <c r="F20" s="2">
        <f t="shared" si="8"/>
        <v>1.2938016377241823</v>
      </c>
      <c r="G20" s="2">
        <f t="shared" si="8"/>
        <v>1.2153881913016733</v>
      </c>
      <c r="H20" s="2">
        <f t="shared" si="8"/>
        <v>0.65313984379729817</v>
      </c>
      <c r="I20" s="2">
        <f t="shared" si="8"/>
        <v>1.5525708035384349</v>
      </c>
      <c r="J20" s="2">
        <f t="shared" si="8"/>
        <v>1.7076544960201343</v>
      </c>
      <c r="K20" s="2">
        <f t="shared" si="8"/>
        <v>0.3619822586198872</v>
      </c>
      <c r="L20" s="2"/>
      <c r="M20" s="2" t="s">
        <v>10</v>
      </c>
      <c r="N20" s="2">
        <f t="shared" ref="N20:W20" si="9">STDEV(N9:N18)</f>
        <v>4.6641676749448031</v>
      </c>
      <c r="O20" s="2">
        <f t="shared" si="9"/>
        <v>3.9313641808184459</v>
      </c>
      <c r="P20" s="2">
        <f t="shared" si="9"/>
        <v>9.5658445198413027</v>
      </c>
      <c r="Q20" s="2">
        <f t="shared" si="9"/>
        <v>4.8042626315943009</v>
      </c>
      <c r="R20" s="2">
        <f t="shared" si="9"/>
        <v>2.4413498634066229</v>
      </c>
      <c r="S20" s="2">
        <f t="shared" si="9"/>
        <v>6.0802498486675933</v>
      </c>
      <c r="T20" s="2">
        <f t="shared" si="9"/>
        <v>3.3358977885354264</v>
      </c>
      <c r="U20" s="2">
        <f t="shared" si="9"/>
        <v>4.2874918594027038</v>
      </c>
      <c r="V20" s="2">
        <f t="shared" si="9"/>
        <v>4.356620276468135</v>
      </c>
      <c r="W20" s="2">
        <f t="shared" si="9"/>
        <v>6.306078090928521</v>
      </c>
      <c r="X20" s="2"/>
      <c r="Y20" s="2" t="s">
        <v>10</v>
      </c>
      <c r="Z20" s="2">
        <f t="shared" ref="Z20:AI20" si="10">STDEV(Z9:Z18)</f>
        <v>4.719441228695529</v>
      </c>
      <c r="AA20" s="2">
        <f t="shared" si="10"/>
        <v>5.8293138999752303</v>
      </c>
      <c r="AB20" s="2">
        <f t="shared" si="10"/>
        <v>5.2376029250030083</v>
      </c>
      <c r="AC20" s="2">
        <f t="shared" si="10"/>
        <v>6.0237588080680808</v>
      </c>
      <c r="AD20" s="2">
        <f t="shared" si="10"/>
        <v>6.8734101103051088</v>
      </c>
      <c r="AE20" s="2">
        <f t="shared" si="10"/>
        <v>6.2827673096070278</v>
      </c>
      <c r="AF20" s="2">
        <f t="shared" si="10"/>
        <v>5.3161954075364051</v>
      </c>
      <c r="AG20" s="2">
        <f t="shared" si="10"/>
        <v>5.9960992736945178</v>
      </c>
      <c r="AH20" s="2">
        <f t="shared" si="10"/>
        <v>3.6363570002590948</v>
      </c>
      <c r="AI20" s="2">
        <f t="shared" si="10"/>
        <v>3.7386420053870428</v>
      </c>
      <c r="AK20">
        <v>24</v>
      </c>
      <c r="AL20">
        <f>B19</f>
        <v>208.19310000000002</v>
      </c>
      <c r="AM20">
        <f t="shared" ref="AM20:AU20" si="11">C19</f>
        <v>208.89500000000004</v>
      </c>
      <c r="AN20">
        <f t="shared" si="11"/>
        <v>209.9991</v>
      </c>
      <c r="AO20">
        <f t="shared" si="11"/>
        <v>208.24259999999998</v>
      </c>
      <c r="AP20">
        <f t="shared" si="11"/>
        <v>209.8047</v>
      </c>
      <c r="AQ20">
        <f t="shared" si="11"/>
        <v>209.92529999999996</v>
      </c>
      <c r="AR20">
        <f t="shared" si="11"/>
        <v>208.14790000000002</v>
      </c>
      <c r="AS20">
        <f t="shared" si="11"/>
        <v>209.60489999999999</v>
      </c>
      <c r="AT20">
        <f t="shared" si="11"/>
        <v>210.3741</v>
      </c>
      <c r="AU20">
        <f t="shared" si="11"/>
        <v>206.67140000000001</v>
      </c>
    </row>
    <row r="21" spans="1:47" x14ac:dyDescent="0.3">
      <c r="A21" s="2" t="s">
        <v>34</v>
      </c>
      <c r="B21" s="2">
        <f>-(B19-K19)/K19 * 100</f>
        <v>-0.73628958820621038</v>
      </c>
      <c r="C21" s="2">
        <f>-(C19-K19)/K19 * 100</f>
        <v>-1.0759108420420209</v>
      </c>
      <c r="D21" s="2">
        <f>-(D19-K19)/K19 * 100</f>
        <v>-1.6101405419424231</v>
      </c>
      <c r="E21" s="2">
        <f>-(E19-K19)/K19 * 100</f>
        <v>-0.76024065255278483</v>
      </c>
      <c r="F21" s="2">
        <f>-(F19-K19)/K19 * 100</f>
        <v>-1.5160781801449021</v>
      </c>
      <c r="G21" s="2">
        <f>-(G19-K19)/K19 * 100</f>
        <v>-1.5744316823711257</v>
      </c>
      <c r="H21" s="2">
        <f>-(H19-K19)/K19 * 100</f>
        <v>-0.71441912136851815</v>
      </c>
      <c r="I21" s="2">
        <f>-(I19-K19)/K19 * 100</f>
        <v>-1.4194029749641126</v>
      </c>
      <c r="J21" s="2">
        <f>-(J19-K19)/K19 * 100</f>
        <v>-1.7915879991135653</v>
      </c>
      <c r="K21" s="2"/>
      <c r="L21" s="2"/>
      <c r="M21" s="2" t="s">
        <v>33</v>
      </c>
      <c r="N21" s="2">
        <f>-(N19-W19)/W19*100</f>
        <v>7.0198474936414481</v>
      </c>
      <c r="O21" s="2">
        <f>-(O19-W19)/W19*100</f>
        <v>8.5269865344321101</v>
      </c>
      <c r="P21" s="2">
        <f>-(P19-W19)/W19*100</f>
        <v>12.386992886811914</v>
      </c>
      <c r="Q21" s="2">
        <f>-(Q19-W19)/W19*100</f>
        <v>7.5300568513370774</v>
      </c>
      <c r="R21" s="2">
        <f>-(R19-W19)/W19*100</f>
        <v>8.2185514111885549</v>
      </c>
      <c r="S21" s="2">
        <f>-(S19-W19)/W19*100</f>
        <v>12.807185575665958</v>
      </c>
      <c r="T21" s="2">
        <f>-(T19-W19)/W19*100</f>
        <v>7.050033608521046</v>
      </c>
      <c r="U21" s="2">
        <f>-(U19-W19)/W19*100</f>
        <v>8.6906957333182238</v>
      </c>
      <c r="V21" s="2">
        <f>-(V19-W19)/W19*100</f>
        <v>13.182099092200609</v>
      </c>
      <c r="W21" s="2"/>
      <c r="X21" s="2"/>
      <c r="Y21" s="2" t="s">
        <v>26</v>
      </c>
      <c r="Z21" s="2">
        <f>-(Z19-AI19)/AI19*100</f>
        <v>3.1829381564555876</v>
      </c>
      <c r="AA21" s="2">
        <f>-(AA19-AI19)/AI19*100</f>
        <v>3.1419229435402438</v>
      </c>
      <c r="AB21" s="2">
        <f>-(AB19-AI19)/AI19*100</f>
        <v>3.2541767006913935</v>
      </c>
      <c r="AC21" s="2">
        <f>-(AC19-AI19)/AI19*100</f>
        <v>3.2616340121305347</v>
      </c>
      <c r="AD21" s="2">
        <f>-(AD19-AI19)/AI19*100</f>
        <v>3.1826046994400135</v>
      </c>
      <c r="AE21" s="2">
        <f>-(AE19-AI19)/AI19*100</f>
        <v>4.8420383802961933</v>
      </c>
      <c r="AF21" s="2">
        <f>-(AF19-AI19)/AI19*100</f>
        <v>3.1342231179079514</v>
      </c>
      <c r="AG21" s="2">
        <f>-(AG19-AI19)/AI19*100</f>
        <v>3.1330105469422125</v>
      </c>
      <c r="AH21" s="2">
        <f>-(AH19-AI19)/AI19*100</f>
        <v>6.4344775152965399</v>
      </c>
      <c r="AI21" s="2"/>
      <c r="AK21">
        <v>18</v>
      </c>
      <c r="AL21">
        <f>B36</f>
        <v>207.33429999999998</v>
      </c>
      <c r="AM21">
        <f t="shared" ref="AM21:AU21" si="12">C36</f>
        <v>208.36019999999999</v>
      </c>
      <c r="AN21">
        <f t="shared" si="12"/>
        <v>208.59480000000002</v>
      </c>
      <c r="AO21">
        <f t="shared" si="12"/>
        <v>207.43149999999997</v>
      </c>
      <c r="AP21">
        <f t="shared" si="12"/>
        <v>209.46349999999998</v>
      </c>
      <c r="AQ21">
        <f t="shared" si="12"/>
        <v>208.49079999999998</v>
      </c>
      <c r="AR21">
        <f t="shared" si="12"/>
        <v>208.02500000000001</v>
      </c>
      <c r="AS21">
        <f t="shared" si="12"/>
        <v>210.40349999999998</v>
      </c>
      <c r="AT21">
        <f t="shared" si="12"/>
        <v>208.72060000000002</v>
      </c>
      <c r="AU21">
        <f t="shared" si="12"/>
        <v>206.58139999999997</v>
      </c>
    </row>
    <row r="22" spans="1:4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 t="s">
        <v>40</v>
      </c>
      <c r="Z22" s="2">
        <f>Z20/AI19</f>
        <v>1.430664352079538E-2</v>
      </c>
      <c r="AA22" s="2">
        <f>AA20/AI19</f>
        <v>1.7671141962883299E-2</v>
      </c>
      <c r="AB22" s="2">
        <f>AB20/AI19</f>
        <v>1.5877413092016582E-2</v>
      </c>
      <c r="AC22" s="2">
        <f>AC20/AI19</f>
        <v>1.8260587587844955E-2</v>
      </c>
      <c r="AD22" s="2">
        <f>AD20/AI19</f>
        <v>2.0836243838032988E-2</v>
      </c>
      <c r="AE22" s="2">
        <f>AE20/AI19</f>
        <v>1.9045753059944142E-2</v>
      </c>
      <c r="AF22" s="2">
        <f>AF20/AI19</f>
        <v>1.6115660498125385E-2</v>
      </c>
      <c r="AG22" s="2">
        <f>AG20/AI19</f>
        <v>1.8176739717078453E-2</v>
      </c>
      <c r="AH22" s="2">
        <f>AH20/AI19</f>
        <v>1.1023352298728667E-2</v>
      </c>
      <c r="AI22" s="2"/>
      <c r="AK22">
        <v>12</v>
      </c>
      <c r="AL22">
        <f>B54</f>
        <v>209.56890000000004</v>
      </c>
      <c r="AM22">
        <f t="shared" ref="AM22:AU22" si="13">C54</f>
        <v>209.67959999999999</v>
      </c>
      <c r="AN22">
        <f t="shared" si="13"/>
        <v>209.53070000000002</v>
      </c>
      <c r="AO22">
        <f t="shared" si="13"/>
        <v>209.99790000000002</v>
      </c>
      <c r="AP22">
        <f t="shared" si="13"/>
        <v>209.32780000000002</v>
      </c>
      <c r="AQ22">
        <f t="shared" si="13"/>
        <v>208.80199999999999</v>
      </c>
      <c r="AR22">
        <f t="shared" si="13"/>
        <v>212.2886</v>
      </c>
      <c r="AS22">
        <f t="shared" si="13"/>
        <v>210.3526</v>
      </c>
      <c r="AT22">
        <f t="shared" si="13"/>
        <v>210.08919999999998</v>
      </c>
      <c r="AU22">
        <f t="shared" si="13"/>
        <v>205.68580000000003</v>
      </c>
    </row>
    <row r="23" spans="1:47" x14ac:dyDescent="0.3">
      <c r="A23" s="1" t="s">
        <v>29</v>
      </c>
      <c r="B23" s="1"/>
      <c r="AK23">
        <v>6</v>
      </c>
      <c r="AL23">
        <f>B72</f>
        <v>217.46330000000003</v>
      </c>
      <c r="AM23">
        <f t="shared" ref="AM23:AU23" si="14">C72</f>
        <v>214.71980000000002</v>
      </c>
      <c r="AN23">
        <f t="shared" si="14"/>
        <v>214.10949999999997</v>
      </c>
      <c r="AO23">
        <f t="shared" si="14"/>
        <v>216.73609999999999</v>
      </c>
      <c r="AP23">
        <f t="shared" si="14"/>
        <v>213.84780000000001</v>
      </c>
      <c r="AQ23">
        <f t="shared" si="14"/>
        <v>212.82170000000002</v>
      </c>
      <c r="AR23">
        <f t="shared" si="14"/>
        <v>222.62580000000003</v>
      </c>
      <c r="AS23">
        <f t="shared" si="14"/>
        <v>219.06270000000004</v>
      </c>
      <c r="AT23">
        <f t="shared" si="14"/>
        <v>216.77080000000001</v>
      </c>
      <c r="AU23">
        <f t="shared" si="14"/>
        <v>206.57325</v>
      </c>
    </row>
    <row r="24" spans="1:47" x14ac:dyDescent="0.3">
      <c r="B24" t="s">
        <v>24</v>
      </c>
      <c r="C24" t="s">
        <v>16</v>
      </c>
      <c r="D24" t="s">
        <v>21</v>
      </c>
      <c r="E24" t="s">
        <v>25</v>
      </c>
      <c r="F24" t="s">
        <v>14</v>
      </c>
      <c r="G24" t="s">
        <v>17</v>
      </c>
      <c r="H24" t="s">
        <v>23</v>
      </c>
      <c r="I24" t="s">
        <v>15</v>
      </c>
      <c r="J24" t="s">
        <v>19</v>
      </c>
      <c r="N24" t="s">
        <v>24</v>
      </c>
      <c r="O24" t="s">
        <v>16</v>
      </c>
      <c r="P24" t="s">
        <v>21</v>
      </c>
      <c r="Q24" t="s">
        <v>25</v>
      </c>
      <c r="R24" t="s">
        <v>14</v>
      </c>
      <c r="S24" t="s">
        <v>17</v>
      </c>
      <c r="T24" t="s">
        <v>23</v>
      </c>
      <c r="U24" t="s">
        <v>15</v>
      </c>
      <c r="V24" t="s">
        <v>19</v>
      </c>
      <c r="Z24" t="s">
        <v>24</v>
      </c>
      <c r="AA24" t="s">
        <v>16</v>
      </c>
      <c r="AB24" t="s">
        <v>21</v>
      </c>
      <c r="AC24" t="s">
        <v>25</v>
      </c>
      <c r="AD24" t="s">
        <v>14</v>
      </c>
      <c r="AE24" t="s">
        <v>17</v>
      </c>
      <c r="AF24" t="s">
        <v>23</v>
      </c>
      <c r="AG24" t="s">
        <v>15</v>
      </c>
      <c r="AH24" t="s">
        <v>19</v>
      </c>
      <c r="AK24" t="s">
        <v>48</v>
      </c>
      <c r="AL24">
        <f>AVERAGE(AL20:AL23)</f>
        <v>210.63990000000001</v>
      </c>
      <c r="AM24">
        <f t="shared" ref="AM24:AU24" si="15">AVERAGE(AM20:AM23)</f>
        <v>210.41365000000002</v>
      </c>
      <c r="AN24">
        <f t="shared" si="15"/>
        <v>210.55852500000003</v>
      </c>
      <c r="AO24">
        <f t="shared" si="15"/>
        <v>210.602025</v>
      </c>
      <c r="AP24">
        <f t="shared" si="15"/>
        <v>210.61095</v>
      </c>
      <c r="AQ24">
        <f t="shared" si="15"/>
        <v>210.00995</v>
      </c>
      <c r="AR24">
        <f t="shared" si="15"/>
        <v>212.77182500000001</v>
      </c>
      <c r="AS24">
        <f t="shared" si="15"/>
        <v>212.35592499999998</v>
      </c>
      <c r="AT24">
        <f t="shared" si="15"/>
        <v>211.488675</v>
      </c>
      <c r="AU24">
        <f t="shared" si="15"/>
        <v>206.3779625</v>
      </c>
    </row>
    <row r="25" spans="1:47" x14ac:dyDescent="0.3">
      <c r="A25" s="1" t="s">
        <v>2</v>
      </c>
      <c r="B25" s="1" t="s">
        <v>3</v>
      </c>
      <c r="C25" s="1" t="s">
        <v>13</v>
      </c>
      <c r="D25" s="1" t="s">
        <v>4</v>
      </c>
      <c r="E25" s="1" t="s">
        <v>3</v>
      </c>
      <c r="F25" s="1" t="s">
        <v>13</v>
      </c>
      <c r="G25" s="1" t="s">
        <v>4</v>
      </c>
      <c r="H25" s="1" t="s">
        <v>3</v>
      </c>
      <c r="I25" s="1" t="s">
        <v>13</v>
      </c>
      <c r="J25" s="1" t="s">
        <v>4</v>
      </c>
      <c r="K25" s="1" t="s">
        <v>5</v>
      </c>
      <c r="L25" s="1"/>
      <c r="M25" s="1" t="s">
        <v>6</v>
      </c>
      <c r="N25" s="1" t="s">
        <v>3</v>
      </c>
      <c r="O25" s="1" t="s">
        <v>13</v>
      </c>
      <c r="P25" s="1" t="s">
        <v>4</v>
      </c>
      <c r="Q25" s="1" t="s">
        <v>3</v>
      </c>
      <c r="R25" s="1" t="s">
        <v>13</v>
      </c>
      <c r="S25" s="1" t="s">
        <v>4</v>
      </c>
      <c r="T25" s="1" t="s">
        <v>3</v>
      </c>
      <c r="U25" s="1" t="s">
        <v>13</v>
      </c>
      <c r="V25" s="1" t="s">
        <v>4</v>
      </c>
      <c r="W25" s="1" t="s">
        <v>5</v>
      </c>
      <c r="X25" s="1"/>
      <c r="Y25" s="1" t="s">
        <v>7</v>
      </c>
      <c r="Z25" s="1" t="s">
        <v>22</v>
      </c>
      <c r="AA25" s="1" t="s">
        <v>22</v>
      </c>
      <c r="AB25" s="1" t="s">
        <v>22</v>
      </c>
      <c r="AC25" s="1" t="s">
        <v>22</v>
      </c>
      <c r="AD25" s="1" t="s">
        <v>22</v>
      </c>
      <c r="AE25" s="1" t="s">
        <v>3</v>
      </c>
      <c r="AF25" s="1" t="s">
        <v>22</v>
      </c>
      <c r="AG25" s="1" t="s">
        <v>22</v>
      </c>
      <c r="AH25" s="1" t="s">
        <v>4</v>
      </c>
      <c r="AI25" s="1" t="s">
        <v>5</v>
      </c>
      <c r="AL25">
        <f>(AU24-AL24)/AU24*100</f>
        <v>-2.0651126934156143</v>
      </c>
      <c r="AM25">
        <f>(AU24-AM24)/AU24*100</f>
        <v>-1.9554837401789076</v>
      </c>
      <c r="AN25">
        <f>(AU24-AN24)/AU24*100</f>
        <v>-2.0256826113398789</v>
      </c>
      <c r="AO25">
        <f>(AU24-AO24)/AU24*100</f>
        <v>-2.0467604432328876</v>
      </c>
      <c r="AP25">
        <f>(AU24-AP24)/AU24*100</f>
        <v>-2.0510850328799073</v>
      </c>
      <c r="AQ25">
        <f>(AU24-AQ24)/AU24*100</f>
        <v>-1.759871769254437</v>
      </c>
      <c r="AR25">
        <f>(AU24-AR24)/AU24*100</f>
        <v>-3.0981323890141672</v>
      </c>
      <c r="AS25">
        <f>(AU24-AS24)/AU24*100</f>
        <v>-2.8966089342024537</v>
      </c>
      <c r="AT25">
        <f>(AU24-AT24)/AU24*100</f>
        <v>-2.4763848029558897</v>
      </c>
    </row>
    <row r="26" spans="1:47" x14ac:dyDescent="0.3">
      <c r="A26">
        <v>1</v>
      </c>
      <c r="B26">
        <v>207.83799999999999</v>
      </c>
      <c r="C26">
        <v>208.81700000000001</v>
      </c>
      <c r="D26">
        <v>213.56100000000001</v>
      </c>
      <c r="E26">
        <v>207.44200000000001</v>
      </c>
      <c r="F26">
        <v>207.94800000000001</v>
      </c>
      <c r="G26">
        <v>210.54599999999999</v>
      </c>
      <c r="H26">
        <v>207.32400000000001</v>
      </c>
      <c r="I26">
        <v>210.54300000000001</v>
      </c>
      <c r="J26">
        <v>207.64699999999999</v>
      </c>
      <c r="K26">
        <v>205.494</v>
      </c>
      <c r="M26">
        <v>1</v>
      </c>
      <c r="N26">
        <v>431.38400000000001</v>
      </c>
      <c r="O26">
        <v>408.14600000000002</v>
      </c>
      <c r="P26">
        <v>380.28699999999998</v>
      </c>
      <c r="Q26">
        <v>411.71100000000001</v>
      </c>
      <c r="R26">
        <v>406.51100000000002</v>
      </c>
      <c r="S26">
        <v>386.37700000000001</v>
      </c>
      <c r="T26">
        <v>427.91500000000002</v>
      </c>
      <c r="U26">
        <v>402.43599999999998</v>
      </c>
      <c r="V26">
        <v>369.59300000000002</v>
      </c>
      <c r="W26">
        <v>528.94799999999998</v>
      </c>
      <c r="Y26">
        <v>1</v>
      </c>
      <c r="Z26">
        <v>344.03100000000001</v>
      </c>
      <c r="AA26">
        <v>329.69499999999999</v>
      </c>
      <c r="AB26">
        <v>314.74400000000003</v>
      </c>
      <c r="AC26">
        <v>348.18700000000001</v>
      </c>
      <c r="AD26">
        <v>340.96699999999998</v>
      </c>
      <c r="AE26">
        <v>323.32499999999999</v>
      </c>
      <c r="AF26">
        <v>342.43799999999999</v>
      </c>
      <c r="AG26">
        <v>336.76499999999999</v>
      </c>
      <c r="AH26">
        <v>314.392</v>
      </c>
      <c r="AI26">
        <v>351.96699999999998</v>
      </c>
    </row>
    <row r="27" spans="1:47" x14ac:dyDescent="0.3">
      <c r="A27">
        <v>2</v>
      </c>
      <c r="B27">
        <v>206.726</v>
      </c>
      <c r="C27">
        <v>208.62899999999999</v>
      </c>
      <c r="D27">
        <v>207.249</v>
      </c>
      <c r="E27">
        <v>206.26499999999999</v>
      </c>
      <c r="F27">
        <v>209.59700000000001</v>
      </c>
      <c r="G27">
        <v>208.517</v>
      </c>
      <c r="H27">
        <v>207.76499999999999</v>
      </c>
      <c r="I27">
        <v>208.52600000000001</v>
      </c>
      <c r="J27">
        <v>207.58</v>
      </c>
      <c r="K27">
        <v>206.39</v>
      </c>
      <c r="M27">
        <v>2</v>
      </c>
      <c r="N27">
        <v>436.649</v>
      </c>
      <c r="O27">
        <v>412.74799999999999</v>
      </c>
      <c r="P27">
        <v>383.32799999999997</v>
      </c>
      <c r="Q27">
        <v>433.04700000000003</v>
      </c>
      <c r="R27">
        <v>407.35500000000002</v>
      </c>
      <c r="S27">
        <v>396.56</v>
      </c>
      <c r="T27">
        <v>404.77499999999998</v>
      </c>
      <c r="U27">
        <v>403.81099999999998</v>
      </c>
      <c r="V27">
        <v>376.28100000000001</v>
      </c>
      <c r="W27">
        <v>506.26</v>
      </c>
      <c r="Y27">
        <v>2</v>
      </c>
      <c r="Z27">
        <v>335.55500000000001</v>
      </c>
      <c r="AA27">
        <v>334.3</v>
      </c>
      <c r="AB27">
        <v>327.84300000000002</v>
      </c>
      <c r="AC27">
        <v>334.02199999999999</v>
      </c>
      <c r="AD27">
        <v>334.64400000000001</v>
      </c>
      <c r="AE27">
        <v>327.19200000000001</v>
      </c>
      <c r="AF27">
        <v>339.40499999999997</v>
      </c>
      <c r="AG27">
        <v>335.50799999999998</v>
      </c>
      <c r="AH27">
        <v>332.47300000000001</v>
      </c>
      <c r="AI27">
        <v>354.392</v>
      </c>
    </row>
    <row r="28" spans="1:47" x14ac:dyDescent="0.3">
      <c r="A28">
        <v>3</v>
      </c>
      <c r="B28">
        <v>206.881</v>
      </c>
      <c r="C28">
        <v>207.25899999999999</v>
      </c>
      <c r="D28">
        <v>207.83199999999999</v>
      </c>
      <c r="E28">
        <v>207.78100000000001</v>
      </c>
      <c r="F28">
        <v>210.684</v>
      </c>
      <c r="G28">
        <v>207.24</v>
      </c>
      <c r="H28">
        <v>208.172</v>
      </c>
      <c r="I28">
        <v>208.286</v>
      </c>
      <c r="J28">
        <v>211.56700000000001</v>
      </c>
      <c r="K28">
        <v>206.08600000000001</v>
      </c>
      <c r="M28">
        <v>3</v>
      </c>
      <c r="N28">
        <v>428.59699999999998</v>
      </c>
      <c r="O28">
        <v>414.01799999999997</v>
      </c>
      <c r="P28">
        <v>387.89299999999997</v>
      </c>
      <c r="Q28">
        <v>429.5</v>
      </c>
      <c r="R28">
        <v>411.63200000000001</v>
      </c>
      <c r="S28">
        <v>372.53800000000001</v>
      </c>
      <c r="T28">
        <v>423.92500000000001</v>
      </c>
      <c r="U28">
        <v>409.10700000000003</v>
      </c>
      <c r="V28">
        <v>371.64499999999998</v>
      </c>
      <c r="W28">
        <v>448.09</v>
      </c>
      <c r="Y28">
        <v>3</v>
      </c>
      <c r="Z28">
        <v>336.28300000000002</v>
      </c>
      <c r="AA28">
        <v>335.23099999999999</v>
      </c>
      <c r="AB28">
        <v>317.68799999999999</v>
      </c>
      <c r="AC28">
        <v>335.16699999999997</v>
      </c>
      <c r="AD28">
        <v>335.61200000000002</v>
      </c>
      <c r="AE28">
        <v>324.81599999999997</v>
      </c>
      <c r="AF28">
        <v>339.58300000000003</v>
      </c>
      <c r="AG28">
        <v>337.05799999999999</v>
      </c>
      <c r="AH28">
        <v>319.44900000000001</v>
      </c>
      <c r="AI28">
        <v>332.46699999999998</v>
      </c>
      <c r="AL28" t="s">
        <v>51</v>
      </c>
    </row>
    <row r="29" spans="1:47" x14ac:dyDescent="0.3">
      <c r="A29">
        <v>4</v>
      </c>
      <c r="B29">
        <v>207.89099999999999</v>
      </c>
      <c r="C29">
        <v>208.31200000000001</v>
      </c>
      <c r="D29">
        <v>209.42599999999999</v>
      </c>
      <c r="E29">
        <v>207.06</v>
      </c>
      <c r="F29">
        <v>208.137</v>
      </c>
      <c r="G29">
        <v>207.14400000000001</v>
      </c>
      <c r="H29">
        <v>207.97</v>
      </c>
      <c r="I29">
        <v>209.99100000000001</v>
      </c>
      <c r="J29">
        <v>207.971</v>
      </c>
      <c r="K29">
        <v>205.679</v>
      </c>
      <c r="M29">
        <v>4</v>
      </c>
      <c r="N29">
        <v>430.65699999999998</v>
      </c>
      <c r="O29">
        <v>409.48700000000002</v>
      </c>
      <c r="P29">
        <v>396.93299999999999</v>
      </c>
      <c r="Q29">
        <v>399.51</v>
      </c>
      <c r="R29">
        <v>387.40499999999997</v>
      </c>
      <c r="S29">
        <v>365.74299999999999</v>
      </c>
      <c r="T29">
        <v>428.88200000000001</v>
      </c>
      <c r="U29">
        <v>405.57100000000003</v>
      </c>
      <c r="V29">
        <v>379.01799999999997</v>
      </c>
      <c r="W29">
        <v>486.72399999999999</v>
      </c>
      <c r="Y29">
        <v>4</v>
      </c>
      <c r="Z29">
        <v>350.14600000000002</v>
      </c>
      <c r="AA29">
        <v>332.29300000000001</v>
      </c>
      <c r="AB29">
        <v>318.20499999999998</v>
      </c>
      <c r="AC29">
        <v>348.58800000000002</v>
      </c>
      <c r="AD29">
        <v>334.91</v>
      </c>
      <c r="AE29">
        <v>316.17700000000002</v>
      </c>
      <c r="AF29">
        <v>342.12</v>
      </c>
      <c r="AG29">
        <v>335.61099999999999</v>
      </c>
      <c r="AH29">
        <v>315.46199999999999</v>
      </c>
      <c r="AI29">
        <v>347.57100000000003</v>
      </c>
    </row>
    <row r="30" spans="1:47" x14ac:dyDescent="0.3">
      <c r="A30">
        <v>5</v>
      </c>
      <c r="B30">
        <v>207.30099999999999</v>
      </c>
      <c r="C30">
        <v>207.916</v>
      </c>
      <c r="D30">
        <v>208.886</v>
      </c>
      <c r="E30">
        <v>207.52799999999999</v>
      </c>
      <c r="F30">
        <v>209.26499999999999</v>
      </c>
      <c r="G30">
        <v>209.58</v>
      </c>
      <c r="H30">
        <v>207.852</v>
      </c>
      <c r="I30">
        <v>211.249</v>
      </c>
      <c r="J30">
        <v>207.54900000000001</v>
      </c>
      <c r="K30">
        <v>207.45599999999999</v>
      </c>
      <c r="M30">
        <v>5</v>
      </c>
      <c r="N30">
        <v>429.50200000000001</v>
      </c>
      <c r="O30">
        <v>391.91800000000001</v>
      </c>
      <c r="P30">
        <v>374.15499999999997</v>
      </c>
      <c r="Q30">
        <v>432.69400000000002</v>
      </c>
      <c r="R30">
        <v>407.476</v>
      </c>
      <c r="S30">
        <v>379.56599999999997</v>
      </c>
      <c r="T30">
        <v>417.29500000000002</v>
      </c>
      <c r="U30">
        <v>409.93400000000003</v>
      </c>
      <c r="V30">
        <v>371.904</v>
      </c>
      <c r="W30">
        <v>492.11200000000002</v>
      </c>
      <c r="Y30">
        <v>5</v>
      </c>
      <c r="Z30">
        <v>331.67200000000003</v>
      </c>
      <c r="AA30">
        <v>334.54199999999997</v>
      </c>
      <c r="AB30">
        <v>330.17099999999999</v>
      </c>
      <c r="AC30">
        <v>332.09300000000002</v>
      </c>
      <c r="AD30">
        <v>333.46</v>
      </c>
      <c r="AE30">
        <v>318.15899999999999</v>
      </c>
      <c r="AF30">
        <v>333.69099999999997</v>
      </c>
      <c r="AG30">
        <v>337.12200000000001</v>
      </c>
      <c r="AH30">
        <v>330.74</v>
      </c>
      <c r="AI30">
        <v>345.54</v>
      </c>
      <c r="AK30" t="s">
        <v>45</v>
      </c>
      <c r="AL30" t="s">
        <v>22</v>
      </c>
      <c r="AM30" t="s">
        <v>22</v>
      </c>
      <c r="AN30" t="s">
        <v>22</v>
      </c>
      <c r="AO30" t="s">
        <v>22</v>
      </c>
      <c r="AP30" t="s">
        <v>22</v>
      </c>
      <c r="AQ30" t="s">
        <v>22</v>
      </c>
      <c r="AR30" t="s">
        <v>22</v>
      </c>
      <c r="AS30" t="s">
        <v>22</v>
      </c>
      <c r="AT30" t="s">
        <v>22</v>
      </c>
      <c r="AU30" t="s">
        <v>5</v>
      </c>
    </row>
    <row r="31" spans="1:47" x14ac:dyDescent="0.3">
      <c r="A31">
        <v>6</v>
      </c>
      <c r="B31">
        <v>207.209</v>
      </c>
      <c r="C31">
        <v>208.839</v>
      </c>
      <c r="D31">
        <v>207.61099999999999</v>
      </c>
      <c r="E31">
        <v>209.041</v>
      </c>
      <c r="F31">
        <v>207.41300000000001</v>
      </c>
      <c r="G31">
        <v>208.81899999999999</v>
      </c>
      <c r="H31">
        <v>207.40899999999999</v>
      </c>
      <c r="I31">
        <v>212.53100000000001</v>
      </c>
      <c r="J31">
        <v>209.22499999999999</v>
      </c>
      <c r="K31">
        <v>206.82900000000001</v>
      </c>
      <c r="M31">
        <v>6</v>
      </c>
      <c r="N31">
        <v>431.23</v>
      </c>
      <c r="O31">
        <v>404.96499999999997</v>
      </c>
      <c r="P31">
        <v>361.13499999999999</v>
      </c>
      <c r="Q31">
        <v>407.12799999999999</v>
      </c>
      <c r="R31">
        <v>412.48200000000003</v>
      </c>
      <c r="S31">
        <v>376.55599999999998</v>
      </c>
      <c r="T31">
        <v>430.21699999999998</v>
      </c>
      <c r="U31">
        <v>404.95400000000001</v>
      </c>
      <c r="V31">
        <v>367.98899999999998</v>
      </c>
      <c r="W31">
        <v>473.34199999999998</v>
      </c>
      <c r="Y31">
        <v>6</v>
      </c>
      <c r="Z31">
        <v>342.78699999999998</v>
      </c>
      <c r="AA31">
        <v>332.65</v>
      </c>
      <c r="AB31">
        <v>320.69299999999998</v>
      </c>
      <c r="AC31">
        <v>348.91500000000002</v>
      </c>
      <c r="AD31">
        <v>335.351</v>
      </c>
      <c r="AE31">
        <v>328.06599999999997</v>
      </c>
      <c r="AF31">
        <v>339.76799999999997</v>
      </c>
      <c r="AG31">
        <v>335.14600000000002</v>
      </c>
      <c r="AH31">
        <v>327.38</v>
      </c>
      <c r="AI31">
        <v>357.64699999999999</v>
      </c>
      <c r="AK31">
        <v>24</v>
      </c>
      <c r="AL31">
        <f>N19</f>
        <v>377.63610000000006</v>
      </c>
      <c r="AM31">
        <f t="shared" ref="AM31:AU31" si="16">O19</f>
        <v>371.51490000000001</v>
      </c>
      <c r="AN31">
        <f t="shared" si="16"/>
        <v>355.83760000000001</v>
      </c>
      <c r="AO31">
        <f t="shared" si="16"/>
        <v>375.56389999999999</v>
      </c>
      <c r="AP31">
        <f t="shared" si="16"/>
        <v>372.76760000000002</v>
      </c>
      <c r="AQ31">
        <f t="shared" si="16"/>
        <v>354.13099999999997</v>
      </c>
      <c r="AR31">
        <f t="shared" si="16"/>
        <v>377.51350000000002</v>
      </c>
      <c r="AS31">
        <f t="shared" si="16"/>
        <v>370.85</v>
      </c>
      <c r="AT31">
        <f t="shared" si="16"/>
        <v>352.60829999999999</v>
      </c>
      <c r="AU31">
        <f t="shared" si="16"/>
        <v>406.14699999999999</v>
      </c>
    </row>
    <row r="32" spans="1:47" x14ac:dyDescent="0.3">
      <c r="A32">
        <v>7</v>
      </c>
      <c r="B32">
        <v>207.76400000000001</v>
      </c>
      <c r="C32">
        <v>206.63800000000001</v>
      </c>
      <c r="D32">
        <v>209.298</v>
      </c>
      <c r="E32">
        <v>206.79900000000001</v>
      </c>
      <c r="F32">
        <v>207.512</v>
      </c>
      <c r="G32">
        <v>206.542</v>
      </c>
      <c r="H32">
        <v>207.79300000000001</v>
      </c>
      <c r="I32">
        <v>209.30099999999999</v>
      </c>
      <c r="J32">
        <v>209.50800000000001</v>
      </c>
      <c r="K32">
        <v>205.68199999999999</v>
      </c>
      <c r="M32">
        <v>7</v>
      </c>
      <c r="N32">
        <v>428.601</v>
      </c>
      <c r="O32">
        <v>409.14400000000001</v>
      </c>
      <c r="P32">
        <v>388.00200000000001</v>
      </c>
      <c r="Q32">
        <v>431.90300000000002</v>
      </c>
      <c r="R32">
        <v>413.65100000000001</v>
      </c>
      <c r="S32">
        <v>380.053</v>
      </c>
      <c r="T32">
        <v>426.17</v>
      </c>
      <c r="U32">
        <v>405.89600000000002</v>
      </c>
      <c r="V32">
        <v>374.75599999999997</v>
      </c>
      <c r="W32">
        <v>468.399</v>
      </c>
      <c r="Y32">
        <v>7</v>
      </c>
      <c r="Z32">
        <v>341.846</v>
      </c>
      <c r="AA32">
        <v>332.714</v>
      </c>
      <c r="AB32">
        <v>320.36700000000002</v>
      </c>
      <c r="AC32">
        <v>335.63600000000002</v>
      </c>
      <c r="AD32">
        <v>335.10300000000001</v>
      </c>
      <c r="AE32">
        <v>310.88</v>
      </c>
      <c r="AF32">
        <v>342.98599999999999</v>
      </c>
      <c r="AG32">
        <v>333.94299999999998</v>
      </c>
      <c r="AH32">
        <v>313.44799999999998</v>
      </c>
      <c r="AI32">
        <v>339.49599999999998</v>
      </c>
      <c r="AK32">
        <v>18</v>
      </c>
      <c r="AL32">
        <f>N36</f>
        <v>431.02700000000004</v>
      </c>
      <c r="AM32">
        <f t="shared" ref="AM32:AU32" si="17">O36</f>
        <v>407.04840000000002</v>
      </c>
      <c r="AN32">
        <f t="shared" si="17"/>
        <v>380.2604</v>
      </c>
      <c r="AO32">
        <f t="shared" si="17"/>
        <v>423.95810000000012</v>
      </c>
      <c r="AP32">
        <f t="shared" si="17"/>
        <v>407.91189999999995</v>
      </c>
      <c r="AQ32">
        <f t="shared" si="17"/>
        <v>379.13530000000003</v>
      </c>
      <c r="AR32">
        <f t="shared" si="17"/>
        <v>424.94650000000001</v>
      </c>
      <c r="AS32">
        <f t="shared" si="17"/>
        <v>406.13710000000003</v>
      </c>
      <c r="AT32">
        <f t="shared" si="17"/>
        <v>374.52149999999995</v>
      </c>
      <c r="AU32">
        <f t="shared" si="17"/>
        <v>480.2045</v>
      </c>
    </row>
    <row r="33" spans="1:47" x14ac:dyDescent="0.3">
      <c r="A33">
        <v>8</v>
      </c>
      <c r="B33">
        <v>206.99199999999999</v>
      </c>
      <c r="C33">
        <v>208.07499999999999</v>
      </c>
      <c r="D33">
        <v>206.83199999999999</v>
      </c>
      <c r="E33">
        <v>208.011</v>
      </c>
      <c r="F33">
        <v>213.94300000000001</v>
      </c>
      <c r="G33">
        <v>209.64</v>
      </c>
      <c r="H33">
        <v>208.72300000000001</v>
      </c>
      <c r="I33">
        <v>213.374</v>
      </c>
      <c r="J33">
        <v>211.72800000000001</v>
      </c>
      <c r="K33">
        <v>208.40600000000001</v>
      </c>
      <c r="M33">
        <v>8</v>
      </c>
      <c r="N33">
        <v>430.60700000000003</v>
      </c>
      <c r="O33">
        <v>406.73500000000001</v>
      </c>
      <c r="P33">
        <v>379.58300000000003</v>
      </c>
      <c r="Q33">
        <v>429.25099999999998</v>
      </c>
      <c r="R33">
        <v>409.34100000000001</v>
      </c>
      <c r="S33">
        <v>377.262</v>
      </c>
      <c r="T33">
        <v>431.84699999999998</v>
      </c>
      <c r="U33">
        <v>406.67</v>
      </c>
      <c r="V33">
        <v>382.59300000000002</v>
      </c>
      <c r="W33">
        <v>454.03800000000001</v>
      </c>
      <c r="Y33">
        <v>8</v>
      </c>
      <c r="Z33">
        <v>331.86099999999999</v>
      </c>
      <c r="AA33">
        <v>333.65199999999999</v>
      </c>
      <c r="AB33">
        <v>328.92399999999998</v>
      </c>
      <c r="AC33">
        <v>339.541</v>
      </c>
      <c r="AD33">
        <v>336.71699999999998</v>
      </c>
      <c r="AE33">
        <v>324.44</v>
      </c>
      <c r="AF33">
        <v>332.79199999999997</v>
      </c>
      <c r="AG33">
        <v>335.22399999999999</v>
      </c>
      <c r="AH33">
        <v>327.27699999999999</v>
      </c>
      <c r="AI33">
        <v>344.80099999999999</v>
      </c>
      <c r="AK33">
        <v>12</v>
      </c>
      <c r="AL33">
        <f>N54</f>
        <v>531.40170000000001</v>
      </c>
      <c r="AM33">
        <f t="shared" ref="AM33:AU33" si="18">O54</f>
        <v>489.32219999999995</v>
      </c>
      <c r="AN33">
        <f t="shared" si="18"/>
        <v>425.95429999999999</v>
      </c>
      <c r="AO33">
        <f t="shared" si="18"/>
        <v>529.26950000000011</v>
      </c>
      <c r="AP33">
        <f t="shared" si="18"/>
        <v>486.6986</v>
      </c>
      <c r="AQ33">
        <f t="shared" si="18"/>
        <v>418.61270000000002</v>
      </c>
      <c r="AR33">
        <f t="shared" si="18"/>
        <v>521.38379999999995</v>
      </c>
      <c r="AS33">
        <f t="shared" si="18"/>
        <v>483.53039999999999</v>
      </c>
      <c r="AT33">
        <f t="shared" si="18"/>
        <v>419.37799999999999</v>
      </c>
      <c r="AU33">
        <f t="shared" si="18"/>
        <v>598.34609999999998</v>
      </c>
    </row>
    <row r="34" spans="1:47" x14ac:dyDescent="0.3">
      <c r="A34">
        <v>9</v>
      </c>
      <c r="B34">
        <v>207.96299999999999</v>
      </c>
      <c r="C34">
        <v>210.18600000000001</v>
      </c>
      <c r="D34">
        <v>207.054</v>
      </c>
      <c r="E34">
        <v>206.55099999999999</v>
      </c>
      <c r="F34">
        <v>210.274</v>
      </c>
      <c r="G34">
        <v>209.94300000000001</v>
      </c>
      <c r="H34">
        <v>209.3</v>
      </c>
      <c r="I34">
        <v>207.43100000000001</v>
      </c>
      <c r="J34">
        <v>207.285</v>
      </c>
      <c r="K34">
        <v>206.68</v>
      </c>
      <c r="M34">
        <v>9</v>
      </c>
      <c r="N34">
        <v>432.52499999999998</v>
      </c>
      <c r="O34">
        <v>405.096</v>
      </c>
      <c r="P34">
        <v>370.30399999999997</v>
      </c>
      <c r="Q34">
        <v>431.92500000000001</v>
      </c>
      <c r="R34">
        <v>411.99599999999998</v>
      </c>
      <c r="S34">
        <v>380.45400000000001</v>
      </c>
      <c r="T34">
        <v>429.221</v>
      </c>
      <c r="U34">
        <v>406.35500000000002</v>
      </c>
      <c r="V34">
        <v>377.91300000000001</v>
      </c>
      <c r="W34">
        <v>502.04199999999997</v>
      </c>
      <c r="Y34">
        <v>9</v>
      </c>
      <c r="Z34">
        <v>346.35399999999998</v>
      </c>
      <c r="AA34">
        <v>341.45</v>
      </c>
      <c r="AB34">
        <v>335.28699999999998</v>
      </c>
      <c r="AC34">
        <v>345.43099999999998</v>
      </c>
      <c r="AD34">
        <v>332.38799999999998</v>
      </c>
      <c r="AE34">
        <v>335.23</v>
      </c>
      <c r="AF34">
        <v>338.54700000000003</v>
      </c>
      <c r="AG34">
        <v>336.358</v>
      </c>
      <c r="AH34">
        <v>334.78300000000002</v>
      </c>
      <c r="AI34">
        <v>351.02300000000002</v>
      </c>
      <c r="AK34">
        <v>6</v>
      </c>
      <c r="AL34">
        <f>N72</f>
        <v>604.84559999999999</v>
      </c>
      <c r="AM34">
        <f t="shared" ref="AM34:AU34" si="19">O72</f>
        <v>599.4393</v>
      </c>
      <c r="AN34">
        <f t="shared" si="19"/>
        <v>545.82950000000005</v>
      </c>
      <c r="AO34">
        <f t="shared" si="19"/>
        <v>602.13930000000005</v>
      </c>
      <c r="AP34">
        <f t="shared" si="19"/>
        <v>597.43110000000001</v>
      </c>
      <c r="AQ34">
        <f t="shared" si="19"/>
        <v>535.13240000000008</v>
      </c>
      <c r="AR34">
        <f t="shared" si="19"/>
        <v>598.7328</v>
      </c>
      <c r="AS34">
        <f t="shared" si="19"/>
        <v>594.92039999999997</v>
      </c>
      <c r="AT34">
        <f t="shared" si="19"/>
        <v>528.71810000000005</v>
      </c>
      <c r="AU34">
        <f t="shared" si="19"/>
        <v>608.27560000000005</v>
      </c>
    </row>
    <row r="35" spans="1:47" x14ac:dyDescent="0.3">
      <c r="A35">
        <v>10</v>
      </c>
      <c r="B35">
        <v>206.77799999999999</v>
      </c>
      <c r="C35">
        <v>208.93100000000001</v>
      </c>
      <c r="D35">
        <v>208.19900000000001</v>
      </c>
      <c r="E35">
        <v>207.83699999999999</v>
      </c>
      <c r="F35">
        <v>209.86199999999999</v>
      </c>
      <c r="G35">
        <v>206.93700000000001</v>
      </c>
      <c r="H35">
        <v>207.94200000000001</v>
      </c>
      <c r="I35">
        <v>212.803</v>
      </c>
      <c r="J35">
        <v>207.14599999999999</v>
      </c>
      <c r="K35">
        <v>207.11199999999999</v>
      </c>
      <c r="M35">
        <v>10</v>
      </c>
      <c r="N35">
        <v>430.51799999999997</v>
      </c>
      <c r="O35">
        <v>408.22699999999998</v>
      </c>
      <c r="P35">
        <v>380.98399999999998</v>
      </c>
      <c r="Q35">
        <v>432.91199999999998</v>
      </c>
      <c r="R35">
        <v>411.27</v>
      </c>
      <c r="S35">
        <v>376.24400000000003</v>
      </c>
      <c r="T35">
        <v>429.21800000000002</v>
      </c>
      <c r="U35">
        <v>406.637</v>
      </c>
      <c r="V35">
        <v>373.52300000000002</v>
      </c>
      <c r="W35">
        <v>442.09</v>
      </c>
      <c r="Y35">
        <v>10</v>
      </c>
      <c r="Z35">
        <v>335.85500000000002</v>
      </c>
      <c r="AA35">
        <v>336.29399999999998</v>
      </c>
      <c r="AB35">
        <v>336.589</v>
      </c>
      <c r="AC35">
        <v>331.49400000000003</v>
      </c>
      <c r="AD35">
        <v>334.339</v>
      </c>
      <c r="AE35">
        <v>327.73500000000001</v>
      </c>
      <c r="AF35">
        <v>343.14600000000002</v>
      </c>
      <c r="AG35">
        <v>331.09300000000002</v>
      </c>
      <c r="AH35">
        <v>326.22699999999998</v>
      </c>
      <c r="AI35">
        <v>351.834</v>
      </c>
      <c r="AK35" t="s">
        <v>48</v>
      </c>
      <c r="AL35">
        <f>AVERAGE(AL31:AL34)</f>
        <v>486.22760000000005</v>
      </c>
      <c r="AM35">
        <f t="shared" ref="AM35:AU35" si="20">AVERAGE(AM31:AM34)</f>
        <v>466.83119999999997</v>
      </c>
      <c r="AN35">
        <f t="shared" si="20"/>
        <v>426.97044999999997</v>
      </c>
      <c r="AO35">
        <f t="shared" si="20"/>
        <v>482.73270000000008</v>
      </c>
      <c r="AP35">
        <f t="shared" si="20"/>
        <v>466.20229999999998</v>
      </c>
      <c r="AQ35">
        <f t="shared" si="20"/>
        <v>421.75284999999997</v>
      </c>
      <c r="AR35">
        <f t="shared" si="20"/>
        <v>480.64415000000002</v>
      </c>
      <c r="AS35">
        <f t="shared" si="20"/>
        <v>463.85947499999997</v>
      </c>
      <c r="AT35">
        <f t="shared" si="20"/>
        <v>418.80647499999998</v>
      </c>
      <c r="AU35">
        <f t="shared" si="20"/>
        <v>523.24329999999998</v>
      </c>
    </row>
    <row r="36" spans="1:47" x14ac:dyDescent="0.3">
      <c r="A36" s="2" t="s">
        <v>8</v>
      </c>
      <c r="B36" s="2">
        <f>AVERAGE(B26:B35)</f>
        <v>207.33429999999998</v>
      </c>
      <c r="C36" s="2">
        <f>AVERAGE(C26:C35)</f>
        <v>208.36019999999999</v>
      </c>
      <c r="D36" s="2">
        <f t="shared" ref="D36:K36" si="21">AVERAGE(D26:D35)</f>
        <v>208.59480000000002</v>
      </c>
      <c r="E36" s="2">
        <f t="shared" si="21"/>
        <v>207.43149999999997</v>
      </c>
      <c r="F36" s="2">
        <f t="shared" si="21"/>
        <v>209.46349999999998</v>
      </c>
      <c r="G36" s="2">
        <f t="shared" si="21"/>
        <v>208.49079999999998</v>
      </c>
      <c r="H36" s="2">
        <f t="shared" si="21"/>
        <v>208.02500000000001</v>
      </c>
      <c r="I36" s="2">
        <f t="shared" si="21"/>
        <v>210.40349999999998</v>
      </c>
      <c r="J36" s="2">
        <f t="shared" si="21"/>
        <v>208.72060000000002</v>
      </c>
      <c r="K36" s="2">
        <f t="shared" si="21"/>
        <v>206.58139999999997</v>
      </c>
      <c r="L36" s="2"/>
      <c r="M36" s="2" t="s">
        <v>8</v>
      </c>
      <c r="N36" s="2">
        <f t="shared" ref="N36:W36" si="22">AVERAGE(N26:N35)</f>
        <v>431.02700000000004</v>
      </c>
      <c r="O36" s="2">
        <f t="shared" si="22"/>
        <v>407.04840000000002</v>
      </c>
      <c r="P36" s="2">
        <f t="shared" si="22"/>
        <v>380.2604</v>
      </c>
      <c r="Q36" s="2">
        <f t="shared" si="22"/>
        <v>423.95810000000012</v>
      </c>
      <c r="R36" s="2">
        <f t="shared" si="22"/>
        <v>407.91189999999995</v>
      </c>
      <c r="S36" s="2">
        <f t="shared" si="22"/>
        <v>379.13530000000003</v>
      </c>
      <c r="T36" s="2">
        <f t="shared" si="22"/>
        <v>424.94650000000001</v>
      </c>
      <c r="U36" s="2">
        <f t="shared" si="22"/>
        <v>406.13710000000003</v>
      </c>
      <c r="V36" s="2">
        <f t="shared" si="22"/>
        <v>374.52149999999995</v>
      </c>
      <c r="W36" s="2">
        <f t="shared" si="22"/>
        <v>480.2045</v>
      </c>
      <c r="X36" s="2"/>
      <c r="Y36" s="2" t="s">
        <v>8</v>
      </c>
      <c r="Z36" s="2">
        <f t="shared" ref="Z36:AG36" si="23">AVERAGE(Z26:Z35)</f>
        <v>339.63900000000001</v>
      </c>
      <c r="AA36" s="2">
        <f t="shared" si="23"/>
        <v>334.28209999999996</v>
      </c>
      <c r="AB36" s="2">
        <f t="shared" si="23"/>
        <v>325.05110000000002</v>
      </c>
      <c r="AC36" s="2">
        <f t="shared" si="23"/>
        <v>339.90740000000005</v>
      </c>
      <c r="AD36" s="2">
        <f t="shared" si="23"/>
        <v>335.34910000000002</v>
      </c>
      <c r="AE36" s="2">
        <f t="shared" si="23"/>
        <v>323.60200000000003</v>
      </c>
      <c r="AF36" s="2">
        <f t="shared" si="23"/>
        <v>339.44760000000002</v>
      </c>
      <c r="AG36" s="2">
        <f t="shared" si="23"/>
        <v>335.38280000000003</v>
      </c>
      <c r="AH36" s="2">
        <f>AVERAGE(AH26:AH35)</f>
        <v>324.16309999999999</v>
      </c>
      <c r="AI36" s="2">
        <f>AVERAGE(AI26:AI35)</f>
        <v>347.67379999999997</v>
      </c>
      <c r="AL36">
        <f>(AU35-AL35)/AU35*100</f>
        <v>7.0742807409096162</v>
      </c>
      <c r="AM36">
        <f>(AU35-AM35)/AU35*100</f>
        <v>10.781236950382359</v>
      </c>
      <c r="AN36">
        <f>(AU35-AN35)/AU35*100</f>
        <v>18.399251361651455</v>
      </c>
      <c r="AO36">
        <f>(AU35-AO35)/AU35*100</f>
        <v>7.7422109370535468</v>
      </c>
      <c r="AP36">
        <f>(AU35-AP35)/AU35*100</f>
        <v>10.901429602634186</v>
      </c>
      <c r="AQ36">
        <f>(AU35-AQ35)/AU35*100</f>
        <v>19.396416542744078</v>
      </c>
      <c r="AR36">
        <f>(AU35-AR35)/AU35*100</f>
        <v>8.1413655941700451</v>
      </c>
      <c r="AS36">
        <f>(AU35-AS35)/AU35*100</f>
        <v>11.349180199727355</v>
      </c>
      <c r="AT36">
        <f>(AU35-AT35)/AU35*100</f>
        <v>19.959515009556743</v>
      </c>
    </row>
    <row r="37" spans="1:47" x14ac:dyDescent="0.3">
      <c r="A37" s="2" t="s">
        <v>9</v>
      </c>
      <c r="B37" s="2">
        <f>STDEV(B26:B35)</f>
        <v>0.49018047696741268</v>
      </c>
      <c r="C37" s="2">
        <f>STDEV(C26:C35)</f>
        <v>0.97917865808260496</v>
      </c>
      <c r="D37" s="2">
        <f t="shared" ref="D37:K37" si="24">STDEV(D26:D35)</f>
        <v>1.9701216431705173</v>
      </c>
      <c r="E37" s="2">
        <f t="shared" si="24"/>
        <v>0.80941573578312387</v>
      </c>
      <c r="F37" s="2">
        <f t="shared" si="24"/>
        <v>1.9578253951202547</v>
      </c>
      <c r="G37" s="2">
        <f t="shared" si="24"/>
        <v>1.4352172735241908</v>
      </c>
      <c r="H37" s="2">
        <f t="shared" si="24"/>
        <v>0.59316121098924424</v>
      </c>
      <c r="I37" s="2">
        <f t="shared" si="24"/>
        <v>2.0567581962344925</v>
      </c>
      <c r="J37" s="2">
        <f t="shared" si="24"/>
        <v>1.730424174074737</v>
      </c>
      <c r="K37" s="2">
        <f t="shared" si="24"/>
        <v>0.91496171140290605</v>
      </c>
      <c r="L37" s="2"/>
      <c r="M37" s="2" t="s">
        <v>10</v>
      </c>
      <c r="N37" s="2">
        <f t="shared" ref="N37:W37" si="25">STDEV(N26:N35)</f>
        <v>2.3263688443580923</v>
      </c>
      <c r="O37" s="2">
        <f t="shared" si="25"/>
        <v>6.0660488916225779</v>
      </c>
      <c r="P37" s="2">
        <f t="shared" si="25"/>
        <v>10.048463809624502</v>
      </c>
      <c r="Q37" s="2">
        <f t="shared" si="25"/>
        <v>12.716437625285545</v>
      </c>
      <c r="R37" s="2">
        <f t="shared" si="25"/>
        <v>7.6059689783748219</v>
      </c>
      <c r="S37" s="2">
        <f t="shared" si="25"/>
        <v>8.1665221626671265</v>
      </c>
      <c r="T37" s="2">
        <f t="shared" si="25"/>
        <v>8.1934090347736941</v>
      </c>
      <c r="U37" s="2">
        <f t="shared" si="25"/>
        <v>2.228734690855394</v>
      </c>
      <c r="V37" s="2">
        <f t="shared" si="25"/>
        <v>4.5105673023344774</v>
      </c>
      <c r="W37" s="2">
        <f t="shared" si="25"/>
        <v>28.030127431628515</v>
      </c>
      <c r="X37" s="2"/>
      <c r="Y37" s="2" t="s">
        <v>10</v>
      </c>
      <c r="Z37" s="2">
        <f t="shared" ref="Z37:AG37" si="26">STDEV(Z26:Z35)</f>
        <v>6.2874611728423373</v>
      </c>
      <c r="AA37" s="2">
        <f t="shared" si="26"/>
        <v>3.1075630126801554</v>
      </c>
      <c r="AB37" s="2">
        <f t="shared" si="26"/>
        <v>7.7111656915295317</v>
      </c>
      <c r="AC37" s="2">
        <f t="shared" si="26"/>
        <v>7.1716276348771304</v>
      </c>
      <c r="AD37" s="2">
        <f t="shared" si="26"/>
        <v>2.2999692002768688</v>
      </c>
      <c r="AE37" s="2">
        <f t="shared" si="26"/>
        <v>6.9439533728593306</v>
      </c>
      <c r="AF37" s="2">
        <f t="shared" si="26"/>
        <v>3.6613899971337633</v>
      </c>
      <c r="AG37" s="2">
        <f t="shared" si="26"/>
        <v>1.8048408240063682</v>
      </c>
      <c r="AH37" s="2">
        <f>STDEV(AH26:AH35)</f>
        <v>7.8713014094098757</v>
      </c>
      <c r="AI37" s="2">
        <f>STDEV(AI26:AI35)</f>
        <v>7.4721314049830108</v>
      </c>
    </row>
    <row r="38" spans="1:47" x14ac:dyDescent="0.3">
      <c r="A38" s="2" t="s">
        <v>11</v>
      </c>
      <c r="B38" s="2">
        <f>-(B36-K36)/K36*100</f>
        <v>-0.36445681944260766</v>
      </c>
      <c r="C38" s="2">
        <f>-(C36-K36)/K36*100</f>
        <v>-0.86106493614624469</v>
      </c>
      <c r="D38" s="2">
        <f>-(D36-K36)/K36*100</f>
        <v>-0.97462791906727675</v>
      </c>
      <c r="E38" s="2">
        <f>-(E36-K36)/K36*100</f>
        <v>-0.41150849011575952</v>
      </c>
      <c r="F38" s="2">
        <f>-(F36-K36)/K36*100</f>
        <v>-1.3951401239414625</v>
      </c>
      <c r="G38" s="2">
        <f>-(G36-K36)/K36*100</f>
        <v>-0.92428456772972079</v>
      </c>
      <c r="H38" s="2">
        <f>-(H36-K36)/K36*100</f>
        <v>-0.69880444221988625</v>
      </c>
      <c r="I38" s="2">
        <f>-(I36-K36)/K36*100</f>
        <v>-1.8501665687230342</v>
      </c>
      <c r="J38" s="2">
        <f>-(J36-K36)/K36*100</f>
        <v>-1.0355240113582564</v>
      </c>
      <c r="K38" s="2"/>
      <c r="L38" s="2"/>
      <c r="M38" s="2" t="s">
        <v>33</v>
      </c>
      <c r="N38" s="2">
        <f>-(N36-W36)/W36*100</f>
        <v>10.240949428837078</v>
      </c>
      <c r="O38" s="2">
        <f>-(O36-W36)/W36*100</f>
        <v>15.234363692968305</v>
      </c>
      <c r="P38" s="2">
        <f>-(P36-W36)/W36*100</f>
        <v>20.812820371320967</v>
      </c>
      <c r="Q38" s="2">
        <f>-(Q36-W36)/W36*100</f>
        <v>11.713009769795967</v>
      </c>
      <c r="R38" s="2">
        <f>-(R36-W36)/W36*100</f>
        <v>15.054544470116388</v>
      </c>
      <c r="S38" s="2">
        <f>-(S36-W36)/W36*100</f>
        <v>21.047116384790225</v>
      </c>
      <c r="T38" s="2">
        <f>-(T36-W36)/W36*100</f>
        <v>11.507180794848857</v>
      </c>
      <c r="U38" s="2">
        <f>-(U36-W36)/W36*100</f>
        <v>15.424137008295416</v>
      </c>
      <c r="V38" s="2">
        <f>-(V36-W36)/W36*100</f>
        <v>22.007915377719296</v>
      </c>
      <c r="W38" s="2"/>
      <c r="X38" s="2"/>
      <c r="Y38" s="2" t="s">
        <v>26</v>
      </c>
      <c r="Z38" s="2">
        <f>-(Z36-AI36)/AI36*100</f>
        <v>2.3110168209396171</v>
      </c>
      <c r="AA38" s="2">
        <f>-(AA36-AI36)/AI36*100</f>
        <v>3.8518001644069857</v>
      </c>
      <c r="AB38" s="2">
        <f>-(AB36-AI36)/AI36*100</f>
        <v>6.5068751226005386</v>
      </c>
      <c r="AC38" s="2">
        <f>-(AC36-AI36)/AI36*100</f>
        <v>2.2338180213751855</v>
      </c>
      <c r="AD38" s="2">
        <f>-(AD36-AI36)/AI36*100</f>
        <v>3.5449032972861199</v>
      </c>
      <c r="AE38" s="2">
        <f>-(AE36-AI36)/AI36*100</f>
        <v>6.9236738575066461</v>
      </c>
      <c r="AF38" s="2">
        <f>-(AF36-AI36)/AI36*100</f>
        <v>2.366068423907683</v>
      </c>
      <c r="AG38" s="2">
        <f>-(AG36-AI36)/AI36*100</f>
        <v>3.535210303451092</v>
      </c>
      <c r="AH38" s="2">
        <f>-(AH36-AI36)/AI36*100</f>
        <v>6.7622869482831289</v>
      </c>
      <c r="AI38" s="2"/>
    </row>
    <row r="39" spans="1:47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 t="s">
        <v>37</v>
      </c>
      <c r="N39" s="2">
        <f>N37/W36*100</f>
        <v>0.484453778412758</v>
      </c>
      <c r="O39" s="2">
        <f>O37/W36*100</f>
        <v>1.2632220005482202</v>
      </c>
      <c r="P39" s="2">
        <f>P37/W36*100</f>
        <v>2.0925384517688825</v>
      </c>
      <c r="Q39" s="2">
        <f>Q37/W36*100</f>
        <v>2.6481296250421527</v>
      </c>
      <c r="R39" s="2">
        <f>R37/W36*100</f>
        <v>1.5839020622203295</v>
      </c>
      <c r="S39" s="2">
        <f>S37/W36*100</f>
        <v>1.700634242841774</v>
      </c>
      <c r="T39" s="2">
        <f>T37/W36*100</f>
        <v>1.7062332891036411</v>
      </c>
      <c r="U39" s="2">
        <f>U37/W36*100</f>
        <v>0.46412199195455145</v>
      </c>
      <c r="V39" s="2">
        <f>V37/W36*100</f>
        <v>0.93930133981136721</v>
      </c>
      <c r="W39" s="2"/>
      <c r="X39" s="2"/>
      <c r="Y39" s="2" t="s">
        <v>40</v>
      </c>
      <c r="Z39" s="2">
        <f>Z37/AI36</f>
        <v>1.8084368660630561E-2</v>
      </c>
      <c r="AA39" s="2">
        <f>AA37/AI36</f>
        <v>8.9381570100483723E-3</v>
      </c>
      <c r="AB39" s="2">
        <f>AB37/AI36</f>
        <v>2.2179312020432752E-2</v>
      </c>
      <c r="AC39" s="2">
        <f>AC37/AI36</f>
        <v>2.0627460668238822E-2</v>
      </c>
      <c r="AD39" s="2">
        <f>AD37/AI36</f>
        <v>6.6153077979326279E-3</v>
      </c>
      <c r="AE39" s="2">
        <f>AE37/AI36</f>
        <v>1.9972610455143099E-2</v>
      </c>
      <c r="AF39" s="2">
        <f>AF37/AI36</f>
        <v>1.0531107023692218E-2</v>
      </c>
      <c r="AG39" s="2">
        <f>AG37/AI36</f>
        <v>5.1911902018684421E-3</v>
      </c>
      <c r="AH39" s="2">
        <f>AH37/AI36</f>
        <v>2.2639903867964387E-2</v>
      </c>
      <c r="AI39" s="2"/>
      <c r="AL39" t="s">
        <v>52</v>
      </c>
    </row>
    <row r="40" spans="1:4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t="s">
        <v>45</v>
      </c>
      <c r="AL40" t="s">
        <v>22</v>
      </c>
      <c r="AM40" t="s">
        <v>22</v>
      </c>
      <c r="AN40" t="s">
        <v>22</v>
      </c>
      <c r="AO40" t="s">
        <v>22</v>
      </c>
      <c r="AP40" t="s">
        <v>22</v>
      </c>
      <c r="AQ40" t="s">
        <v>22</v>
      </c>
      <c r="AR40" t="s">
        <v>22</v>
      </c>
      <c r="AS40" t="s">
        <v>22</v>
      </c>
      <c r="AT40" t="s">
        <v>22</v>
      </c>
      <c r="AU40" t="s">
        <v>5</v>
      </c>
    </row>
    <row r="41" spans="1:47" x14ac:dyDescent="0.3">
      <c r="A41" s="1" t="s">
        <v>20</v>
      </c>
      <c r="B41" s="1"/>
      <c r="M41" s="1" t="s">
        <v>35</v>
      </c>
      <c r="N41" s="1"/>
      <c r="O41" s="1"/>
      <c r="Y41" s="1" t="s">
        <v>1</v>
      </c>
      <c r="Z41" s="1"/>
      <c r="AA41" s="1"/>
      <c r="AB41" s="1"/>
      <c r="AC41" s="1"/>
      <c r="AD41" s="1"/>
      <c r="AK41">
        <v>24</v>
      </c>
      <c r="AL41">
        <f>Z19</f>
        <v>319.37779999999998</v>
      </c>
      <c r="AM41">
        <f t="shared" ref="AM41:AU41" si="27">AA19</f>
        <v>319.51310000000001</v>
      </c>
      <c r="AN41">
        <f t="shared" si="27"/>
        <v>319.14279999999997</v>
      </c>
      <c r="AO41">
        <f t="shared" si="27"/>
        <v>319.1182</v>
      </c>
      <c r="AP41">
        <f t="shared" si="27"/>
        <v>319.37889999999999</v>
      </c>
      <c r="AQ41">
        <f t="shared" si="27"/>
        <v>313.90479999999997</v>
      </c>
      <c r="AR41">
        <f t="shared" si="27"/>
        <v>319.5385</v>
      </c>
      <c r="AS41">
        <f t="shared" si="27"/>
        <v>319.54250000000008</v>
      </c>
      <c r="AT41">
        <f t="shared" si="27"/>
        <v>308.65170000000006</v>
      </c>
      <c r="AU41">
        <f t="shared" si="27"/>
        <v>329.87759999999992</v>
      </c>
    </row>
    <row r="42" spans="1:47" x14ac:dyDescent="0.3">
      <c r="B42" t="s">
        <v>24</v>
      </c>
      <c r="C42" t="s">
        <v>16</v>
      </c>
      <c r="D42" t="s">
        <v>21</v>
      </c>
      <c r="E42" t="s">
        <v>25</v>
      </c>
      <c r="F42" t="s">
        <v>14</v>
      </c>
      <c r="G42" t="s">
        <v>17</v>
      </c>
      <c r="H42" t="s">
        <v>23</v>
      </c>
      <c r="I42" t="s">
        <v>15</v>
      </c>
      <c r="J42" t="s">
        <v>18</v>
      </c>
      <c r="N42" t="s">
        <v>24</v>
      </c>
      <c r="O42" t="s">
        <v>16</v>
      </c>
      <c r="P42" t="s">
        <v>21</v>
      </c>
      <c r="Q42" t="s">
        <v>25</v>
      </c>
      <c r="R42" t="s">
        <v>14</v>
      </c>
      <c r="S42" t="s">
        <v>17</v>
      </c>
      <c r="T42" t="s">
        <v>23</v>
      </c>
      <c r="U42" t="s">
        <v>15</v>
      </c>
      <c r="V42" t="s">
        <v>19</v>
      </c>
      <c r="Z42" t="s">
        <v>24</v>
      </c>
      <c r="AA42" t="s">
        <v>16</v>
      </c>
      <c r="AB42" t="s">
        <v>21</v>
      </c>
      <c r="AC42" t="s">
        <v>25</v>
      </c>
      <c r="AD42" t="s">
        <v>14</v>
      </c>
      <c r="AE42" t="s">
        <v>17</v>
      </c>
      <c r="AF42" t="s">
        <v>23</v>
      </c>
      <c r="AG42" t="s">
        <v>15</v>
      </c>
      <c r="AH42" t="s">
        <v>19</v>
      </c>
      <c r="AK42">
        <v>18</v>
      </c>
      <c r="AL42">
        <f>Z36</f>
        <v>339.63900000000001</v>
      </c>
      <c r="AM42">
        <f t="shared" ref="AM42:AU42" si="28">AA36</f>
        <v>334.28209999999996</v>
      </c>
      <c r="AN42">
        <f t="shared" si="28"/>
        <v>325.05110000000002</v>
      </c>
      <c r="AO42">
        <f t="shared" si="28"/>
        <v>339.90740000000005</v>
      </c>
      <c r="AP42">
        <f t="shared" si="28"/>
        <v>335.34910000000002</v>
      </c>
      <c r="AQ42">
        <f t="shared" si="28"/>
        <v>323.60200000000003</v>
      </c>
      <c r="AR42">
        <f t="shared" si="28"/>
        <v>339.44760000000002</v>
      </c>
      <c r="AS42">
        <f t="shared" si="28"/>
        <v>335.38280000000003</v>
      </c>
      <c r="AT42">
        <f t="shared" si="28"/>
        <v>324.16309999999999</v>
      </c>
      <c r="AU42">
        <f t="shared" si="28"/>
        <v>347.67379999999997</v>
      </c>
    </row>
    <row r="43" spans="1:47" x14ac:dyDescent="0.3">
      <c r="A43" s="1" t="s">
        <v>2</v>
      </c>
      <c r="B43" s="1" t="s">
        <v>22</v>
      </c>
      <c r="C43" s="1" t="s">
        <v>3</v>
      </c>
      <c r="D43" s="1" t="s">
        <v>4</v>
      </c>
      <c r="E43" s="1" t="s">
        <v>3</v>
      </c>
      <c r="F43" s="1" t="s">
        <v>13</v>
      </c>
      <c r="G43" s="1" t="s">
        <v>4</v>
      </c>
      <c r="H43" s="1" t="s">
        <v>4</v>
      </c>
      <c r="I43" s="1" t="s">
        <v>13</v>
      </c>
      <c r="J43" s="1" t="s">
        <v>4</v>
      </c>
      <c r="K43" s="1" t="s">
        <v>5</v>
      </c>
      <c r="L43" s="1"/>
      <c r="M43" s="1" t="s">
        <v>6</v>
      </c>
      <c r="N43" s="1" t="s">
        <v>28</v>
      </c>
      <c r="O43" s="1" t="s">
        <v>13</v>
      </c>
      <c r="P43" s="1" t="s">
        <v>4</v>
      </c>
      <c r="Q43" s="1" t="s">
        <v>3</v>
      </c>
      <c r="R43" s="1" t="s">
        <v>13</v>
      </c>
      <c r="S43" s="1" t="s">
        <v>4</v>
      </c>
      <c r="T43" s="1" t="s">
        <v>3</v>
      </c>
      <c r="U43" s="1" t="s">
        <v>13</v>
      </c>
      <c r="V43" s="1" t="s">
        <v>4</v>
      </c>
      <c r="W43" s="1" t="s">
        <v>5</v>
      </c>
      <c r="X43" s="1"/>
      <c r="Y43" s="1" t="s">
        <v>7</v>
      </c>
      <c r="Z43" s="1" t="s">
        <v>22</v>
      </c>
      <c r="AA43" s="1" t="s">
        <v>22</v>
      </c>
      <c r="AB43" s="1" t="s">
        <v>22</v>
      </c>
      <c r="AC43" s="1" t="s">
        <v>22</v>
      </c>
      <c r="AD43" s="1" t="s">
        <v>22</v>
      </c>
      <c r="AE43" s="1" t="s">
        <v>3</v>
      </c>
      <c r="AF43" s="1" t="s">
        <v>22</v>
      </c>
      <c r="AG43" s="1" t="s">
        <v>22</v>
      </c>
      <c r="AH43" s="1" t="s">
        <v>4</v>
      </c>
      <c r="AI43" s="1" t="s">
        <v>5</v>
      </c>
      <c r="AK43">
        <v>12</v>
      </c>
      <c r="AL43">
        <f>Z54</f>
        <v>371.15269999999998</v>
      </c>
      <c r="AM43">
        <f t="shared" ref="AM43:AU43" si="29">AA54</f>
        <v>363.26670000000001</v>
      </c>
      <c r="AN43">
        <f t="shared" si="29"/>
        <v>348.96159999999998</v>
      </c>
      <c r="AO43">
        <f t="shared" si="29"/>
        <v>370.8664</v>
      </c>
      <c r="AP43">
        <f t="shared" si="29"/>
        <v>361.86310000000003</v>
      </c>
      <c r="AQ43">
        <f t="shared" si="29"/>
        <v>345.65320000000003</v>
      </c>
      <c r="AR43">
        <f t="shared" si="29"/>
        <v>371.31729999999999</v>
      </c>
      <c r="AS43">
        <f t="shared" si="29"/>
        <v>363.08789999999993</v>
      </c>
      <c r="AT43">
        <f t="shared" si="29"/>
        <v>345.39330000000001</v>
      </c>
      <c r="AU43">
        <f t="shared" si="29"/>
        <v>369.92089999999996</v>
      </c>
    </row>
    <row r="44" spans="1:47" x14ac:dyDescent="0.3">
      <c r="A44">
        <v>1</v>
      </c>
      <c r="B44">
        <v>210.65299999999999</v>
      </c>
      <c r="C44">
        <v>209.16800000000001</v>
      </c>
      <c r="D44">
        <v>208.96</v>
      </c>
      <c r="E44">
        <v>211.46600000000001</v>
      </c>
      <c r="F44">
        <v>209.47300000000001</v>
      </c>
      <c r="G44">
        <v>207.70400000000001</v>
      </c>
      <c r="H44">
        <v>211.37</v>
      </c>
      <c r="I44">
        <v>210.251</v>
      </c>
      <c r="J44">
        <v>209.39599999999999</v>
      </c>
      <c r="K44">
        <v>204.93299999999999</v>
      </c>
      <c r="M44">
        <v>1</v>
      </c>
      <c r="N44">
        <v>543.34799999999996</v>
      </c>
      <c r="O44">
        <v>484.65499999999997</v>
      </c>
      <c r="P44">
        <v>425.548</v>
      </c>
      <c r="Q44">
        <v>533.84199999999998</v>
      </c>
      <c r="R44">
        <v>496.30599999999998</v>
      </c>
      <c r="S44">
        <v>418.77199999999999</v>
      </c>
      <c r="T44">
        <v>514.04899999999998</v>
      </c>
      <c r="U44">
        <v>491.94799999999998</v>
      </c>
      <c r="V44">
        <v>418.995</v>
      </c>
      <c r="W44">
        <v>566.803</v>
      </c>
      <c r="Y44">
        <v>1</v>
      </c>
      <c r="Z44">
        <v>377.791</v>
      </c>
      <c r="AA44">
        <v>368.86900000000003</v>
      </c>
      <c r="AB44">
        <v>346.97199999999998</v>
      </c>
      <c r="AC44">
        <v>377.96600000000001</v>
      </c>
      <c r="AD44">
        <v>357.43299999999999</v>
      </c>
      <c r="AE44">
        <v>340.68</v>
      </c>
      <c r="AF44">
        <v>371.31</v>
      </c>
      <c r="AG44">
        <v>356.40899999999999</v>
      </c>
      <c r="AH44">
        <v>346.226</v>
      </c>
      <c r="AI44">
        <v>377.64100000000002</v>
      </c>
      <c r="AK44">
        <v>6</v>
      </c>
      <c r="AL44">
        <f>Z72</f>
        <v>420.81560000000002</v>
      </c>
      <c r="AM44">
        <f t="shared" ref="AM44:AU44" si="30">AA72</f>
        <v>414.45479999999998</v>
      </c>
      <c r="AN44">
        <f t="shared" si="30"/>
        <v>404.23290000000003</v>
      </c>
      <c r="AO44">
        <f t="shared" si="30"/>
        <v>419.44600000000003</v>
      </c>
      <c r="AP44">
        <f t="shared" si="30"/>
        <v>412.94619999999998</v>
      </c>
      <c r="AQ44">
        <f t="shared" si="30"/>
        <v>419.44600000000003</v>
      </c>
      <c r="AR44">
        <f t="shared" si="30"/>
        <v>438.125</v>
      </c>
      <c r="AS44">
        <f t="shared" si="30"/>
        <v>420.36679999999996</v>
      </c>
      <c r="AT44">
        <f t="shared" si="30"/>
        <v>405.65050000000002</v>
      </c>
      <c r="AU44">
        <f t="shared" si="30"/>
        <v>389.02840000000003</v>
      </c>
    </row>
    <row r="45" spans="1:47" x14ac:dyDescent="0.3">
      <c r="A45">
        <v>2</v>
      </c>
      <c r="B45">
        <v>208.84700000000001</v>
      </c>
      <c r="C45">
        <v>208.53100000000001</v>
      </c>
      <c r="D45">
        <v>210.727</v>
      </c>
      <c r="E45">
        <v>211.49299999999999</v>
      </c>
      <c r="F45">
        <v>208.267</v>
      </c>
      <c r="G45">
        <v>210.285</v>
      </c>
      <c r="H45">
        <v>208.84299999999999</v>
      </c>
      <c r="I45">
        <v>208.57599999999999</v>
      </c>
      <c r="J45">
        <v>209.39599999999999</v>
      </c>
      <c r="K45">
        <v>204.477</v>
      </c>
      <c r="M45">
        <v>2</v>
      </c>
      <c r="N45">
        <v>542.53200000000004</v>
      </c>
      <c r="O45">
        <v>491.01400000000001</v>
      </c>
      <c r="P45">
        <v>424.702</v>
      </c>
      <c r="Q45">
        <v>530.87800000000004</v>
      </c>
      <c r="R45">
        <v>482.923</v>
      </c>
      <c r="S45">
        <v>416.43299999999999</v>
      </c>
      <c r="T45">
        <v>522.04300000000001</v>
      </c>
      <c r="U45">
        <v>476.2</v>
      </c>
      <c r="V45">
        <v>420.22399999999999</v>
      </c>
      <c r="W45">
        <v>612.35299999999995</v>
      </c>
      <c r="Y45">
        <v>2</v>
      </c>
      <c r="Z45">
        <v>364.95400000000001</v>
      </c>
      <c r="AA45">
        <v>352.84300000000002</v>
      </c>
      <c r="AB45">
        <v>341.08600000000001</v>
      </c>
      <c r="AC45">
        <v>362.363</v>
      </c>
      <c r="AD45">
        <v>362.81599999999997</v>
      </c>
      <c r="AE45">
        <v>356.27499999999998</v>
      </c>
      <c r="AF45">
        <v>367.28</v>
      </c>
      <c r="AG45">
        <v>360.36599999999999</v>
      </c>
      <c r="AH45">
        <v>346.25700000000001</v>
      </c>
      <c r="AI45">
        <v>357.73099999999999</v>
      </c>
      <c r="AK45" t="s">
        <v>48</v>
      </c>
      <c r="AL45">
        <f>AVERAGE(AL41:AL44)</f>
        <v>362.74627499999997</v>
      </c>
      <c r="AM45">
        <f t="shared" ref="AM45:AU45" si="31">AVERAGE(AM41:AM44)</f>
        <v>357.87917500000003</v>
      </c>
      <c r="AN45">
        <f t="shared" si="31"/>
        <v>349.34710000000001</v>
      </c>
      <c r="AO45">
        <f t="shared" si="31"/>
        <v>362.33450000000005</v>
      </c>
      <c r="AP45">
        <f t="shared" si="31"/>
        <v>357.38432499999999</v>
      </c>
      <c r="AQ45">
        <f t="shared" si="31"/>
        <v>350.65150000000006</v>
      </c>
      <c r="AR45">
        <f t="shared" si="31"/>
        <v>367.1071</v>
      </c>
      <c r="AS45">
        <f t="shared" si="31"/>
        <v>359.59500000000003</v>
      </c>
      <c r="AT45">
        <f t="shared" si="31"/>
        <v>345.96465000000001</v>
      </c>
      <c r="AU45">
        <f t="shared" si="31"/>
        <v>359.12517500000001</v>
      </c>
    </row>
    <row r="46" spans="1:47" x14ac:dyDescent="0.3">
      <c r="A46">
        <v>3</v>
      </c>
      <c r="B46">
        <v>208.44900000000001</v>
      </c>
      <c r="C46">
        <v>210.398</v>
      </c>
      <c r="D46">
        <v>210.81800000000001</v>
      </c>
      <c r="E46">
        <v>209.91</v>
      </c>
      <c r="F46">
        <v>209.63200000000001</v>
      </c>
      <c r="G46">
        <v>207.691</v>
      </c>
      <c r="H46">
        <v>209.73500000000001</v>
      </c>
      <c r="I46">
        <v>210.137</v>
      </c>
      <c r="J46">
        <v>209.10599999999999</v>
      </c>
      <c r="K46">
        <v>205.881</v>
      </c>
      <c r="M46">
        <v>3</v>
      </c>
      <c r="N46">
        <v>537.51300000000003</v>
      </c>
      <c r="O46">
        <v>495.74099999999999</v>
      </c>
      <c r="P46">
        <v>427.291</v>
      </c>
      <c r="Q46">
        <v>538.77099999999996</v>
      </c>
      <c r="R46">
        <v>491.09199999999998</v>
      </c>
      <c r="S46">
        <v>421.39499999999998</v>
      </c>
      <c r="T46">
        <v>521.01400000000001</v>
      </c>
      <c r="U46">
        <v>485.25599999999997</v>
      </c>
      <c r="V46">
        <v>424.91899999999998</v>
      </c>
      <c r="W46">
        <v>594.34100000000001</v>
      </c>
      <c r="Y46">
        <v>3</v>
      </c>
      <c r="Z46">
        <v>375.64299999999997</v>
      </c>
      <c r="AA46">
        <v>356.94299999999998</v>
      </c>
      <c r="AB46">
        <v>367.97699999999998</v>
      </c>
      <c r="AC46">
        <v>373.17099999999999</v>
      </c>
      <c r="AD46">
        <v>356.50799999999998</v>
      </c>
      <c r="AE46">
        <v>347.96499999999997</v>
      </c>
      <c r="AF46">
        <v>361.16800000000001</v>
      </c>
      <c r="AG46">
        <v>362.99599999999998</v>
      </c>
      <c r="AH46">
        <v>348.82</v>
      </c>
      <c r="AI46">
        <v>381.99</v>
      </c>
    </row>
    <row r="47" spans="1:47" x14ac:dyDescent="0.3">
      <c r="A47">
        <v>4</v>
      </c>
      <c r="B47">
        <v>209.98400000000001</v>
      </c>
      <c r="C47">
        <v>207.97399999999999</v>
      </c>
      <c r="D47">
        <v>207.34899999999999</v>
      </c>
      <c r="E47">
        <v>211.113</v>
      </c>
      <c r="F47">
        <v>208.619</v>
      </c>
      <c r="G47">
        <v>210.084</v>
      </c>
      <c r="H47">
        <v>211.458</v>
      </c>
      <c r="I47">
        <v>209.30099999999999</v>
      </c>
      <c r="J47">
        <v>210.40899999999999</v>
      </c>
      <c r="K47">
        <v>205.768</v>
      </c>
      <c r="M47">
        <v>4</v>
      </c>
      <c r="N47">
        <v>505.24700000000001</v>
      </c>
      <c r="O47">
        <v>484.81200000000001</v>
      </c>
      <c r="P47">
        <v>420.02499999999998</v>
      </c>
      <c r="Q47">
        <v>505.286</v>
      </c>
      <c r="R47">
        <v>475.41500000000002</v>
      </c>
      <c r="S47">
        <v>420.50200000000001</v>
      </c>
      <c r="T47">
        <v>525.78200000000004</v>
      </c>
      <c r="U47">
        <v>476.72699999999998</v>
      </c>
      <c r="V47">
        <v>416.70600000000002</v>
      </c>
      <c r="W47">
        <v>606.13900000000001</v>
      </c>
      <c r="Y47">
        <v>4</v>
      </c>
      <c r="Z47">
        <v>371.66199999999998</v>
      </c>
      <c r="AA47">
        <v>359.19400000000002</v>
      </c>
      <c r="AB47">
        <v>336.25400000000002</v>
      </c>
      <c r="AC47">
        <v>375.339</v>
      </c>
      <c r="AD47">
        <v>365.09300000000002</v>
      </c>
      <c r="AE47">
        <v>340.702</v>
      </c>
      <c r="AF47">
        <v>372.971</v>
      </c>
      <c r="AG47">
        <v>361.39600000000002</v>
      </c>
      <c r="AH47">
        <v>339.721</v>
      </c>
      <c r="AI47">
        <v>365.81799999999998</v>
      </c>
    </row>
    <row r="48" spans="1:47" x14ac:dyDescent="0.3">
      <c r="A48">
        <v>5</v>
      </c>
      <c r="B48">
        <v>210.94499999999999</v>
      </c>
      <c r="C48">
        <v>209.46899999999999</v>
      </c>
      <c r="D48">
        <v>208.29599999999999</v>
      </c>
      <c r="E48">
        <v>212.33199999999999</v>
      </c>
      <c r="F48">
        <v>208.666</v>
      </c>
      <c r="G48">
        <v>209.34100000000001</v>
      </c>
      <c r="H48">
        <v>211.45599999999999</v>
      </c>
      <c r="I48">
        <v>210.774</v>
      </c>
      <c r="J48">
        <v>209.04599999999999</v>
      </c>
      <c r="K48">
        <v>205.78100000000001</v>
      </c>
      <c r="M48">
        <v>5</v>
      </c>
      <c r="N48">
        <v>539.04999999999995</v>
      </c>
      <c r="O48">
        <v>492.267</v>
      </c>
      <c r="P48">
        <v>423.51</v>
      </c>
      <c r="Q48">
        <v>535.29700000000003</v>
      </c>
      <c r="R48">
        <v>486.21199999999999</v>
      </c>
      <c r="S48">
        <v>418.20800000000003</v>
      </c>
      <c r="T48">
        <v>515.13099999999997</v>
      </c>
      <c r="U48">
        <v>477.55700000000002</v>
      </c>
      <c r="V48">
        <v>425.66399999999999</v>
      </c>
      <c r="W48">
        <v>589.04100000000005</v>
      </c>
      <c r="Y48">
        <v>5</v>
      </c>
      <c r="Z48">
        <v>369.404</v>
      </c>
      <c r="AA48">
        <v>372.53500000000003</v>
      </c>
      <c r="AB48">
        <v>356.76299999999998</v>
      </c>
      <c r="AC48">
        <v>370.63600000000002</v>
      </c>
      <c r="AD48">
        <v>364.42</v>
      </c>
      <c r="AE48">
        <v>344.90199999999999</v>
      </c>
      <c r="AF48">
        <v>375.81700000000001</v>
      </c>
      <c r="AG48">
        <v>372.23</v>
      </c>
      <c r="AH48">
        <v>346.279</v>
      </c>
      <c r="AI48">
        <v>359.26</v>
      </c>
    </row>
    <row r="49" spans="1:35" x14ac:dyDescent="0.3">
      <c r="A49">
        <v>6</v>
      </c>
      <c r="B49">
        <v>211.15100000000001</v>
      </c>
      <c r="C49">
        <v>209.654</v>
      </c>
      <c r="D49">
        <v>209.154</v>
      </c>
      <c r="E49">
        <v>208.13900000000001</v>
      </c>
      <c r="F49">
        <v>208.23400000000001</v>
      </c>
      <c r="G49">
        <v>208.41499999999999</v>
      </c>
      <c r="H49">
        <v>213.49700000000001</v>
      </c>
      <c r="I49">
        <v>212.02</v>
      </c>
      <c r="J49">
        <v>210.15600000000001</v>
      </c>
      <c r="K49">
        <v>206.505</v>
      </c>
      <c r="M49">
        <v>6</v>
      </c>
      <c r="N49">
        <v>539.91700000000003</v>
      </c>
      <c r="O49">
        <v>494.59899999999999</v>
      </c>
      <c r="P49">
        <v>420.596</v>
      </c>
      <c r="Q49">
        <v>535.02200000000005</v>
      </c>
      <c r="R49">
        <v>483.94499999999999</v>
      </c>
      <c r="S49">
        <v>414.84800000000001</v>
      </c>
      <c r="T49">
        <v>525.85199999999998</v>
      </c>
      <c r="U49">
        <v>480.04899999999998</v>
      </c>
      <c r="V49">
        <v>419.726</v>
      </c>
      <c r="W49">
        <v>610.62900000000002</v>
      </c>
      <c r="Y49">
        <v>6</v>
      </c>
      <c r="Z49">
        <v>365.69799999999998</v>
      </c>
      <c r="AA49">
        <v>361.05200000000002</v>
      </c>
      <c r="AB49">
        <v>344.61200000000002</v>
      </c>
      <c r="AC49">
        <v>363.13799999999998</v>
      </c>
      <c r="AD49">
        <v>364.59500000000003</v>
      </c>
      <c r="AE49">
        <v>344.81099999999998</v>
      </c>
      <c r="AF49">
        <v>369.39499999999998</v>
      </c>
      <c r="AG49">
        <v>362.59699999999998</v>
      </c>
      <c r="AH49">
        <v>342.61399999999998</v>
      </c>
      <c r="AI49">
        <v>377.89699999999999</v>
      </c>
    </row>
    <row r="50" spans="1:35" x14ac:dyDescent="0.3">
      <c r="A50">
        <v>7</v>
      </c>
      <c r="B50">
        <v>210.208</v>
      </c>
      <c r="C50">
        <v>211.16399999999999</v>
      </c>
      <c r="D50">
        <v>211.602</v>
      </c>
      <c r="E50">
        <v>208.29599999999999</v>
      </c>
      <c r="F50">
        <v>212.67699999999999</v>
      </c>
      <c r="G50">
        <v>208.59</v>
      </c>
      <c r="H50">
        <v>215.05500000000001</v>
      </c>
      <c r="I50">
        <v>209.61600000000001</v>
      </c>
      <c r="J50">
        <v>209.51300000000001</v>
      </c>
      <c r="K50">
        <v>205.44800000000001</v>
      </c>
      <c r="M50">
        <v>7</v>
      </c>
      <c r="N50">
        <v>510.23</v>
      </c>
      <c r="O50">
        <v>484.142</v>
      </c>
      <c r="P50">
        <v>425.94299999999998</v>
      </c>
      <c r="Q50">
        <v>485.42500000000001</v>
      </c>
      <c r="R50">
        <v>486.06200000000001</v>
      </c>
      <c r="S50">
        <v>420.43200000000002</v>
      </c>
      <c r="T50">
        <v>519.82799999999997</v>
      </c>
      <c r="U50">
        <v>485.935</v>
      </c>
      <c r="V50">
        <v>414.88499999999999</v>
      </c>
      <c r="W50">
        <v>601.06799999999998</v>
      </c>
      <c r="Y50">
        <v>7</v>
      </c>
      <c r="Z50">
        <v>369.37</v>
      </c>
      <c r="AA50">
        <v>363.02300000000002</v>
      </c>
      <c r="AB50">
        <v>344.84500000000003</v>
      </c>
      <c r="AC50">
        <v>374.30599999999998</v>
      </c>
      <c r="AD50">
        <v>361.44400000000002</v>
      </c>
      <c r="AE50">
        <v>344.48</v>
      </c>
      <c r="AF50">
        <v>376.06400000000002</v>
      </c>
      <c r="AG50">
        <v>358.34699999999998</v>
      </c>
      <c r="AH50">
        <v>347.92099999999999</v>
      </c>
      <c r="AI50">
        <v>373.08800000000002</v>
      </c>
    </row>
    <row r="51" spans="1:35" x14ac:dyDescent="0.3">
      <c r="A51">
        <v>8</v>
      </c>
      <c r="B51">
        <v>208.238</v>
      </c>
      <c r="C51">
        <v>211.261</v>
      </c>
      <c r="D51">
        <v>209.79499999999999</v>
      </c>
      <c r="E51">
        <v>208.99600000000001</v>
      </c>
      <c r="F51">
        <v>208.679</v>
      </c>
      <c r="G51">
        <v>208.316</v>
      </c>
      <c r="H51">
        <v>214.691</v>
      </c>
      <c r="I51">
        <v>208.45599999999999</v>
      </c>
      <c r="J51">
        <v>209.03100000000001</v>
      </c>
      <c r="K51">
        <v>205.833</v>
      </c>
      <c r="M51">
        <v>8</v>
      </c>
      <c r="N51">
        <v>535.42700000000002</v>
      </c>
      <c r="O51">
        <v>485.87400000000002</v>
      </c>
      <c r="P51">
        <v>419.95400000000001</v>
      </c>
      <c r="Q51">
        <v>544.375</v>
      </c>
      <c r="R51">
        <v>491.81</v>
      </c>
      <c r="S51">
        <v>416.12</v>
      </c>
      <c r="T51">
        <v>523.13199999999995</v>
      </c>
      <c r="U51">
        <v>487.75799999999998</v>
      </c>
      <c r="V51">
        <v>421.43099999999998</v>
      </c>
      <c r="W51">
        <v>595.69600000000003</v>
      </c>
      <c r="Y51">
        <v>8</v>
      </c>
      <c r="Z51">
        <v>374.56099999999998</v>
      </c>
      <c r="AA51">
        <v>359.63299999999998</v>
      </c>
      <c r="AB51">
        <v>336.28399999999999</v>
      </c>
      <c r="AC51">
        <v>367.702</v>
      </c>
      <c r="AD51">
        <v>356.34899999999999</v>
      </c>
      <c r="AE51">
        <v>347.74200000000002</v>
      </c>
      <c r="AF51">
        <v>374.31799999999998</v>
      </c>
      <c r="AG51">
        <v>357.99599999999998</v>
      </c>
      <c r="AH51">
        <v>347.33300000000003</v>
      </c>
      <c r="AI51">
        <v>367.10700000000003</v>
      </c>
    </row>
    <row r="52" spans="1:35" x14ac:dyDescent="0.3">
      <c r="A52">
        <v>9</v>
      </c>
      <c r="B52">
        <v>208.06899999999999</v>
      </c>
      <c r="C52">
        <v>209.81</v>
      </c>
      <c r="D52">
        <v>210.08199999999999</v>
      </c>
      <c r="E52">
        <v>208.02699999999999</v>
      </c>
      <c r="F52">
        <v>208.57</v>
      </c>
      <c r="G52">
        <v>207.50399999999999</v>
      </c>
      <c r="H52">
        <v>211.483</v>
      </c>
      <c r="I52">
        <v>212.239</v>
      </c>
      <c r="J52">
        <v>214.048</v>
      </c>
      <c r="K52">
        <v>205.904</v>
      </c>
      <c r="M52">
        <v>9</v>
      </c>
      <c r="N52">
        <v>548.36300000000006</v>
      </c>
      <c r="O52">
        <v>490.42099999999999</v>
      </c>
      <c r="P52">
        <v>432.57400000000001</v>
      </c>
      <c r="Q52">
        <v>541.82000000000005</v>
      </c>
      <c r="R52">
        <v>485.61900000000003</v>
      </c>
      <c r="S52">
        <v>423.31900000000002</v>
      </c>
      <c r="T52">
        <v>526.178</v>
      </c>
      <c r="U52">
        <v>490.678</v>
      </c>
      <c r="V52">
        <v>423.68799999999999</v>
      </c>
      <c r="W52">
        <v>593.98</v>
      </c>
      <c r="Y52">
        <v>9</v>
      </c>
      <c r="Z52">
        <v>364.19</v>
      </c>
      <c r="AA52">
        <v>374.55700000000002</v>
      </c>
      <c r="AB52">
        <v>354.52499999999998</v>
      </c>
      <c r="AC52">
        <v>368.721</v>
      </c>
      <c r="AD52">
        <v>369.23200000000003</v>
      </c>
      <c r="AE52">
        <v>343.90100000000001</v>
      </c>
      <c r="AF52">
        <v>370.22</v>
      </c>
      <c r="AG52">
        <v>376.68299999999999</v>
      </c>
      <c r="AH52">
        <v>341.59699999999998</v>
      </c>
      <c r="AI52">
        <v>371.30700000000002</v>
      </c>
    </row>
    <row r="53" spans="1:35" x14ac:dyDescent="0.3">
      <c r="A53">
        <v>10</v>
      </c>
      <c r="B53">
        <v>209.14500000000001</v>
      </c>
      <c r="C53">
        <v>209.36699999999999</v>
      </c>
      <c r="D53">
        <v>208.524</v>
      </c>
      <c r="E53">
        <v>210.20699999999999</v>
      </c>
      <c r="F53">
        <v>210.46100000000001</v>
      </c>
      <c r="G53">
        <v>210.09</v>
      </c>
      <c r="H53">
        <v>215.298</v>
      </c>
      <c r="I53">
        <v>212.15600000000001</v>
      </c>
      <c r="J53">
        <v>210.791</v>
      </c>
      <c r="K53">
        <v>206.328</v>
      </c>
      <c r="M53">
        <v>10</v>
      </c>
      <c r="N53">
        <v>512.39</v>
      </c>
      <c r="O53">
        <v>489.697</v>
      </c>
      <c r="P53">
        <v>439.4</v>
      </c>
      <c r="Q53">
        <v>541.97900000000004</v>
      </c>
      <c r="R53">
        <v>487.60199999999998</v>
      </c>
      <c r="S53">
        <v>416.09800000000001</v>
      </c>
      <c r="T53">
        <v>520.82899999999995</v>
      </c>
      <c r="U53">
        <v>483.19600000000003</v>
      </c>
      <c r="V53">
        <v>407.54199999999997</v>
      </c>
      <c r="W53">
        <v>613.41099999999994</v>
      </c>
      <c r="Y53">
        <v>10</v>
      </c>
      <c r="Z53">
        <v>378.25400000000002</v>
      </c>
      <c r="AA53">
        <v>364.01799999999997</v>
      </c>
      <c r="AB53">
        <v>360.298</v>
      </c>
      <c r="AC53">
        <v>375.322</v>
      </c>
      <c r="AD53">
        <v>360.74099999999999</v>
      </c>
      <c r="AE53">
        <v>345.07400000000001</v>
      </c>
      <c r="AF53">
        <v>374.63</v>
      </c>
      <c r="AG53">
        <v>361.85899999999998</v>
      </c>
      <c r="AH53">
        <v>347.16500000000002</v>
      </c>
      <c r="AI53">
        <v>367.37</v>
      </c>
    </row>
    <row r="54" spans="1:35" x14ac:dyDescent="0.3">
      <c r="A54" s="2" t="s">
        <v>8</v>
      </c>
      <c r="B54" s="2">
        <f t="shared" ref="B54:K54" si="32">AVERAGE(B44:B53)</f>
        <v>209.56890000000004</v>
      </c>
      <c r="C54" s="2">
        <f t="shared" si="32"/>
        <v>209.67959999999999</v>
      </c>
      <c r="D54" s="2">
        <f t="shared" si="32"/>
        <v>209.53070000000002</v>
      </c>
      <c r="E54" s="2">
        <f t="shared" si="32"/>
        <v>209.99790000000002</v>
      </c>
      <c r="F54" s="2">
        <f t="shared" si="32"/>
        <v>209.32780000000002</v>
      </c>
      <c r="G54" s="2">
        <f t="shared" si="32"/>
        <v>208.80199999999999</v>
      </c>
      <c r="H54" s="2">
        <f t="shared" si="32"/>
        <v>212.2886</v>
      </c>
      <c r="I54" s="2">
        <f t="shared" si="32"/>
        <v>210.3526</v>
      </c>
      <c r="J54" s="2">
        <f t="shared" si="32"/>
        <v>210.08919999999998</v>
      </c>
      <c r="K54" s="2">
        <f t="shared" si="32"/>
        <v>205.68580000000003</v>
      </c>
      <c r="L54" s="2"/>
      <c r="M54" s="2" t="s">
        <v>8</v>
      </c>
      <c r="N54" s="2">
        <f t="shared" ref="N54:S54" si="33">AVERAGE(N44:N53)</f>
        <v>531.40170000000001</v>
      </c>
      <c r="O54" s="2">
        <f t="shared" si="33"/>
        <v>489.32219999999995</v>
      </c>
      <c r="P54" s="2">
        <f t="shared" si="33"/>
        <v>425.95429999999999</v>
      </c>
      <c r="Q54" s="2">
        <f t="shared" si="33"/>
        <v>529.26950000000011</v>
      </c>
      <c r="R54" s="2">
        <f t="shared" si="33"/>
        <v>486.6986</v>
      </c>
      <c r="S54" s="2">
        <f t="shared" si="33"/>
        <v>418.61270000000002</v>
      </c>
      <c r="T54" s="2">
        <f>AVERAGE(T44:T53)</f>
        <v>521.38379999999995</v>
      </c>
      <c r="U54" s="2">
        <f>AVERAGE(U44:U53)</f>
        <v>483.53039999999999</v>
      </c>
      <c r="V54" s="2">
        <f>AVERAGE(V44:V53)</f>
        <v>419.37799999999999</v>
      </c>
      <c r="W54" s="2">
        <f>AVERAGE(W44:W53)</f>
        <v>598.34609999999998</v>
      </c>
      <c r="X54" s="2"/>
      <c r="Y54" s="2" t="s">
        <v>8</v>
      </c>
      <c r="Z54" s="2">
        <f t="shared" ref="Z54:AI54" si="34">AVERAGE(Z44:Z53)</f>
        <v>371.15269999999998</v>
      </c>
      <c r="AA54" s="2">
        <f t="shared" si="34"/>
        <v>363.26670000000001</v>
      </c>
      <c r="AB54" s="2">
        <f t="shared" si="34"/>
        <v>348.96159999999998</v>
      </c>
      <c r="AC54" s="2">
        <f t="shared" si="34"/>
        <v>370.8664</v>
      </c>
      <c r="AD54" s="2">
        <f t="shared" si="34"/>
        <v>361.86310000000003</v>
      </c>
      <c r="AE54" s="2">
        <f t="shared" si="34"/>
        <v>345.65320000000003</v>
      </c>
      <c r="AF54" s="2">
        <f t="shared" si="34"/>
        <v>371.31729999999999</v>
      </c>
      <c r="AG54" s="2">
        <f t="shared" si="34"/>
        <v>363.08789999999993</v>
      </c>
      <c r="AH54" s="2">
        <f t="shared" si="34"/>
        <v>345.39330000000001</v>
      </c>
      <c r="AI54" s="2">
        <f t="shared" si="34"/>
        <v>369.92089999999996</v>
      </c>
    </row>
    <row r="55" spans="1:35" x14ac:dyDescent="0.3">
      <c r="A55" s="2" t="s">
        <v>9</v>
      </c>
      <c r="B55" s="2">
        <f t="shared" ref="B55:K55" si="35">STDEV(B44:B53)</f>
        <v>1.1608772018511591</v>
      </c>
      <c r="C55" s="2">
        <f t="shared" si="35"/>
        <v>1.0472284267425969</v>
      </c>
      <c r="D55" s="2">
        <f t="shared" si="35"/>
        <v>1.3130833137653146</v>
      </c>
      <c r="E55" s="2">
        <f t="shared" si="35"/>
        <v>1.5766978467670971</v>
      </c>
      <c r="F55" s="2">
        <f t="shared" si="35"/>
        <v>1.3691918784450916</v>
      </c>
      <c r="G55" s="2">
        <f t="shared" si="35"/>
        <v>1.0722725607066734</v>
      </c>
      <c r="H55" s="2">
        <f t="shared" si="35"/>
        <v>2.2412839177578574</v>
      </c>
      <c r="I55" s="2">
        <f t="shared" si="35"/>
        <v>1.4231110052744829</v>
      </c>
      <c r="J55" s="2">
        <f t="shared" si="35"/>
        <v>1.5180085492366509</v>
      </c>
      <c r="K55" s="2">
        <f t="shared" si="35"/>
        <v>0.60471899810297514</v>
      </c>
      <c r="L55" s="2"/>
      <c r="M55" s="2" t="s">
        <v>10</v>
      </c>
      <c r="N55" s="2">
        <f t="shared" ref="N55:S55" si="36">STDEV(N44:N53)</f>
        <v>15.750115216862529</v>
      </c>
      <c r="O55" s="2">
        <f t="shared" si="36"/>
        <v>4.2527990469023225</v>
      </c>
      <c r="P55" s="2">
        <f t="shared" si="36"/>
        <v>6.0916489840144612</v>
      </c>
      <c r="Q55" s="2">
        <f t="shared" si="36"/>
        <v>18.938398871956771</v>
      </c>
      <c r="R55" s="2">
        <f t="shared" si="36"/>
        <v>5.671677318042688</v>
      </c>
      <c r="S55" s="2">
        <f t="shared" si="36"/>
        <v>2.7572177220282521</v>
      </c>
      <c r="T55" s="2">
        <f>STDEV(T44:T53)</f>
        <v>4.2366908417878424</v>
      </c>
      <c r="U55" s="2">
        <f>STDEV(U44:U53)</f>
        <v>5.7398322313848533</v>
      </c>
      <c r="V55" s="2">
        <f>STDEV(V44:V53)</f>
        <v>5.3893766285577458</v>
      </c>
      <c r="W55" s="2">
        <f>STDEV(W44:W53)</f>
        <v>14.007263397172817</v>
      </c>
      <c r="X55" s="2"/>
      <c r="Y55" s="2" t="s">
        <v>10</v>
      </c>
      <c r="Z55" s="2">
        <f t="shared" ref="Z55:AI55" si="37">STDEV(Z44:Z53)</f>
        <v>5.2644190784295786</v>
      </c>
      <c r="AA55" s="2">
        <f t="shared" si="37"/>
        <v>6.9018526184399764</v>
      </c>
      <c r="AB55" s="2">
        <f t="shared" si="37"/>
        <v>10.572323945093611</v>
      </c>
      <c r="AC55" s="2">
        <f t="shared" si="37"/>
        <v>5.3135895212182165</v>
      </c>
      <c r="AD55" s="2">
        <f t="shared" si="37"/>
        <v>4.2135351863567951</v>
      </c>
      <c r="AE55" s="2">
        <f t="shared" si="37"/>
        <v>4.4451336387859701</v>
      </c>
      <c r="AF55" s="2">
        <f t="shared" si="37"/>
        <v>4.5910396559191522</v>
      </c>
      <c r="AG55" s="2">
        <f t="shared" si="37"/>
        <v>6.441591495033582</v>
      </c>
      <c r="AH55" s="2">
        <f t="shared" si="37"/>
        <v>3.0105023224261713</v>
      </c>
      <c r="AI55" s="2">
        <f t="shared" si="37"/>
        <v>7.9884670264909667</v>
      </c>
    </row>
    <row r="56" spans="1:35" x14ac:dyDescent="0.3">
      <c r="A56" s="2" t="s">
        <v>11</v>
      </c>
      <c r="B56" s="2">
        <f>-(B54-K54)/K54 * 100</f>
        <v>-1.8878794744216725</v>
      </c>
      <c r="C56" s="2">
        <f>-(C54-K54)/K54 * 100</f>
        <v>-1.9416994269900809</v>
      </c>
      <c r="D56" s="2">
        <f>-(D54-K54)/K54 * 100</f>
        <v>-1.8693074582688718</v>
      </c>
      <c r="E56" s="2">
        <f>-(E54-K54)/K54 * 100</f>
        <v>-2.0964500223155835</v>
      </c>
      <c r="F56" s="2">
        <f>-(F54-K54)/K54 * 100</f>
        <v>-1.7706618541484125</v>
      </c>
      <c r="G56" s="2">
        <f>-(G54-K54)/K54 * 100</f>
        <v>-1.5150292339091775</v>
      </c>
      <c r="H56" s="2">
        <f>-(H54-K54)/K54 * 100</f>
        <v>-3.2101389595197984</v>
      </c>
      <c r="I56" s="2">
        <f>-(I54-K54)/K54 * 100</f>
        <v>-2.2688975126138828</v>
      </c>
      <c r="J56" s="2">
        <f>-(J54-K54)/K54 * 100</f>
        <v>-2.1408381132776046</v>
      </c>
      <c r="K56" s="2"/>
      <c r="L56" s="2"/>
      <c r="M56" s="2" t="s">
        <v>33</v>
      </c>
      <c r="N56" s="2">
        <f>-(N54-W54)/W54*100</f>
        <v>11.188240384620201</v>
      </c>
      <c r="O56" s="2">
        <f>-(O54-W54)/W54*100</f>
        <v>18.220875844264718</v>
      </c>
      <c r="P56" s="2">
        <f>-(P54-W54)/W54*100</f>
        <v>28.811385250108589</v>
      </c>
      <c r="Q56" s="2">
        <f>-(Q54-W54)/W54*100</f>
        <v>11.544589327146927</v>
      </c>
      <c r="R56" s="2">
        <f>-(R54-W54)/W54*100</f>
        <v>18.659351168161702</v>
      </c>
      <c r="S56" s="2">
        <f>-(S54-W54)/W54*100</f>
        <v>30.038367426477748</v>
      </c>
      <c r="T56" s="2">
        <f>-(T54-W54)/W54*100</f>
        <v>12.862505496400834</v>
      </c>
      <c r="U56" s="2">
        <f>-(U54-W54)/W54*100</f>
        <v>19.18884404862002</v>
      </c>
      <c r="V56" s="2">
        <f>-(V54-W54)/W54*100</f>
        <v>29.910464863061698</v>
      </c>
      <c r="W56" s="2"/>
      <c r="X56" s="2"/>
      <c r="Y56" s="2" t="s">
        <v>26</v>
      </c>
      <c r="Z56" s="2">
        <f>-(Z54-AI54)/AI54*100</f>
        <v>-0.33299010680391977</v>
      </c>
      <c r="AA56" s="2">
        <f>-(AA54-AI54)/AI54*100</f>
        <v>1.7988169903349462</v>
      </c>
      <c r="AB56" s="2">
        <f>-(AB54-AI54)/AI54*100</f>
        <v>5.665886950426426</v>
      </c>
      <c r="AC56" s="2">
        <f>-(AC54-AI54)/AI54*100</f>
        <v>-0.25559518264581382</v>
      </c>
      <c r="AD56" s="2">
        <f>-(AD54-AI54)/AI54*100</f>
        <v>2.1782494581949625</v>
      </c>
      <c r="AE56" s="2">
        <f>-(AE54-AI54)/AI54*100</f>
        <v>6.5602403108340024</v>
      </c>
      <c r="AF56" s="2">
        <f>-(AF54-AI54)/AI54*100</f>
        <v>-0.37748610581343972</v>
      </c>
      <c r="AG56" s="2">
        <f>-(AG54-AI54)/AI54*100</f>
        <v>1.8471516478252588</v>
      </c>
      <c r="AH56" s="2">
        <f>-(AH54-AI54)/AI54*100</f>
        <v>6.6304985741546236</v>
      </c>
      <c r="AI56" s="2"/>
    </row>
    <row r="57" spans="1:3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 t="s">
        <v>36</v>
      </c>
      <c r="N57" s="2">
        <f>N55/W54*100</f>
        <v>2.6322750690382253</v>
      </c>
      <c r="O57" s="2">
        <f>O55/W54*100</f>
        <v>0.71075904846748772</v>
      </c>
      <c r="P57" s="2">
        <f>P55/W54*100</f>
        <v>1.0180811714180908</v>
      </c>
      <c r="Q57" s="2">
        <f>Q55/W54*100</f>
        <v>3.165124477615342</v>
      </c>
      <c r="R57" s="2">
        <f>R55/W54*100</f>
        <v>0.94789241845859595</v>
      </c>
      <c r="S57" s="2">
        <f>S55/W54*100</f>
        <v>0.46080650012229579</v>
      </c>
      <c r="T57" s="2">
        <f>T55/W54*100</f>
        <v>0.70806692678164729</v>
      </c>
      <c r="U57" s="2">
        <f>U55/W54*100</f>
        <v>0.95928296873412455</v>
      </c>
      <c r="V57" s="2">
        <f>V55/W54*100</f>
        <v>0.90071225141398026</v>
      </c>
      <c r="W57" s="2"/>
      <c r="X57" s="2"/>
      <c r="Y57" s="2" t="s">
        <v>40</v>
      </c>
      <c r="Z57" s="2">
        <f>Z55/AI54</f>
        <v>1.4231202071657966E-2</v>
      </c>
      <c r="AA57" s="2">
        <f>AA55/AI54</f>
        <v>1.8657644427335619E-2</v>
      </c>
      <c r="AB57" s="2">
        <f>AB55/AI54</f>
        <v>2.8579958431906964E-2</v>
      </c>
      <c r="AC57" s="2">
        <f>AC55/AI54</f>
        <v>1.4364123576738209E-2</v>
      </c>
      <c r="AD57" s="2">
        <f>AD55/AI54</f>
        <v>1.1390368012071758E-2</v>
      </c>
      <c r="AE57" s="2">
        <f>AE55/AI54</f>
        <v>1.2016443620206294E-2</v>
      </c>
      <c r="AF57" s="2">
        <f>AF55/AI54</f>
        <v>1.2410868528702089E-2</v>
      </c>
      <c r="AG57" s="2">
        <f>AG55/AI54</f>
        <v>1.7413429452170944E-2</v>
      </c>
      <c r="AH57" s="2">
        <f>AH55/AI54</f>
        <v>8.1382325854694113E-3</v>
      </c>
      <c r="AI57" s="2"/>
    </row>
    <row r="59" spans="1:35" x14ac:dyDescent="0.3">
      <c r="A59" s="1" t="s">
        <v>27</v>
      </c>
      <c r="B59" s="1"/>
    </row>
    <row r="60" spans="1:35" x14ac:dyDescent="0.3">
      <c r="B60" t="s">
        <v>24</v>
      </c>
      <c r="C60" t="s">
        <v>16</v>
      </c>
      <c r="D60" t="s">
        <v>21</v>
      </c>
      <c r="E60" t="s">
        <v>25</v>
      </c>
      <c r="F60" t="s">
        <v>14</v>
      </c>
      <c r="G60" t="s">
        <v>17</v>
      </c>
      <c r="H60" t="s">
        <v>23</v>
      </c>
      <c r="I60" t="s">
        <v>15</v>
      </c>
      <c r="J60" t="s">
        <v>19</v>
      </c>
      <c r="N60" t="s">
        <v>24</v>
      </c>
      <c r="O60" t="s">
        <v>16</v>
      </c>
      <c r="P60" t="s">
        <v>21</v>
      </c>
      <c r="Q60" t="s">
        <v>25</v>
      </c>
      <c r="R60" t="s">
        <v>14</v>
      </c>
      <c r="S60" t="s">
        <v>17</v>
      </c>
      <c r="T60" t="s">
        <v>23</v>
      </c>
      <c r="U60" t="s">
        <v>15</v>
      </c>
      <c r="V60" t="s">
        <v>19</v>
      </c>
      <c r="Z60" t="s">
        <v>24</v>
      </c>
      <c r="AA60" t="s">
        <v>16</v>
      </c>
      <c r="AB60" t="s">
        <v>21</v>
      </c>
      <c r="AC60" t="s">
        <v>25</v>
      </c>
      <c r="AD60" t="s">
        <v>14</v>
      </c>
      <c r="AE60" t="s">
        <v>17</v>
      </c>
      <c r="AF60" t="s">
        <v>23</v>
      </c>
      <c r="AG60" t="s">
        <v>15</v>
      </c>
      <c r="AH60" t="s">
        <v>19</v>
      </c>
    </row>
    <row r="61" spans="1:35" x14ac:dyDescent="0.3">
      <c r="A61" s="1" t="s">
        <v>2</v>
      </c>
      <c r="B61" s="1" t="s">
        <v>3</v>
      </c>
      <c r="C61" s="1" t="s">
        <v>13</v>
      </c>
      <c r="D61" s="1" t="s">
        <v>4</v>
      </c>
      <c r="E61" s="1" t="s">
        <v>3</v>
      </c>
      <c r="F61" s="1" t="s">
        <v>13</v>
      </c>
      <c r="G61" s="1" t="s">
        <v>4</v>
      </c>
      <c r="H61" s="1" t="s">
        <v>3</v>
      </c>
      <c r="I61" s="1" t="s">
        <v>13</v>
      </c>
      <c r="J61" s="1" t="s">
        <v>4</v>
      </c>
      <c r="K61" s="1" t="s">
        <v>5</v>
      </c>
      <c r="L61" s="1"/>
      <c r="M61" s="1" t="s">
        <v>6</v>
      </c>
      <c r="N61" s="1" t="s">
        <v>3</v>
      </c>
      <c r="O61" s="1" t="s">
        <v>13</v>
      </c>
      <c r="P61" s="1" t="s">
        <v>4</v>
      </c>
      <c r="Q61" s="1" t="s">
        <v>3</v>
      </c>
      <c r="R61" s="1" t="s">
        <v>13</v>
      </c>
      <c r="S61" s="1" t="s">
        <v>4</v>
      </c>
      <c r="T61" s="1" t="s">
        <v>3</v>
      </c>
      <c r="U61" s="1" t="s">
        <v>13</v>
      </c>
      <c r="V61" s="1" t="s">
        <v>4</v>
      </c>
      <c r="W61" s="1" t="s">
        <v>5</v>
      </c>
      <c r="X61" s="1"/>
      <c r="Y61" s="1" t="s">
        <v>7</v>
      </c>
      <c r="Z61" s="1" t="s">
        <v>22</v>
      </c>
      <c r="AA61" s="1" t="s">
        <v>22</v>
      </c>
      <c r="AB61" s="1" t="s">
        <v>22</v>
      </c>
      <c r="AC61" s="1" t="s">
        <v>22</v>
      </c>
      <c r="AD61" s="1" t="s">
        <v>22</v>
      </c>
      <c r="AE61" s="1" t="s">
        <v>3</v>
      </c>
      <c r="AF61" s="1" t="s">
        <v>22</v>
      </c>
      <c r="AG61" s="1" t="s">
        <v>22</v>
      </c>
      <c r="AH61" s="1" t="s">
        <v>4</v>
      </c>
      <c r="AI61" s="1" t="s">
        <v>5</v>
      </c>
    </row>
    <row r="62" spans="1:35" x14ac:dyDescent="0.3">
      <c r="A62">
        <v>1</v>
      </c>
      <c r="B62">
        <v>215.97200000000001</v>
      </c>
      <c r="C62">
        <v>214.74700000000001</v>
      </c>
      <c r="D62">
        <v>213.88499999999999</v>
      </c>
      <c r="E62">
        <v>216.36</v>
      </c>
      <c r="F62">
        <v>213.446</v>
      </c>
      <c r="G62">
        <v>212.71199999999999</v>
      </c>
      <c r="H62">
        <v>223.53700000000001</v>
      </c>
      <c r="I62">
        <v>218.92400000000001</v>
      </c>
      <c r="J62">
        <v>215.74700000000001</v>
      </c>
      <c r="K62">
        <v>207.50200000000001</v>
      </c>
      <c r="M62">
        <v>1</v>
      </c>
      <c r="N62">
        <v>589.18100000000004</v>
      </c>
      <c r="O62">
        <v>608.57100000000003</v>
      </c>
      <c r="P62">
        <v>542.23500000000001</v>
      </c>
      <c r="Q62">
        <v>609.45100000000002</v>
      </c>
      <c r="R62">
        <v>604.21</v>
      </c>
      <c r="S62">
        <v>538.18499999999995</v>
      </c>
      <c r="T62">
        <v>579.23099999999999</v>
      </c>
      <c r="U62">
        <v>598.42200000000003</v>
      </c>
      <c r="V62">
        <v>515.678</v>
      </c>
      <c r="W62">
        <v>611.02</v>
      </c>
      <c r="Y62">
        <v>1</v>
      </c>
      <c r="Z62">
        <v>422.44</v>
      </c>
      <c r="AA62">
        <v>413.733</v>
      </c>
      <c r="AB62">
        <v>419.33</v>
      </c>
      <c r="AC62">
        <v>411.09199999999998</v>
      </c>
      <c r="AD62">
        <v>408.55</v>
      </c>
      <c r="AE62">
        <v>414.79500000000002</v>
      </c>
      <c r="AF62">
        <v>440.17700000000002</v>
      </c>
      <c r="AG62">
        <v>421.565</v>
      </c>
      <c r="AH62">
        <v>415.48399999999998</v>
      </c>
      <c r="AI62">
        <v>385.06400000000002</v>
      </c>
    </row>
    <row r="63" spans="1:35" x14ac:dyDescent="0.3">
      <c r="A63">
        <v>2</v>
      </c>
      <c r="B63">
        <v>217.333</v>
      </c>
      <c r="C63">
        <v>214.642</v>
      </c>
      <c r="D63">
        <v>212.666</v>
      </c>
      <c r="E63">
        <v>216.989</v>
      </c>
      <c r="F63">
        <v>214.018</v>
      </c>
      <c r="G63">
        <v>212.369</v>
      </c>
      <c r="H63">
        <v>222.905</v>
      </c>
      <c r="I63">
        <v>218.435</v>
      </c>
      <c r="J63">
        <v>217.816</v>
      </c>
      <c r="K63">
        <v>206.82499999999999</v>
      </c>
      <c r="M63">
        <v>2</v>
      </c>
      <c r="N63">
        <v>612.97799999999995</v>
      </c>
      <c r="O63">
        <v>607.15800000000002</v>
      </c>
      <c r="P63">
        <v>538.20000000000005</v>
      </c>
      <c r="Q63">
        <v>610.88900000000001</v>
      </c>
      <c r="R63">
        <v>604.45600000000002</v>
      </c>
      <c r="S63">
        <v>546.43799999999999</v>
      </c>
      <c r="T63">
        <v>606.51599999999996</v>
      </c>
      <c r="U63">
        <v>598.6</v>
      </c>
      <c r="V63">
        <v>539.29999999999995</v>
      </c>
      <c r="W63">
        <v>614.14300000000003</v>
      </c>
      <c r="Y63">
        <v>2</v>
      </c>
      <c r="Z63">
        <v>428.274</v>
      </c>
      <c r="AA63">
        <v>418.33300000000003</v>
      </c>
      <c r="AB63">
        <v>384.33699999999999</v>
      </c>
      <c r="AC63">
        <v>422.03800000000001</v>
      </c>
      <c r="AD63">
        <v>403.41300000000001</v>
      </c>
      <c r="AE63">
        <v>389.88799999999998</v>
      </c>
      <c r="AF63">
        <v>442.40199999999999</v>
      </c>
      <c r="AG63">
        <v>411.65699999999998</v>
      </c>
      <c r="AH63">
        <v>406.786</v>
      </c>
      <c r="AI63">
        <v>384.66899999999998</v>
      </c>
    </row>
    <row r="64" spans="1:35" x14ac:dyDescent="0.3">
      <c r="A64">
        <v>3</v>
      </c>
      <c r="B64">
        <v>217.792</v>
      </c>
      <c r="C64">
        <v>213.56899999999999</v>
      </c>
      <c r="D64">
        <v>214.32499999999999</v>
      </c>
      <c r="E64">
        <v>216.51599999999999</v>
      </c>
      <c r="F64">
        <v>213.00800000000001</v>
      </c>
      <c r="G64">
        <v>212.55799999999999</v>
      </c>
      <c r="H64">
        <v>223.40899999999999</v>
      </c>
      <c r="I64">
        <v>219.22399999999999</v>
      </c>
      <c r="J64">
        <v>218.756</v>
      </c>
      <c r="K64">
        <v>206.99700000000001</v>
      </c>
      <c r="M64">
        <v>3</v>
      </c>
      <c r="N64">
        <v>609.79</v>
      </c>
      <c r="O64">
        <v>590.51199999999994</v>
      </c>
      <c r="P64">
        <v>540.18700000000001</v>
      </c>
      <c r="Q64">
        <v>589.01</v>
      </c>
      <c r="R64">
        <v>578.625</v>
      </c>
      <c r="S64">
        <v>539.11</v>
      </c>
      <c r="T64">
        <v>604.77499999999998</v>
      </c>
      <c r="U64">
        <v>593.98500000000001</v>
      </c>
      <c r="V64">
        <v>535.67700000000002</v>
      </c>
      <c r="W64">
        <v>615.48</v>
      </c>
      <c r="Y64">
        <v>3</v>
      </c>
      <c r="Z64">
        <v>426.75299999999999</v>
      </c>
      <c r="AA64">
        <v>409.14800000000002</v>
      </c>
      <c r="AB64">
        <v>405.774</v>
      </c>
      <c r="AC64">
        <v>411.82400000000001</v>
      </c>
      <c r="AD64">
        <v>418.31400000000002</v>
      </c>
      <c r="AE64">
        <v>402.40100000000001</v>
      </c>
      <c r="AF64">
        <v>422.36099999999999</v>
      </c>
      <c r="AG64">
        <v>401.45600000000002</v>
      </c>
      <c r="AH64">
        <v>385.13799999999998</v>
      </c>
      <c r="AI64">
        <v>389.85700000000003</v>
      </c>
    </row>
    <row r="65" spans="1:35" x14ac:dyDescent="0.3">
      <c r="A65">
        <v>4</v>
      </c>
      <c r="B65">
        <v>217.46700000000001</v>
      </c>
      <c r="C65">
        <v>214.762</v>
      </c>
      <c r="D65">
        <v>214.20099999999999</v>
      </c>
      <c r="E65">
        <v>216.541</v>
      </c>
      <c r="F65">
        <v>213.721</v>
      </c>
      <c r="G65">
        <v>213.05799999999999</v>
      </c>
      <c r="H65">
        <v>222.99100000000001</v>
      </c>
      <c r="I65">
        <v>217.184</v>
      </c>
      <c r="J65">
        <v>216.899</v>
      </c>
      <c r="K65">
        <v>206.999</v>
      </c>
      <c r="M65">
        <v>4</v>
      </c>
      <c r="N65">
        <v>608.85500000000002</v>
      </c>
      <c r="O65">
        <v>612.44899999999996</v>
      </c>
      <c r="P65">
        <v>561.04100000000005</v>
      </c>
      <c r="Q65">
        <v>608.11500000000001</v>
      </c>
      <c r="R65">
        <v>605.65800000000002</v>
      </c>
      <c r="S65">
        <v>522.702</v>
      </c>
      <c r="T65">
        <v>580.69200000000001</v>
      </c>
      <c r="U65">
        <v>596.66499999999996</v>
      </c>
      <c r="V65">
        <v>529.37099999999998</v>
      </c>
      <c r="W65">
        <v>590.29399999999998</v>
      </c>
      <c r="Y65">
        <v>4</v>
      </c>
      <c r="Z65">
        <v>426.22800000000001</v>
      </c>
      <c r="AA65">
        <v>420.19299999999998</v>
      </c>
      <c r="AB65">
        <v>428.42</v>
      </c>
      <c r="AC65">
        <v>423.63400000000001</v>
      </c>
      <c r="AD65">
        <v>422.85599999999999</v>
      </c>
      <c r="AE65">
        <v>403.14499999999998</v>
      </c>
      <c r="AF65">
        <v>441.19299999999998</v>
      </c>
      <c r="AG65">
        <v>427.60500000000002</v>
      </c>
      <c r="AH65">
        <v>399.49700000000001</v>
      </c>
      <c r="AI65">
        <v>390.80900000000003</v>
      </c>
    </row>
    <row r="66" spans="1:35" x14ac:dyDescent="0.3">
      <c r="A66">
        <v>5</v>
      </c>
      <c r="B66">
        <v>217.50200000000001</v>
      </c>
      <c r="C66">
        <v>214.26499999999999</v>
      </c>
      <c r="D66">
        <v>214.04900000000001</v>
      </c>
      <c r="E66">
        <v>216.661</v>
      </c>
      <c r="F66">
        <v>213.96600000000001</v>
      </c>
      <c r="G66">
        <v>213.179</v>
      </c>
      <c r="H66">
        <v>222.31700000000001</v>
      </c>
      <c r="I66">
        <v>219.19900000000001</v>
      </c>
      <c r="J66">
        <v>215.34700000000001</v>
      </c>
      <c r="K66">
        <v>205.374</v>
      </c>
      <c r="M66">
        <v>5</v>
      </c>
      <c r="N66">
        <v>610.45899999999995</v>
      </c>
      <c r="O66">
        <v>606.25400000000002</v>
      </c>
      <c r="P66">
        <v>535.39200000000005</v>
      </c>
      <c r="Q66">
        <v>610.779</v>
      </c>
      <c r="R66">
        <v>607.17499999999995</v>
      </c>
      <c r="S66">
        <v>543.74199999999996</v>
      </c>
      <c r="T66">
        <v>605.52</v>
      </c>
      <c r="U66">
        <v>597.37800000000004</v>
      </c>
      <c r="V66">
        <v>540.23</v>
      </c>
      <c r="W66">
        <v>616.91200000000003</v>
      </c>
      <c r="Y66">
        <v>5</v>
      </c>
      <c r="Z66">
        <v>420.548</v>
      </c>
      <c r="AA66">
        <v>410.21300000000002</v>
      </c>
      <c r="AB66">
        <v>398.16300000000001</v>
      </c>
      <c r="AC66">
        <v>422.56700000000001</v>
      </c>
      <c r="AD66">
        <v>418.61700000000002</v>
      </c>
      <c r="AE66">
        <v>412.517</v>
      </c>
      <c r="AF66">
        <v>438.03899999999999</v>
      </c>
      <c r="AG66">
        <v>428.59800000000001</v>
      </c>
      <c r="AH66">
        <v>404.262</v>
      </c>
      <c r="AI66">
        <v>390.61799999999999</v>
      </c>
    </row>
    <row r="67" spans="1:35" x14ac:dyDescent="0.3">
      <c r="A67">
        <v>6</v>
      </c>
      <c r="B67">
        <v>217.345</v>
      </c>
      <c r="C67">
        <v>214.71100000000001</v>
      </c>
      <c r="D67">
        <v>214.10300000000001</v>
      </c>
      <c r="E67">
        <v>216.678</v>
      </c>
      <c r="F67">
        <v>213.71</v>
      </c>
      <c r="G67">
        <v>213.565</v>
      </c>
      <c r="H67">
        <v>222.98099999999999</v>
      </c>
      <c r="I67">
        <v>219.86199999999999</v>
      </c>
      <c r="J67">
        <v>216.7</v>
      </c>
      <c r="K67">
        <v>206</v>
      </c>
      <c r="M67">
        <v>6</v>
      </c>
      <c r="N67">
        <v>591.53700000000003</v>
      </c>
      <c r="O67">
        <v>581.24699999999996</v>
      </c>
      <c r="P67">
        <v>564.27499999999998</v>
      </c>
      <c r="Q67">
        <v>576.61400000000003</v>
      </c>
      <c r="R67">
        <v>577.99099999999999</v>
      </c>
      <c r="S67">
        <v>537.17999999999995</v>
      </c>
      <c r="T67">
        <v>607.58100000000002</v>
      </c>
      <c r="U67">
        <v>583.13599999999997</v>
      </c>
      <c r="V67">
        <v>518.16899999999998</v>
      </c>
      <c r="W67">
        <v>614.37800000000004</v>
      </c>
      <c r="Y67">
        <v>6</v>
      </c>
      <c r="Z67">
        <v>415.23200000000003</v>
      </c>
      <c r="AA67">
        <v>420.88</v>
      </c>
      <c r="AB67">
        <v>389.11900000000003</v>
      </c>
      <c r="AC67">
        <v>432.30700000000002</v>
      </c>
      <c r="AD67">
        <v>411.43200000000002</v>
      </c>
      <c r="AE67">
        <v>406.95800000000003</v>
      </c>
      <c r="AF67">
        <v>424.46600000000001</v>
      </c>
      <c r="AG67">
        <v>439.173</v>
      </c>
      <c r="AH67">
        <v>433.18400000000003</v>
      </c>
      <c r="AI67">
        <v>394.27699999999999</v>
      </c>
    </row>
    <row r="68" spans="1:35" x14ac:dyDescent="0.3">
      <c r="A68">
        <v>7</v>
      </c>
      <c r="B68">
        <v>217.86</v>
      </c>
      <c r="C68">
        <v>215.37700000000001</v>
      </c>
      <c r="D68">
        <v>214.38</v>
      </c>
      <c r="E68">
        <v>216.751</v>
      </c>
      <c r="F68">
        <v>214.11199999999999</v>
      </c>
      <c r="G68">
        <v>212.80099999999999</v>
      </c>
      <c r="H68">
        <v>222.43600000000001</v>
      </c>
      <c r="I68">
        <v>221.07499999999999</v>
      </c>
      <c r="J68">
        <v>217.47300000000001</v>
      </c>
      <c r="K68">
        <v>206.119</v>
      </c>
      <c r="M68">
        <v>7</v>
      </c>
      <c r="N68">
        <v>609.97699999999998</v>
      </c>
      <c r="O68">
        <v>606.45100000000002</v>
      </c>
      <c r="P68">
        <v>545.30499999999995</v>
      </c>
      <c r="Q68">
        <v>607.73199999999997</v>
      </c>
      <c r="R68">
        <v>604.654</v>
      </c>
      <c r="S68">
        <v>515.52499999999998</v>
      </c>
      <c r="T68">
        <v>591.28700000000003</v>
      </c>
      <c r="U68">
        <v>598.39700000000005</v>
      </c>
      <c r="V68">
        <v>530.45799999999997</v>
      </c>
      <c r="W68">
        <v>592.798</v>
      </c>
      <c r="Y68">
        <v>7</v>
      </c>
      <c r="Z68">
        <v>429.61900000000003</v>
      </c>
      <c r="AA68">
        <v>410.238</v>
      </c>
      <c r="AB68">
        <v>413.89299999999997</v>
      </c>
      <c r="AC68">
        <v>421.858</v>
      </c>
      <c r="AD68">
        <v>417.66300000000001</v>
      </c>
      <c r="AE68">
        <v>423.322</v>
      </c>
      <c r="AF68">
        <v>435.50299999999999</v>
      </c>
      <c r="AG68">
        <v>422.30099999999999</v>
      </c>
      <c r="AH68">
        <v>395.71800000000002</v>
      </c>
      <c r="AI68">
        <v>386.33199999999999</v>
      </c>
    </row>
    <row r="69" spans="1:35" x14ac:dyDescent="0.3">
      <c r="A69">
        <v>8</v>
      </c>
      <c r="B69">
        <v>218.286</v>
      </c>
      <c r="C69">
        <v>214.88499999999999</v>
      </c>
      <c r="D69">
        <v>213.94399999999999</v>
      </c>
      <c r="E69">
        <v>217.197</v>
      </c>
      <c r="F69">
        <v>214.42699999999999</v>
      </c>
      <c r="G69">
        <v>212.18100000000001</v>
      </c>
      <c r="H69">
        <v>222.05799999999999</v>
      </c>
      <c r="I69">
        <v>219.56700000000001</v>
      </c>
      <c r="J69">
        <v>216.143</v>
      </c>
      <c r="K69">
        <v>206.77</v>
      </c>
      <c r="M69">
        <v>8</v>
      </c>
      <c r="N69">
        <v>611.54399999999998</v>
      </c>
      <c r="O69">
        <v>604.81500000000005</v>
      </c>
      <c r="P69">
        <v>551.18399999999997</v>
      </c>
      <c r="Q69">
        <v>610.68100000000004</v>
      </c>
      <c r="R69">
        <v>604.15300000000002</v>
      </c>
      <c r="S69">
        <v>545.46400000000006</v>
      </c>
      <c r="T69">
        <v>608.37400000000002</v>
      </c>
      <c r="U69">
        <v>600.88699999999994</v>
      </c>
      <c r="V69">
        <v>540.76499999999999</v>
      </c>
      <c r="W69">
        <v>615.04399999999998</v>
      </c>
      <c r="Y69">
        <v>8</v>
      </c>
      <c r="Z69">
        <v>406.44799999999998</v>
      </c>
      <c r="AA69">
        <v>413.27499999999998</v>
      </c>
      <c r="AB69">
        <v>401.59</v>
      </c>
      <c r="AC69">
        <v>413.83800000000002</v>
      </c>
      <c r="AD69">
        <v>419.38099999999997</v>
      </c>
      <c r="AE69">
        <v>401.459</v>
      </c>
      <c r="AF69">
        <v>436.09100000000001</v>
      </c>
      <c r="AG69">
        <v>422.108</v>
      </c>
      <c r="AH69">
        <v>400.21300000000002</v>
      </c>
      <c r="AI69">
        <v>386.39600000000002</v>
      </c>
    </row>
    <row r="70" spans="1:35" x14ac:dyDescent="0.3">
      <c r="A70">
        <v>9</v>
      </c>
      <c r="B70">
        <v>217.73099999999999</v>
      </c>
      <c r="C70">
        <v>215.21700000000001</v>
      </c>
      <c r="D70">
        <v>214.59399999999999</v>
      </c>
      <c r="E70">
        <v>216.786</v>
      </c>
      <c r="F70">
        <v>214.32400000000001</v>
      </c>
      <c r="G70">
        <v>213.167</v>
      </c>
      <c r="H70">
        <v>220.976</v>
      </c>
      <c r="I70">
        <v>218.00800000000001</v>
      </c>
      <c r="J70">
        <v>215.62200000000001</v>
      </c>
      <c r="M70">
        <v>9</v>
      </c>
      <c r="N70">
        <v>607.49300000000005</v>
      </c>
      <c r="O70">
        <v>571.53099999999995</v>
      </c>
      <c r="P70">
        <v>542.18100000000004</v>
      </c>
      <c r="Q70">
        <v>589.351</v>
      </c>
      <c r="R70">
        <v>582.45299999999997</v>
      </c>
      <c r="S70">
        <v>543.91899999999998</v>
      </c>
      <c r="T70">
        <v>593.37199999999996</v>
      </c>
      <c r="U70">
        <v>577.31100000000004</v>
      </c>
      <c r="V70">
        <v>509.702</v>
      </c>
      <c r="W70">
        <v>611.52599999999995</v>
      </c>
      <c r="Y70">
        <v>9</v>
      </c>
      <c r="Z70">
        <v>415.97699999999998</v>
      </c>
      <c r="AA70">
        <v>421.774</v>
      </c>
      <c r="AB70">
        <v>407.38</v>
      </c>
      <c r="AC70">
        <v>422.21</v>
      </c>
      <c r="AD70">
        <v>404.39600000000002</v>
      </c>
      <c r="AE70">
        <v>397.42200000000003</v>
      </c>
      <c r="AF70">
        <v>447.536</v>
      </c>
      <c r="AG70">
        <v>412.33600000000001</v>
      </c>
      <c r="AH70">
        <v>403.27699999999999</v>
      </c>
      <c r="AI70">
        <v>393.89499999999998</v>
      </c>
    </row>
    <row r="71" spans="1:35" x14ac:dyDescent="0.3">
      <c r="A71">
        <v>10</v>
      </c>
      <c r="B71">
        <v>217.345</v>
      </c>
      <c r="C71">
        <v>215.023</v>
      </c>
      <c r="D71">
        <v>214.94800000000001</v>
      </c>
      <c r="E71">
        <v>216.88200000000001</v>
      </c>
      <c r="F71">
        <v>213.74600000000001</v>
      </c>
      <c r="G71">
        <v>212.62700000000001</v>
      </c>
      <c r="H71">
        <v>222.648</v>
      </c>
      <c r="I71">
        <v>219.149</v>
      </c>
      <c r="J71">
        <v>217.20500000000001</v>
      </c>
      <c r="M71">
        <v>10</v>
      </c>
      <c r="N71">
        <v>596.64200000000005</v>
      </c>
      <c r="O71">
        <v>605.40499999999997</v>
      </c>
      <c r="P71">
        <v>538.29499999999996</v>
      </c>
      <c r="Q71">
        <v>608.77099999999996</v>
      </c>
      <c r="R71">
        <v>604.93600000000004</v>
      </c>
      <c r="S71">
        <v>519.05899999999997</v>
      </c>
      <c r="T71">
        <v>609.98</v>
      </c>
      <c r="U71">
        <v>604.423</v>
      </c>
      <c r="V71">
        <v>527.83100000000002</v>
      </c>
      <c r="W71">
        <v>601.16099999999994</v>
      </c>
      <c r="Y71">
        <v>10</v>
      </c>
      <c r="Z71">
        <v>416.637</v>
      </c>
      <c r="AA71">
        <v>406.76100000000002</v>
      </c>
      <c r="AB71">
        <v>394.32299999999998</v>
      </c>
      <c r="AC71">
        <v>413.09199999999998</v>
      </c>
      <c r="AD71">
        <v>404.84</v>
      </c>
      <c r="AE71">
        <v>410.90800000000002</v>
      </c>
      <c r="AF71">
        <v>453.48200000000003</v>
      </c>
      <c r="AG71">
        <v>416.86900000000003</v>
      </c>
      <c r="AH71">
        <v>412.94600000000003</v>
      </c>
      <c r="AI71">
        <v>388.36700000000002</v>
      </c>
    </row>
    <row r="72" spans="1:35" x14ac:dyDescent="0.3">
      <c r="A72" s="2" t="s">
        <v>8</v>
      </c>
      <c r="B72" s="2">
        <f t="shared" ref="B72:K72" si="38">AVERAGE(B62:B71)</f>
        <v>217.46330000000003</v>
      </c>
      <c r="C72" s="2">
        <f t="shared" si="38"/>
        <v>214.71980000000002</v>
      </c>
      <c r="D72" s="2">
        <f t="shared" si="38"/>
        <v>214.10949999999997</v>
      </c>
      <c r="E72" s="2">
        <f t="shared" si="38"/>
        <v>216.73609999999999</v>
      </c>
      <c r="F72" s="2">
        <f t="shared" si="38"/>
        <v>213.84780000000001</v>
      </c>
      <c r="G72" s="2">
        <f t="shared" si="38"/>
        <v>212.82170000000002</v>
      </c>
      <c r="H72" s="2">
        <f t="shared" si="38"/>
        <v>222.62580000000003</v>
      </c>
      <c r="I72" s="2">
        <f t="shared" si="38"/>
        <v>219.06270000000004</v>
      </c>
      <c r="J72" s="2">
        <f t="shared" si="38"/>
        <v>216.77080000000001</v>
      </c>
      <c r="K72" s="2">
        <f t="shared" si="38"/>
        <v>206.57325</v>
      </c>
      <c r="L72" s="2"/>
      <c r="M72" s="2" t="s">
        <v>8</v>
      </c>
      <c r="N72" s="2">
        <f t="shared" ref="N72:O72" si="39">AVERAGE(N62:N71)</f>
        <v>604.84559999999999</v>
      </c>
      <c r="O72" s="2">
        <f t="shared" si="39"/>
        <v>599.4393</v>
      </c>
      <c r="P72" s="2">
        <f>AVERAGE(P62:P71)</f>
        <v>545.82950000000005</v>
      </c>
      <c r="Q72" s="2">
        <f t="shared" ref="Q72:U72" si="40">AVERAGE(Q62:Q71)</f>
        <v>602.13930000000005</v>
      </c>
      <c r="R72" s="2">
        <f t="shared" si="40"/>
        <v>597.43110000000001</v>
      </c>
      <c r="S72" s="2">
        <f t="shared" si="40"/>
        <v>535.13240000000008</v>
      </c>
      <c r="T72" s="2">
        <f t="shared" si="40"/>
        <v>598.7328</v>
      </c>
      <c r="U72" s="2">
        <f t="shared" si="40"/>
        <v>594.92039999999997</v>
      </c>
      <c r="V72" s="2">
        <f>AVERAGE(V62:V71)</f>
        <v>528.71810000000005</v>
      </c>
      <c r="W72" s="2">
        <f>AVERAGE(W62:W71)</f>
        <v>608.27560000000005</v>
      </c>
      <c r="X72" s="2"/>
      <c r="Y72" s="2" t="s">
        <v>8</v>
      </c>
      <c r="Z72" s="2">
        <f t="shared" ref="Z72:AG72" si="41">AVERAGE(Z62:Z71)</f>
        <v>420.81560000000002</v>
      </c>
      <c r="AA72" s="2">
        <f t="shared" si="41"/>
        <v>414.45479999999998</v>
      </c>
      <c r="AB72" s="2">
        <f t="shared" si="41"/>
        <v>404.23290000000003</v>
      </c>
      <c r="AC72" s="2">
        <f t="shared" si="41"/>
        <v>419.44600000000003</v>
      </c>
      <c r="AD72" s="2">
        <f t="shared" si="41"/>
        <v>412.94619999999998</v>
      </c>
      <c r="AE72" s="2">
        <f>AVERAGE(AC62:AC71)</f>
        <v>419.44600000000003</v>
      </c>
      <c r="AF72" s="2">
        <f t="shared" si="41"/>
        <v>438.125</v>
      </c>
      <c r="AG72" s="2">
        <f t="shared" si="41"/>
        <v>420.36679999999996</v>
      </c>
      <c r="AH72" s="2">
        <f>AVERAGE(AH62:AH71)</f>
        <v>405.65050000000002</v>
      </c>
      <c r="AI72" s="2">
        <f>AVERAGE(AI62:AI71)</f>
        <v>389.02840000000003</v>
      </c>
    </row>
    <row r="73" spans="1:35" x14ac:dyDescent="0.3">
      <c r="A73" s="2" t="s">
        <v>9</v>
      </c>
      <c r="B73" s="2">
        <f t="shared" ref="B73:K73" si="42">STDEV(B62:B71)</f>
        <v>0.60409418875609744</v>
      </c>
      <c r="C73" s="2">
        <f t="shared" si="42"/>
        <v>0.50970313800181333</v>
      </c>
      <c r="D73" s="2">
        <f t="shared" si="42"/>
        <v>0.59916520630327508</v>
      </c>
      <c r="E73" s="2">
        <f t="shared" si="42"/>
        <v>0.24434968112659125</v>
      </c>
      <c r="F73" s="2">
        <f t="shared" si="42"/>
        <v>0.41993618562824281</v>
      </c>
      <c r="G73" s="2">
        <f t="shared" si="42"/>
        <v>0.42039268679546432</v>
      </c>
      <c r="H73" s="2">
        <f t="shared" si="42"/>
        <v>0.742165719738898</v>
      </c>
      <c r="I73" s="2">
        <f t="shared" si="42"/>
        <v>1.05671104533516</v>
      </c>
      <c r="J73" s="2">
        <f t="shared" si="42"/>
        <v>1.0814481854336677</v>
      </c>
      <c r="K73" s="2">
        <f t="shared" si="42"/>
        <v>0.6864662617867201</v>
      </c>
      <c r="L73" s="2"/>
      <c r="M73" s="2" t="s">
        <v>10</v>
      </c>
      <c r="N73" s="2">
        <f t="shared" ref="N73:O73" si="43">STDEV(N62:N71)</f>
        <v>8.857982617077317</v>
      </c>
      <c r="O73" s="2">
        <f t="shared" si="43"/>
        <v>13.588557449805602</v>
      </c>
      <c r="P73" s="2">
        <f>STDEV(P62:P71)</f>
        <v>9.902643465818155</v>
      </c>
      <c r="Q73" s="2">
        <f t="shared" ref="Q73:U73" si="44">STDEV(Q62:Q71)</f>
        <v>12.365049607215038</v>
      </c>
      <c r="R73" s="2">
        <f t="shared" si="44"/>
        <v>12.326738276788578</v>
      </c>
      <c r="S73" s="2">
        <f t="shared" si="44"/>
        <v>11.607179781880225</v>
      </c>
      <c r="T73" s="2">
        <f t="shared" si="44"/>
        <v>11.69455779221923</v>
      </c>
      <c r="U73" s="2">
        <f t="shared" si="44"/>
        <v>8.3180431753307591</v>
      </c>
      <c r="V73" s="2">
        <f>STDEV(V62:V71)</f>
        <v>10.980967336967883</v>
      </c>
      <c r="W73" s="2">
        <f>STDEV(W62:W71)</f>
        <v>9.8633783732215008</v>
      </c>
      <c r="X73" s="2"/>
      <c r="Y73" s="2" t="s">
        <v>10</v>
      </c>
      <c r="Z73" s="2">
        <f t="shared" ref="Z73:AG73" si="45">STDEV(Z62:Z71)</f>
        <v>7.294304676328732</v>
      </c>
      <c r="AA73" s="2">
        <f t="shared" si="45"/>
        <v>5.4555286494018489</v>
      </c>
      <c r="AB73" s="2">
        <f t="shared" si="45"/>
        <v>13.682294028333764</v>
      </c>
      <c r="AC73" s="2">
        <f t="shared" si="45"/>
        <v>6.7705931957415872</v>
      </c>
      <c r="AD73" s="2">
        <f t="shared" si="45"/>
        <v>7.2583125954544911</v>
      </c>
      <c r="AE73" s="2">
        <f>STDEV(AC62:AC71)</f>
        <v>6.7705931957415872</v>
      </c>
      <c r="AF73" s="2">
        <f t="shared" si="45"/>
        <v>9.4422916239179582</v>
      </c>
      <c r="AG73" s="2">
        <f t="shared" si="45"/>
        <v>10.499911468409838</v>
      </c>
      <c r="AH73" s="2">
        <f>STDEV(AH62:AH71)</f>
        <v>12.925924168550244</v>
      </c>
      <c r="AI73" s="2">
        <f>STDEV(AI62:AI71)</f>
        <v>3.4476067125535672</v>
      </c>
    </row>
    <row r="74" spans="1:35" x14ac:dyDescent="0.3">
      <c r="A74" s="2" t="s">
        <v>33</v>
      </c>
      <c r="B74" s="2">
        <f>-(B72-K72)/K72*100</f>
        <v>-5.2717619536895652</v>
      </c>
      <c r="C74" s="2">
        <f>-(C72-K72)/K72*100</f>
        <v>-3.9436616309226964</v>
      </c>
      <c r="D74" s="2">
        <f>-(D72-K72)/K72*100</f>
        <v>-3.6482216356667512</v>
      </c>
      <c r="E74" s="2">
        <f>-(E72-K72)/K72*100</f>
        <v>-4.9197318626685655</v>
      </c>
      <c r="F74" s="2">
        <f>-(F72-K72)/K72*100</f>
        <v>-3.5215353391593562</v>
      </c>
      <c r="G74" s="2">
        <f>-(G72-K72)/K72*100</f>
        <v>-3.0248108116612484</v>
      </c>
      <c r="H74" s="2">
        <f>-(H72-K72)/K72*100</f>
        <v>-7.770875464272371</v>
      </c>
      <c r="I74" s="2">
        <f>-(I72-K72)/K72*100</f>
        <v>-6.0460151544307079</v>
      </c>
      <c r="J74" s="2">
        <f>-(J72-K72)/K72*100</f>
        <v>-4.9365297781779613</v>
      </c>
      <c r="K74" s="2"/>
      <c r="L74" s="2"/>
      <c r="M74" s="2" t="s">
        <v>33</v>
      </c>
      <c r="N74" s="2">
        <f>-(N72-W72)/W72*100</f>
        <v>0.5638891318343302</v>
      </c>
      <c r="O74" s="2">
        <f>-(O72-W72)/W72*100</f>
        <v>1.4526803310867722</v>
      </c>
      <c r="P74" s="2">
        <f>-(P72-W72)/W72*100</f>
        <v>10.266086622577001</v>
      </c>
      <c r="Q74" s="2">
        <f>-(Q72-W72)/W72*100</f>
        <v>1.0088025888265131</v>
      </c>
      <c r="R74" s="2">
        <f>-(R72-W72)/W72*100</f>
        <v>1.7828267318301176</v>
      </c>
      <c r="S74" s="2">
        <f>-(S72-W72)/W72*100</f>
        <v>12.024680917662977</v>
      </c>
      <c r="T74" s="2">
        <f>-(T72-W72)/W72*100</f>
        <v>1.5688283403115388</v>
      </c>
      <c r="U74" s="2">
        <f>-(U72-W72)/W72*100</f>
        <v>2.1955837123830184</v>
      </c>
      <c r="V74" s="2">
        <f>-(V72-W72)/W72*100</f>
        <v>13.079186474025917</v>
      </c>
      <c r="W74" s="2"/>
      <c r="X74" s="2"/>
      <c r="Y74" s="2" t="s">
        <v>26</v>
      </c>
      <c r="Z74" s="2">
        <f>-(Z72-AI72)/AI72*100</f>
        <v>-8.1709201693243951</v>
      </c>
      <c r="AA74" s="2">
        <f>-(AA72-AI72)/AI72*100</f>
        <v>-6.5358724453021795</v>
      </c>
      <c r="AB74" s="2">
        <f>-(AB72-AI72)/AI72*100</f>
        <v>-3.9083264872178982</v>
      </c>
      <c r="AC74" s="2">
        <f>-(AC72-AI72)/AI72*100</f>
        <v>-7.8188636099575231</v>
      </c>
      <c r="AD74" s="2">
        <f>-(AD72-AI72)/AI72*100</f>
        <v>-6.1480858466888124</v>
      </c>
      <c r="AE74" s="2">
        <f>-(AE72-AI72)/AI72*100</f>
        <v>-7.8188636099575231</v>
      </c>
      <c r="AF74" s="2">
        <f>-(AF72-AI72)/AI72*100</f>
        <v>-12.620312553016685</v>
      </c>
      <c r="AG74" s="2">
        <f>-(AG72-AI72)/AI72*100</f>
        <v>-8.0555558411673598</v>
      </c>
      <c r="AH74" s="2">
        <f>-(AH72-AI72)/AI72*100</f>
        <v>-4.272721477403703</v>
      </c>
      <c r="AI74" s="2"/>
    </row>
    <row r="75" spans="1:35" x14ac:dyDescent="0.3">
      <c r="M75" s="2" t="s">
        <v>37</v>
      </c>
      <c r="N75">
        <f>N74/W72*100</f>
        <v>9.2702901749524419E-2</v>
      </c>
      <c r="O75">
        <f>O74/W72*100</f>
        <v>0.23881943169950792</v>
      </c>
      <c r="P75">
        <f>P74/W72*100</f>
        <v>1.6877360562509824</v>
      </c>
      <c r="Q75">
        <f>Q74/W72*100</f>
        <v>0.16584630204244802</v>
      </c>
      <c r="R75">
        <f>R74/W72*100</f>
        <v>0.29309522391332443</v>
      </c>
      <c r="S75">
        <f>S74/W72*100</f>
        <v>1.976847487826731</v>
      </c>
      <c r="T75">
        <f>T74/W72*100</f>
        <v>0.25791406729310506</v>
      </c>
      <c r="U75">
        <f>U74/W72*100</f>
        <v>0.36095212636887264</v>
      </c>
      <c r="V75">
        <f>V74/W72*100</f>
        <v>2.1502073195153506</v>
      </c>
      <c r="Y75" s="2" t="s">
        <v>40</v>
      </c>
      <c r="Z75">
        <f>Z73/AI72</f>
        <v>1.8750057004395391E-2</v>
      </c>
      <c r="AA75">
        <f>AA73/AI72</f>
        <v>1.4023471421114366E-2</v>
      </c>
      <c r="AB75">
        <f>AB73/AI72</f>
        <v>3.5170424648518626E-2</v>
      </c>
      <c r="AC75">
        <f>AC73/AI72</f>
        <v>1.7403853280998475E-2</v>
      </c>
      <c r="AD75">
        <f>AD73/AI72</f>
        <v>1.8657539129417006E-2</v>
      </c>
      <c r="AE75">
        <f>AE73/AI72</f>
        <v>1.7403853280998475E-2</v>
      </c>
      <c r="AF75">
        <f>AF73/AI72</f>
        <v>2.4271471244561985E-2</v>
      </c>
      <c r="AG75">
        <f>AG73/AI72</f>
        <v>2.6990089845393903E-2</v>
      </c>
      <c r="AH75">
        <f>AH73/AI72</f>
        <v>3.3226171067588489E-2</v>
      </c>
    </row>
    <row r="76" spans="1:35" x14ac:dyDescent="0.3">
      <c r="A76" s="1"/>
      <c r="B76" s="1"/>
    </row>
    <row r="77" spans="1:35" x14ac:dyDescent="0.3">
      <c r="A77" s="1"/>
      <c r="B77" s="1"/>
    </row>
    <row r="79" spans="1:3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5" spans="1:3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90" spans="1:36" x14ac:dyDescent="0.3">
      <c r="A90" s="1"/>
      <c r="B90" s="1"/>
      <c r="M90" s="1"/>
      <c r="N90" s="1"/>
      <c r="O90" s="1"/>
      <c r="Y90" s="1"/>
      <c r="Z90" s="1"/>
      <c r="AA90" s="1"/>
      <c r="AB90" s="1"/>
      <c r="AC90" s="1"/>
      <c r="AD90" s="1"/>
    </row>
    <row r="92" spans="1:3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8" spans="1:3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Chasparis</dc:creator>
  <cp:lastModifiedBy>chasparis</cp:lastModifiedBy>
  <dcterms:created xsi:type="dcterms:W3CDTF">2021-01-14T10:27:40Z</dcterms:created>
  <dcterms:modified xsi:type="dcterms:W3CDTF">2022-01-19T08:04:59Z</dcterms:modified>
</cp:coreProperties>
</file>