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showInkAnnotation="0" autoCompressPictures="0"/>
  <bookViews>
    <workbookView xWindow="0" yWindow="0" windowWidth="20640" windowHeight="11760" tabRatio="500"/>
  </bookViews>
  <sheets>
    <sheet name="CIcilan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8" i="1"/>
  <c r="S8" l="1"/>
  <c r="Q8" s="1"/>
  <c r="R32"/>
  <c r="R33"/>
  <c r="R34"/>
  <c r="R35"/>
  <c r="R36"/>
  <c r="R37"/>
  <c r="R38"/>
  <c r="R39"/>
  <c r="R40"/>
  <c r="R41"/>
  <c r="R42"/>
  <c r="R43"/>
  <c r="R44"/>
  <c r="R45"/>
  <c r="R46"/>
  <c r="R47"/>
  <c r="R48"/>
  <c r="R49"/>
  <c r="R50"/>
  <c r="R51"/>
  <c r="R52"/>
  <c r="R53"/>
  <c r="R54"/>
  <c r="R55"/>
  <c r="R56"/>
  <c r="R57"/>
  <c r="R58"/>
  <c r="R59"/>
  <c r="R60"/>
  <c r="R61"/>
  <c r="R62"/>
  <c r="R63"/>
  <c r="R64"/>
  <c r="R65"/>
  <c r="R66"/>
  <c r="R67"/>
  <c r="R68"/>
  <c r="R69"/>
  <c r="R70"/>
  <c r="R71"/>
  <c r="R72"/>
  <c r="R73"/>
  <c r="R74"/>
  <c r="R75"/>
  <c r="R76"/>
  <c r="R77"/>
  <c r="R78"/>
  <c r="R79"/>
  <c r="R80"/>
  <c r="R81"/>
  <c r="R82"/>
  <c r="R83"/>
  <c r="R84"/>
  <c r="R85"/>
  <c r="R86"/>
  <c r="R87"/>
  <c r="R88"/>
  <c r="R89"/>
  <c r="R90"/>
  <c r="R91"/>
  <c r="R92"/>
  <c r="R93"/>
  <c r="R94"/>
  <c r="R95"/>
  <c r="R96"/>
  <c r="R97"/>
  <c r="R98"/>
  <c r="R99"/>
  <c r="R100"/>
  <c r="R101"/>
  <c r="R102"/>
  <c r="R103"/>
  <c r="R104"/>
  <c r="R105"/>
  <c r="R106"/>
  <c r="R107"/>
  <c r="R108"/>
  <c r="R109"/>
  <c r="R110"/>
  <c r="R111"/>
  <c r="R112"/>
  <c r="R113"/>
  <c r="R114"/>
  <c r="R115"/>
  <c r="R116"/>
  <c r="R117"/>
  <c r="R118"/>
  <c r="R119"/>
  <c r="R120"/>
  <c r="R121"/>
  <c r="R122"/>
  <c r="R123"/>
  <c r="R124"/>
  <c r="R125"/>
  <c r="R126"/>
  <c r="R127"/>
  <c r="J9"/>
  <c r="I9" s="1"/>
  <c r="J10"/>
  <c r="I10" s="1"/>
  <c r="J11"/>
  <c r="I11" s="1"/>
  <c r="J12"/>
  <c r="I12" s="1"/>
  <c r="J13"/>
  <c r="I13" s="1"/>
  <c r="J14"/>
  <c r="I14" s="1"/>
  <c r="J15"/>
  <c r="I15" s="1"/>
  <c r="J16"/>
  <c r="I16" s="1"/>
  <c r="J17"/>
  <c r="I17" s="1"/>
  <c r="J18"/>
  <c r="I18" s="1"/>
  <c r="J19"/>
  <c r="I19" s="1"/>
  <c r="J20"/>
  <c r="I20" s="1"/>
  <c r="J21"/>
  <c r="I21" s="1"/>
  <c r="J22"/>
  <c r="I22" s="1"/>
  <c r="J23"/>
  <c r="I23" s="1"/>
  <c r="J24"/>
  <c r="I24" s="1"/>
  <c r="J25"/>
  <c r="I25" s="1"/>
  <c r="J26"/>
  <c r="I26" s="1"/>
  <c r="J27"/>
  <c r="I27" s="1"/>
  <c r="J28"/>
  <c r="I28" s="1"/>
  <c r="J29"/>
  <c r="I29" s="1"/>
  <c r="J30"/>
  <c r="I30" s="1"/>
  <c r="J31"/>
  <c r="I31" s="1"/>
  <c r="J32"/>
  <c r="I32" s="1"/>
  <c r="J33"/>
  <c r="I33" s="1"/>
  <c r="J34"/>
  <c r="I34" s="1"/>
  <c r="J35"/>
  <c r="I35" s="1"/>
  <c r="J36"/>
  <c r="I36" s="1"/>
  <c r="J37"/>
  <c r="I37" s="1"/>
  <c r="J38"/>
  <c r="I38" s="1"/>
  <c r="J39"/>
  <c r="I39" s="1"/>
  <c r="J40"/>
  <c r="I40" s="1"/>
  <c r="J41"/>
  <c r="I41" s="1"/>
  <c r="J42"/>
  <c r="I42" s="1"/>
  <c r="J43"/>
  <c r="I43" s="1"/>
  <c r="J44"/>
  <c r="I44" s="1"/>
  <c r="J45"/>
  <c r="I45" s="1"/>
  <c r="J46"/>
  <c r="I46" s="1"/>
  <c r="J47"/>
  <c r="I47" s="1"/>
  <c r="J48"/>
  <c r="I48" s="1"/>
  <c r="J49"/>
  <c r="I49" s="1"/>
  <c r="J50"/>
  <c r="I50" s="1"/>
  <c r="J51"/>
  <c r="I51" s="1"/>
  <c r="J52"/>
  <c r="I52" s="1"/>
  <c r="J53"/>
  <c r="I53" s="1"/>
  <c r="J54"/>
  <c r="I54" s="1"/>
  <c r="J55"/>
  <c r="I55" s="1"/>
  <c r="J56"/>
  <c r="I56" s="1"/>
  <c r="J57"/>
  <c r="I57" s="1"/>
  <c r="J58"/>
  <c r="I58" s="1"/>
  <c r="J59"/>
  <c r="I59" s="1"/>
  <c r="J60"/>
  <c r="I60" s="1"/>
  <c r="J61"/>
  <c r="I61" s="1"/>
  <c r="J62"/>
  <c r="I62" s="1"/>
  <c r="J63"/>
  <c r="I63" s="1"/>
  <c r="J64"/>
  <c r="I64" s="1"/>
  <c r="J65"/>
  <c r="I65" s="1"/>
  <c r="J66"/>
  <c r="I66" s="1"/>
  <c r="J67"/>
  <c r="I67" s="1"/>
  <c r="J68"/>
  <c r="I68" s="1"/>
  <c r="J69"/>
  <c r="I69" s="1"/>
  <c r="J70"/>
  <c r="I70" s="1"/>
  <c r="J71"/>
  <c r="I71" s="1"/>
  <c r="J72"/>
  <c r="I72" s="1"/>
  <c r="J73"/>
  <c r="I73" s="1"/>
  <c r="J74"/>
  <c r="I74" s="1"/>
  <c r="J75"/>
  <c r="I75" s="1"/>
  <c r="J76"/>
  <c r="I76" s="1"/>
  <c r="J77"/>
  <c r="I77" s="1"/>
  <c r="J78"/>
  <c r="I78" s="1"/>
  <c r="J79"/>
  <c r="I79" s="1"/>
  <c r="J80"/>
  <c r="I80" s="1"/>
  <c r="J81"/>
  <c r="I81" s="1"/>
  <c r="J82"/>
  <c r="I82" s="1"/>
  <c r="J83"/>
  <c r="I83" s="1"/>
  <c r="J84"/>
  <c r="I84" s="1"/>
  <c r="J85"/>
  <c r="I85" s="1"/>
  <c r="J86"/>
  <c r="I86" s="1"/>
  <c r="J87"/>
  <c r="I87" s="1"/>
  <c r="J88"/>
  <c r="I88" s="1"/>
  <c r="J89"/>
  <c r="I89" s="1"/>
  <c r="J90"/>
  <c r="I90" s="1"/>
  <c r="J91"/>
  <c r="I91" s="1"/>
  <c r="J92"/>
  <c r="I92" s="1"/>
  <c r="J93"/>
  <c r="I93" s="1"/>
  <c r="J94"/>
  <c r="I94" s="1"/>
  <c r="J95"/>
  <c r="I95" s="1"/>
  <c r="J96"/>
  <c r="I96" s="1"/>
  <c r="J97"/>
  <c r="I97" s="1"/>
  <c r="J98"/>
  <c r="I98" s="1"/>
  <c r="J99"/>
  <c r="I99" s="1"/>
  <c r="J100"/>
  <c r="I100" s="1"/>
  <c r="J101"/>
  <c r="I101" s="1"/>
  <c r="J102"/>
  <c r="I102" s="1"/>
  <c r="J103"/>
  <c r="I103" s="1"/>
  <c r="J104"/>
  <c r="I104" s="1"/>
  <c r="J105"/>
  <c r="I105" s="1"/>
  <c r="J106"/>
  <c r="I106" s="1"/>
  <c r="J107"/>
  <c r="I107" s="1"/>
  <c r="J108"/>
  <c r="I108" s="1"/>
  <c r="J109"/>
  <c r="I109" s="1"/>
  <c r="J110"/>
  <c r="I110" s="1"/>
  <c r="J111"/>
  <c r="I111" s="1"/>
  <c r="J112"/>
  <c r="I112" s="1"/>
  <c r="J113"/>
  <c r="I113" s="1"/>
  <c r="J114"/>
  <c r="I114" s="1"/>
  <c r="J115"/>
  <c r="I115" s="1"/>
  <c r="J116"/>
  <c r="I116" s="1"/>
  <c r="J117"/>
  <c r="I117" s="1"/>
  <c r="J118"/>
  <c r="I118" s="1"/>
  <c r="J119"/>
  <c r="I119" s="1"/>
  <c r="J120"/>
  <c r="I120" s="1"/>
  <c r="J121"/>
  <c r="I121" s="1"/>
  <c r="J122"/>
  <c r="I122" s="1"/>
  <c r="J123"/>
  <c r="I123" s="1"/>
  <c r="J124"/>
  <c r="I124" s="1"/>
  <c r="J125"/>
  <c r="I125" s="1"/>
  <c r="J126"/>
  <c r="I126" s="1"/>
  <c r="J127"/>
  <c r="I127" s="1"/>
  <c r="J8"/>
  <c r="I8" s="1"/>
  <c r="K32"/>
  <c r="L32" s="1"/>
  <c r="K33"/>
  <c r="K34"/>
  <c r="L34" s="1"/>
  <c r="K35"/>
  <c r="K36"/>
  <c r="L36" s="1"/>
  <c r="K37"/>
  <c r="K38"/>
  <c r="L38" s="1"/>
  <c r="K39"/>
  <c r="K40"/>
  <c r="L40" s="1"/>
  <c r="K41"/>
  <c r="K42"/>
  <c r="L42" s="1"/>
  <c r="K43"/>
  <c r="K44"/>
  <c r="L44" s="1"/>
  <c r="K45"/>
  <c r="K46"/>
  <c r="L46" s="1"/>
  <c r="K47"/>
  <c r="K48"/>
  <c r="L48" s="1"/>
  <c r="K49"/>
  <c r="K50"/>
  <c r="L50" s="1"/>
  <c r="K51"/>
  <c r="K52"/>
  <c r="L52" s="1"/>
  <c r="K53"/>
  <c r="K54"/>
  <c r="L54" s="1"/>
  <c r="K55"/>
  <c r="K56"/>
  <c r="L56" s="1"/>
  <c r="K57"/>
  <c r="K58"/>
  <c r="L58" s="1"/>
  <c r="K59"/>
  <c r="K60"/>
  <c r="L60" s="1"/>
  <c r="K61"/>
  <c r="K62"/>
  <c r="L62" s="1"/>
  <c r="K63"/>
  <c r="K64"/>
  <c r="L64" s="1"/>
  <c r="K65"/>
  <c r="K66"/>
  <c r="L66" s="1"/>
  <c r="K67"/>
  <c r="K68"/>
  <c r="L68" s="1"/>
  <c r="K69"/>
  <c r="K70"/>
  <c r="L70" s="1"/>
  <c r="K71"/>
  <c r="K72"/>
  <c r="L72" s="1"/>
  <c r="K73"/>
  <c r="K74"/>
  <c r="L74" s="1"/>
  <c r="K75"/>
  <c r="K76"/>
  <c r="L76" s="1"/>
  <c r="K77"/>
  <c r="K78"/>
  <c r="L78" s="1"/>
  <c r="K79"/>
  <c r="K80"/>
  <c r="L80" s="1"/>
  <c r="K81"/>
  <c r="K82"/>
  <c r="L82" s="1"/>
  <c r="K83"/>
  <c r="K84"/>
  <c r="L84" s="1"/>
  <c r="K85"/>
  <c r="K86"/>
  <c r="L86" s="1"/>
  <c r="K87"/>
  <c r="K88"/>
  <c r="L88" s="1"/>
  <c r="K89"/>
  <c r="K90"/>
  <c r="L90" s="1"/>
  <c r="K91"/>
  <c r="K92"/>
  <c r="L92" s="1"/>
  <c r="K93"/>
  <c r="K94"/>
  <c r="L94" s="1"/>
  <c r="K95"/>
  <c r="K96"/>
  <c r="L96" s="1"/>
  <c r="K97"/>
  <c r="K98"/>
  <c r="L98" s="1"/>
  <c r="K99"/>
  <c r="K100"/>
  <c r="L100" s="1"/>
  <c r="K101"/>
  <c r="K102"/>
  <c r="L102" s="1"/>
  <c r="K103"/>
  <c r="K104"/>
  <c r="L104" s="1"/>
  <c r="K105"/>
  <c r="K106"/>
  <c r="L106" s="1"/>
  <c r="K107"/>
  <c r="K108"/>
  <c r="L108" s="1"/>
  <c r="K109"/>
  <c r="K110"/>
  <c r="L110" s="1"/>
  <c r="K111"/>
  <c r="K112"/>
  <c r="L112" s="1"/>
  <c r="K113"/>
  <c r="K114"/>
  <c r="L114" s="1"/>
  <c r="K115"/>
  <c r="K116"/>
  <c r="L116" s="1"/>
  <c r="K117"/>
  <c r="K118"/>
  <c r="L118" s="1"/>
  <c r="K119"/>
  <c r="K120"/>
  <c r="L120" s="1"/>
  <c r="K121"/>
  <c r="K122"/>
  <c r="L122" s="1"/>
  <c r="K123"/>
  <c r="K124"/>
  <c r="L124" s="1"/>
  <c r="K125"/>
  <c r="K126"/>
  <c r="L126" s="1"/>
  <c r="K127"/>
  <c r="D32"/>
  <c r="C32" s="1"/>
  <c r="D33"/>
  <c r="C33" s="1"/>
  <c r="D34"/>
  <c r="C34" s="1"/>
  <c r="D35"/>
  <c r="C35" s="1"/>
  <c r="D36"/>
  <c r="C36" s="1"/>
  <c r="D37"/>
  <c r="C37" s="1"/>
  <c r="D38"/>
  <c r="C38" s="1"/>
  <c r="D39"/>
  <c r="C39" s="1"/>
  <c r="D40"/>
  <c r="C40" s="1"/>
  <c r="D41"/>
  <c r="C41" s="1"/>
  <c r="D42"/>
  <c r="C42" s="1"/>
  <c r="D43"/>
  <c r="C43" s="1"/>
  <c r="D44"/>
  <c r="C44" s="1"/>
  <c r="D45"/>
  <c r="C45" s="1"/>
  <c r="D46"/>
  <c r="E46" s="1"/>
  <c r="D47"/>
  <c r="E47" s="1"/>
  <c r="D48"/>
  <c r="E48" s="1"/>
  <c r="D49"/>
  <c r="E49" s="1"/>
  <c r="D50"/>
  <c r="E50" s="1"/>
  <c r="D51"/>
  <c r="E51" s="1"/>
  <c r="D52"/>
  <c r="E52" s="1"/>
  <c r="D53"/>
  <c r="E53" s="1"/>
  <c r="D54"/>
  <c r="E54" s="1"/>
  <c r="D55"/>
  <c r="E55" s="1"/>
  <c r="D56"/>
  <c r="E56" s="1"/>
  <c r="D57"/>
  <c r="E57" s="1"/>
  <c r="D58"/>
  <c r="E58" s="1"/>
  <c r="D59"/>
  <c r="E59" s="1"/>
  <c r="D60"/>
  <c r="E60" s="1"/>
  <c r="D61"/>
  <c r="E61" s="1"/>
  <c r="D62"/>
  <c r="E62" s="1"/>
  <c r="D63"/>
  <c r="E63" s="1"/>
  <c r="D64"/>
  <c r="E64" s="1"/>
  <c r="D65"/>
  <c r="D66"/>
  <c r="E66" s="1"/>
  <c r="D67"/>
  <c r="E67" s="1"/>
  <c r="D68"/>
  <c r="E68" s="1"/>
  <c r="D69"/>
  <c r="E69" s="1"/>
  <c r="D70"/>
  <c r="E70" s="1"/>
  <c r="D71"/>
  <c r="E71" s="1"/>
  <c r="D72"/>
  <c r="E72" s="1"/>
  <c r="D73"/>
  <c r="E73" s="1"/>
  <c r="D74"/>
  <c r="E74" s="1"/>
  <c r="D75"/>
  <c r="E75" s="1"/>
  <c r="D76"/>
  <c r="E76" s="1"/>
  <c r="D77"/>
  <c r="D78"/>
  <c r="E78" s="1"/>
  <c r="D79"/>
  <c r="E79" s="1"/>
  <c r="D80"/>
  <c r="E80" s="1"/>
  <c r="D81"/>
  <c r="D82"/>
  <c r="E82" s="1"/>
  <c r="D83"/>
  <c r="D84"/>
  <c r="E84" s="1"/>
  <c r="D85"/>
  <c r="D86"/>
  <c r="D87"/>
  <c r="E87" s="1"/>
  <c r="D88"/>
  <c r="D89"/>
  <c r="D90"/>
  <c r="E90" s="1"/>
  <c r="D91"/>
  <c r="C91" s="1"/>
  <c r="E91"/>
  <c r="D92"/>
  <c r="C92" s="1"/>
  <c r="E92"/>
  <c r="D93"/>
  <c r="C93" s="1"/>
  <c r="E93"/>
  <c r="D94"/>
  <c r="C94" s="1"/>
  <c r="E94"/>
  <c r="D95"/>
  <c r="C95" s="1"/>
  <c r="D96"/>
  <c r="C96" s="1"/>
  <c r="D97"/>
  <c r="C97" s="1"/>
  <c r="D98"/>
  <c r="C98" s="1"/>
  <c r="D99"/>
  <c r="C99" s="1"/>
  <c r="D100"/>
  <c r="C100" s="1"/>
  <c r="D101"/>
  <c r="C101" s="1"/>
  <c r="E101"/>
  <c r="D102"/>
  <c r="C102" s="1"/>
  <c r="E102"/>
  <c r="D103"/>
  <c r="C103" s="1"/>
  <c r="E103"/>
  <c r="D104"/>
  <c r="C104" s="1"/>
  <c r="E104"/>
  <c r="D105"/>
  <c r="C105" s="1"/>
  <c r="E105"/>
  <c r="D106"/>
  <c r="C106" s="1"/>
  <c r="E106"/>
  <c r="D107"/>
  <c r="C107" s="1"/>
  <c r="E107"/>
  <c r="D108"/>
  <c r="C108" s="1"/>
  <c r="E108"/>
  <c r="D109"/>
  <c r="C109" s="1"/>
  <c r="D110"/>
  <c r="C110" s="1"/>
  <c r="D111"/>
  <c r="C111" s="1"/>
  <c r="D112"/>
  <c r="C112" s="1"/>
  <c r="D113"/>
  <c r="C113" s="1"/>
  <c r="D114"/>
  <c r="C114" s="1"/>
  <c r="D115"/>
  <c r="C115" s="1"/>
  <c r="D116"/>
  <c r="C116" s="1"/>
  <c r="D117"/>
  <c r="C117" s="1"/>
  <c r="D118"/>
  <c r="C118" s="1"/>
  <c r="D119"/>
  <c r="C119" s="1"/>
  <c r="D120"/>
  <c r="C120" s="1"/>
  <c r="D121"/>
  <c r="C121" s="1"/>
  <c r="D122"/>
  <c r="C122" s="1"/>
  <c r="D123"/>
  <c r="C123" s="1"/>
  <c r="D124"/>
  <c r="C124" s="1"/>
  <c r="D125"/>
  <c r="C125" s="1"/>
  <c r="D126"/>
  <c r="C126" s="1"/>
  <c r="D127"/>
  <c r="C127" s="1"/>
  <c r="D9"/>
  <c r="C9" s="1"/>
  <c r="D10"/>
  <c r="C10" s="1"/>
  <c r="D11"/>
  <c r="C11" s="1"/>
  <c r="D12"/>
  <c r="C12" s="1"/>
  <c r="D13"/>
  <c r="C13" s="1"/>
  <c r="D14"/>
  <c r="C14" s="1"/>
  <c r="D15"/>
  <c r="C15" s="1"/>
  <c r="D16"/>
  <c r="C16" s="1"/>
  <c r="D17"/>
  <c r="C17" s="1"/>
  <c r="D18"/>
  <c r="C18" s="1"/>
  <c r="D19"/>
  <c r="C19" s="1"/>
  <c r="D20"/>
  <c r="C20" s="1"/>
  <c r="D21"/>
  <c r="C21" s="1"/>
  <c r="D22"/>
  <c r="C22" s="1"/>
  <c r="D23"/>
  <c r="C23" s="1"/>
  <c r="D24"/>
  <c r="C24" s="1"/>
  <c r="D25"/>
  <c r="C25" s="1"/>
  <c r="D26"/>
  <c r="C26" s="1"/>
  <c r="D27"/>
  <c r="C27" s="1"/>
  <c r="D28"/>
  <c r="C28" s="1"/>
  <c r="D29"/>
  <c r="C29" s="1"/>
  <c r="D30"/>
  <c r="C30" s="1"/>
  <c r="D31"/>
  <c r="C31" s="1"/>
  <c r="D8"/>
  <c r="E8" s="1"/>
  <c r="F8" s="1"/>
  <c r="R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K9"/>
  <c r="L9" s="1"/>
  <c r="K10"/>
  <c r="L10" s="1"/>
  <c r="K11"/>
  <c r="L11" s="1"/>
  <c r="K12"/>
  <c r="L12" s="1"/>
  <c r="K13"/>
  <c r="L13" s="1"/>
  <c r="K14"/>
  <c r="L14" s="1"/>
  <c r="K15"/>
  <c r="L15" s="1"/>
  <c r="K16"/>
  <c r="L16" s="1"/>
  <c r="K17"/>
  <c r="L17" s="1"/>
  <c r="K18"/>
  <c r="L18" s="1"/>
  <c r="K19"/>
  <c r="L19" s="1"/>
  <c r="K20"/>
  <c r="L20" s="1"/>
  <c r="K21"/>
  <c r="L21" s="1"/>
  <c r="K22"/>
  <c r="L22" s="1"/>
  <c r="K23"/>
  <c r="L23" s="1"/>
  <c r="K24"/>
  <c r="L24" s="1"/>
  <c r="K25"/>
  <c r="L25" s="1"/>
  <c r="K26"/>
  <c r="L26" s="1"/>
  <c r="K27"/>
  <c r="L27" s="1"/>
  <c r="K28"/>
  <c r="L28" s="1"/>
  <c r="K29"/>
  <c r="L29" s="1"/>
  <c r="K30"/>
  <c r="L30" s="1"/>
  <c r="K31"/>
  <c r="L31" s="1"/>
  <c r="K8"/>
  <c r="L8" s="1"/>
  <c r="P8"/>
  <c r="O8" s="1"/>
  <c r="L37" l="1"/>
  <c r="L35"/>
  <c r="C8"/>
  <c r="E23"/>
  <c r="E22"/>
  <c r="E21"/>
  <c r="E20"/>
  <c r="E19"/>
  <c r="E127"/>
  <c r="E126"/>
  <c r="E125"/>
  <c r="E124"/>
  <c r="E119"/>
  <c r="E118"/>
  <c r="E117"/>
  <c r="E116"/>
  <c r="E115"/>
  <c r="E114"/>
  <c r="L127"/>
  <c r="L125"/>
  <c r="L123"/>
  <c r="L121"/>
  <c r="L119"/>
  <c r="L117"/>
  <c r="L115"/>
  <c r="L113"/>
  <c r="L111"/>
  <c r="L109"/>
  <c r="L107"/>
  <c r="L105"/>
  <c r="L103"/>
  <c r="L101"/>
  <c r="L99"/>
  <c r="L97"/>
  <c r="L95"/>
  <c r="L93"/>
  <c r="L91"/>
  <c r="L89"/>
  <c r="L87"/>
  <c r="L85"/>
  <c r="L83"/>
  <c r="L81"/>
  <c r="L79"/>
  <c r="L77"/>
  <c r="L75"/>
  <c r="L73"/>
  <c r="L71"/>
  <c r="L69"/>
  <c r="L67"/>
  <c r="L65"/>
  <c r="L63"/>
  <c r="L61"/>
  <c r="L59"/>
  <c r="L57"/>
  <c r="L55"/>
  <c r="L53"/>
  <c r="L51"/>
  <c r="L49"/>
  <c r="L47"/>
  <c r="L45"/>
  <c r="L43"/>
  <c r="L41"/>
  <c r="L39"/>
  <c r="L33"/>
  <c r="E30"/>
  <c r="E29"/>
  <c r="E26"/>
  <c r="E25"/>
  <c r="E17"/>
  <c r="F17" s="1"/>
  <c r="E16"/>
  <c r="F16" s="1"/>
  <c r="E15"/>
  <c r="F15" s="1"/>
  <c r="E14"/>
  <c r="F14" s="1"/>
  <c r="E13"/>
  <c r="F13" s="1"/>
  <c r="E12"/>
  <c r="F12" s="1"/>
  <c r="E11"/>
  <c r="F11" s="1"/>
  <c r="E10"/>
  <c r="F10" s="1"/>
  <c r="E122"/>
  <c r="E121"/>
  <c r="F121" s="1"/>
  <c r="E112"/>
  <c r="F112" s="1"/>
  <c r="E111"/>
  <c r="F111" s="1"/>
  <c r="E110"/>
  <c r="F110" s="1"/>
  <c r="E99"/>
  <c r="F99" s="1"/>
  <c r="E98"/>
  <c r="F98" s="1"/>
  <c r="E97"/>
  <c r="F97" s="1"/>
  <c r="E96"/>
  <c r="F96" s="1"/>
  <c r="E45"/>
  <c r="E44"/>
  <c r="E43"/>
  <c r="E42"/>
  <c r="E41"/>
  <c r="E40"/>
  <c r="E39"/>
  <c r="E38"/>
  <c r="E37"/>
  <c r="E36"/>
  <c r="E35"/>
  <c r="E34"/>
  <c r="E33"/>
  <c r="E32"/>
  <c r="C89"/>
  <c r="C88"/>
  <c r="C86"/>
  <c r="C85"/>
  <c r="C83"/>
  <c r="C81"/>
  <c r="C77"/>
  <c r="C65"/>
  <c r="E31"/>
  <c r="E28"/>
  <c r="E27"/>
  <c r="E24"/>
  <c r="E18"/>
  <c r="F18" s="1"/>
  <c r="E9"/>
  <c r="F9" s="1"/>
  <c r="E123"/>
  <c r="F123" s="1"/>
  <c r="E120"/>
  <c r="F120" s="1"/>
  <c r="E113"/>
  <c r="F113" s="1"/>
  <c r="E109"/>
  <c r="F109" s="1"/>
  <c r="E100"/>
  <c r="E95"/>
  <c r="F31"/>
  <c r="F30"/>
  <c r="F29"/>
  <c r="F28"/>
  <c r="F27"/>
  <c r="F26"/>
  <c r="F25"/>
  <c r="F24"/>
  <c r="F23"/>
  <c r="F22"/>
  <c r="F21"/>
  <c r="F20"/>
  <c r="F19"/>
  <c r="F127"/>
  <c r="F126"/>
  <c r="F125"/>
  <c r="F124"/>
  <c r="F122"/>
  <c r="F119"/>
  <c r="F118"/>
  <c r="F117"/>
  <c r="F116"/>
  <c r="F115"/>
  <c r="F114"/>
  <c r="F108"/>
  <c r="F107"/>
  <c r="F106"/>
  <c r="F105"/>
  <c r="F104"/>
  <c r="F103"/>
  <c r="F102"/>
  <c r="F101"/>
  <c r="F100"/>
  <c r="F95"/>
  <c r="F94"/>
  <c r="F93"/>
  <c r="F92"/>
  <c r="F91"/>
  <c r="E89"/>
  <c r="F89" s="1"/>
  <c r="E88"/>
  <c r="F88" s="1"/>
  <c r="E86"/>
  <c r="F86" s="1"/>
  <c r="E85"/>
  <c r="F85" s="1"/>
  <c r="E83"/>
  <c r="F83" s="1"/>
  <c r="E81"/>
  <c r="F81" s="1"/>
  <c r="E77"/>
  <c r="F77" s="1"/>
  <c r="E65"/>
  <c r="F65" s="1"/>
  <c r="C90"/>
  <c r="F90"/>
  <c r="C87"/>
  <c r="F87"/>
  <c r="C84"/>
  <c r="F84"/>
  <c r="C82"/>
  <c r="F82"/>
  <c r="C80"/>
  <c r="F80"/>
  <c r="C79"/>
  <c r="F79"/>
  <c r="C78"/>
  <c r="F78"/>
  <c r="C76"/>
  <c r="F76"/>
  <c r="C75"/>
  <c r="F75"/>
  <c r="C74"/>
  <c r="F74"/>
  <c r="C73"/>
  <c r="F73"/>
  <c r="C72"/>
  <c r="F72"/>
  <c r="C71"/>
  <c r="F71"/>
  <c r="C70"/>
  <c r="F70"/>
  <c r="C69"/>
  <c r="F69"/>
  <c r="C68"/>
  <c r="F68"/>
  <c r="C67"/>
  <c r="F67"/>
  <c r="C66"/>
  <c r="F66"/>
  <c r="C64"/>
  <c r="F64"/>
  <c r="C63"/>
  <c r="F63"/>
  <c r="C62"/>
  <c r="F62"/>
  <c r="C61"/>
  <c r="F61"/>
  <c r="C60"/>
  <c r="F60"/>
  <c r="C59"/>
  <c r="F59"/>
  <c r="C58"/>
  <c r="F58"/>
  <c r="C57"/>
  <c r="F57"/>
  <c r="C56"/>
  <c r="F56"/>
  <c r="C55"/>
  <c r="F55"/>
  <c r="C54"/>
  <c r="F54"/>
  <c r="C53"/>
  <c r="F53"/>
  <c r="C52"/>
  <c r="F52"/>
  <c r="C51"/>
  <c r="F51"/>
  <c r="C50"/>
  <c r="F50"/>
  <c r="C49"/>
  <c r="F49"/>
  <c r="C48"/>
  <c r="F48"/>
  <c r="C47"/>
  <c r="F47"/>
  <c r="C46"/>
  <c r="F46"/>
  <c r="F45"/>
  <c r="F44"/>
  <c r="F43"/>
  <c r="F42"/>
  <c r="F41"/>
  <c r="F40"/>
  <c r="F39"/>
  <c r="F38"/>
  <c r="F37"/>
  <c r="F36"/>
  <c r="F35"/>
  <c r="F34"/>
  <c r="F33"/>
  <c r="F32"/>
  <c r="S9"/>
  <c r="Q9" l="1"/>
  <c r="P9" s="1"/>
  <c r="S10" s="1"/>
  <c r="O9" l="1"/>
  <c r="Q10"/>
  <c r="P10" s="1"/>
  <c r="O10" s="1"/>
  <c r="S11" l="1"/>
  <c r="Q11" s="1"/>
  <c r="P11" s="1"/>
  <c r="S12" s="1"/>
  <c r="O11" l="1"/>
  <c r="Q12"/>
  <c r="P12" s="1"/>
  <c r="S13" s="1"/>
  <c r="O12" l="1"/>
  <c r="Q13"/>
  <c r="P13" s="1"/>
  <c r="S14" s="1"/>
  <c r="O13" l="1"/>
  <c r="Q14"/>
  <c r="P14" s="1"/>
  <c r="S15" s="1"/>
  <c r="O14" l="1"/>
  <c r="Q15"/>
  <c r="P15" s="1"/>
  <c r="S16" s="1"/>
  <c r="O15" l="1"/>
  <c r="Q16"/>
  <c r="P16" s="1"/>
  <c r="S17" s="1"/>
  <c r="O16" l="1"/>
  <c r="Q17"/>
  <c r="P17" s="1"/>
  <c r="S18" s="1"/>
  <c r="Q18" l="1"/>
  <c r="P18" s="1"/>
  <c r="S19" s="1"/>
  <c r="O17"/>
  <c r="O18" l="1"/>
  <c r="Q19"/>
  <c r="P19" s="1"/>
  <c r="S20" s="1"/>
  <c r="O19" l="1"/>
  <c r="Q20"/>
  <c r="P20" s="1"/>
  <c r="S21" s="1"/>
  <c r="O20" l="1"/>
  <c r="Q21"/>
  <c r="P21" s="1"/>
  <c r="S22" s="1"/>
  <c r="O21" l="1"/>
  <c r="Q22"/>
  <c r="P22" s="1"/>
  <c r="S23" s="1"/>
  <c r="O22" l="1"/>
  <c r="Q23"/>
  <c r="P23" s="1"/>
  <c r="S24" s="1"/>
  <c r="Q24" l="1"/>
  <c r="P24" s="1"/>
  <c r="S25" s="1"/>
  <c r="O23"/>
  <c r="O24" l="1"/>
  <c r="Q25"/>
  <c r="P25" s="1"/>
  <c r="S26" s="1"/>
  <c r="Q26" l="1"/>
  <c r="P26" s="1"/>
  <c r="S27" s="1"/>
  <c r="O25"/>
  <c r="O26" l="1"/>
  <c r="Q27"/>
  <c r="P27" s="1"/>
  <c r="S28" s="1"/>
  <c r="Q28" l="1"/>
  <c r="P28" s="1"/>
  <c r="S29" s="1"/>
  <c r="O27"/>
  <c r="O28" l="1"/>
  <c r="Q29"/>
  <c r="P29" s="1"/>
  <c r="S30" s="1"/>
  <c r="O29" l="1"/>
  <c r="Q30"/>
  <c r="P30" s="1"/>
  <c r="S31" s="1"/>
  <c r="Q31" l="1"/>
  <c r="P31" s="1"/>
  <c r="S32" s="1"/>
  <c r="O30"/>
  <c r="Q32" l="1"/>
  <c r="P32" s="1"/>
  <c r="S33" s="1"/>
  <c r="O31"/>
  <c r="O32" l="1"/>
  <c r="Q33"/>
  <c r="P33" s="1"/>
  <c r="S34" s="1"/>
  <c r="Q34" l="1"/>
  <c r="P34" s="1"/>
  <c r="S35" s="1"/>
  <c r="O33"/>
  <c r="O34" l="1"/>
  <c r="Q35"/>
  <c r="P35" s="1"/>
  <c r="S36" s="1"/>
  <c r="Q36" l="1"/>
  <c r="P36" s="1"/>
  <c r="S37" s="1"/>
  <c r="O35"/>
  <c r="O36" l="1"/>
  <c r="Q37"/>
  <c r="P37" s="1"/>
  <c r="S38" s="1"/>
  <c r="O37" l="1"/>
  <c r="Q38"/>
  <c r="P38" s="1"/>
  <c r="S39" s="1"/>
  <c r="O38" l="1"/>
  <c r="Q39"/>
  <c r="P39" s="1"/>
  <c r="S40" s="1"/>
  <c r="O39" l="1"/>
  <c r="Q40"/>
  <c r="P40" s="1"/>
  <c r="S41" s="1"/>
  <c r="O40" l="1"/>
  <c r="Q41"/>
  <c r="P41" s="1"/>
  <c r="S42" s="1"/>
  <c r="O41" l="1"/>
  <c r="Q42"/>
  <c r="P42" s="1"/>
  <c r="S43" s="1"/>
  <c r="O42" l="1"/>
  <c r="Q43"/>
  <c r="P43" s="1"/>
  <c r="S44" s="1"/>
  <c r="O43" l="1"/>
  <c r="Q44"/>
  <c r="P44" s="1"/>
  <c r="S45" s="1"/>
  <c r="O44" l="1"/>
  <c r="Q45"/>
  <c r="P45" s="1"/>
  <c r="S46" s="1"/>
  <c r="Q46" l="1"/>
  <c r="P46" s="1"/>
  <c r="S47" s="1"/>
  <c r="O45"/>
  <c r="O46" l="1"/>
  <c r="Q47"/>
  <c r="P47" s="1"/>
  <c r="S48" s="1"/>
  <c r="Q48" l="1"/>
  <c r="P48" s="1"/>
  <c r="S49" s="1"/>
  <c r="O47"/>
  <c r="O48" l="1"/>
  <c r="Q49"/>
  <c r="P49" s="1"/>
  <c r="S50" s="1"/>
  <c r="Q50" l="1"/>
  <c r="P50" s="1"/>
  <c r="S51" s="1"/>
  <c r="O49"/>
  <c r="O50" l="1"/>
  <c r="Q51"/>
  <c r="P51" s="1"/>
  <c r="S52" s="1"/>
  <c r="O51" l="1"/>
  <c r="Q52"/>
  <c r="P52" s="1"/>
  <c r="S53" s="1"/>
  <c r="Q53" l="1"/>
  <c r="P53" s="1"/>
  <c r="S54" s="1"/>
  <c r="O52"/>
  <c r="O53" l="1"/>
  <c r="Q54"/>
  <c r="P54" s="1"/>
  <c r="S55" s="1"/>
  <c r="O54" l="1"/>
  <c r="Q55"/>
  <c r="P55" s="1"/>
  <c r="S56" s="1"/>
  <c r="Q56" l="1"/>
  <c r="P56" s="1"/>
  <c r="S57" s="1"/>
  <c r="O55"/>
  <c r="O56" l="1"/>
  <c r="Q57"/>
  <c r="P57" s="1"/>
  <c r="S58" s="1"/>
  <c r="Q58" l="1"/>
  <c r="P58" s="1"/>
  <c r="S59" s="1"/>
  <c r="O57"/>
  <c r="O58" l="1"/>
  <c r="Q59"/>
  <c r="P59" s="1"/>
  <c r="S60" s="1"/>
  <c r="O59" l="1"/>
  <c r="Q60"/>
  <c r="P60" s="1"/>
  <c r="S61" s="1"/>
  <c r="O60" l="1"/>
  <c r="Q61"/>
  <c r="P61" s="1"/>
  <c r="S62" s="1"/>
  <c r="O61" l="1"/>
  <c r="Q62"/>
  <c r="P62" s="1"/>
  <c r="S63" s="1"/>
  <c r="Q63" l="1"/>
  <c r="P63" s="1"/>
  <c r="S64" s="1"/>
  <c r="O62"/>
  <c r="O63" l="1"/>
  <c r="Q64"/>
  <c r="P64" s="1"/>
  <c r="S65" s="1"/>
  <c r="Q65" l="1"/>
  <c r="P65" s="1"/>
  <c r="S66" s="1"/>
  <c r="O64"/>
  <c r="O65" l="1"/>
  <c r="Q66"/>
  <c r="P66" s="1"/>
  <c r="S67" s="1"/>
  <c r="O66" l="1"/>
  <c r="Q67"/>
  <c r="P67" s="1"/>
  <c r="S68" s="1"/>
  <c r="O67" l="1"/>
  <c r="Q68"/>
  <c r="P68" s="1"/>
  <c r="S69" s="1"/>
  <c r="O68" l="1"/>
  <c r="Q69"/>
  <c r="P69" s="1"/>
  <c r="S70" s="1"/>
  <c r="O69" l="1"/>
  <c r="Q70"/>
  <c r="P70" s="1"/>
  <c r="S71" s="1"/>
  <c r="O70" l="1"/>
  <c r="Q71"/>
  <c r="P71" s="1"/>
  <c r="S72" s="1"/>
  <c r="O71" l="1"/>
  <c r="Q72"/>
  <c r="P72" s="1"/>
  <c r="S73" s="1"/>
  <c r="Q73" l="1"/>
  <c r="P73" s="1"/>
  <c r="S74" s="1"/>
  <c r="O72"/>
  <c r="O73" l="1"/>
  <c r="Q74"/>
  <c r="P74" s="1"/>
  <c r="S75" s="1"/>
  <c r="O74" l="1"/>
  <c r="Q75"/>
  <c r="P75" s="1"/>
  <c r="S76" s="1"/>
  <c r="O75" l="1"/>
  <c r="Q76"/>
  <c r="P76" s="1"/>
  <c r="S77" s="1"/>
  <c r="O76" l="1"/>
  <c r="Q77"/>
  <c r="P77" s="1"/>
  <c r="S78" s="1"/>
  <c r="O77" l="1"/>
  <c r="Q78"/>
  <c r="P78" s="1"/>
  <c r="S79" s="1"/>
  <c r="Q79" l="1"/>
  <c r="P79" s="1"/>
  <c r="S80" s="1"/>
  <c r="O78"/>
  <c r="O79" l="1"/>
  <c r="Q80"/>
  <c r="P80" s="1"/>
  <c r="S81" s="1"/>
  <c r="Q81" l="1"/>
  <c r="P81" s="1"/>
  <c r="S82" s="1"/>
  <c r="O80"/>
  <c r="O81" l="1"/>
  <c r="Q82"/>
  <c r="P82" s="1"/>
  <c r="S83" s="1"/>
  <c r="Q83" l="1"/>
  <c r="P83" s="1"/>
  <c r="S84" s="1"/>
  <c r="O82"/>
  <c r="O83" l="1"/>
  <c r="Q84"/>
  <c r="P84" s="1"/>
  <c r="S85" s="1"/>
  <c r="O84" l="1"/>
  <c r="Q85"/>
  <c r="P85" s="1"/>
  <c r="S86" s="1"/>
  <c r="O85" l="1"/>
  <c r="Q86"/>
  <c r="P86" s="1"/>
  <c r="S87" s="1"/>
  <c r="O86" l="1"/>
  <c r="Q87"/>
  <c r="P87" s="1"/>
  <c r="S88" s="1"/>
  <c r="Q88" l="1"/>
  <c r="P88" s="1"/>
  <c r="S89" s="1"/>
  <c r="O87"/>
  <c r="O88" l="1"/>
  <c r="Q89"/>
  <c r="P89" s="1"/>
  <c r="S90" s="1"/>
  <c r="Q90" l="1"/>
  <c r="P90" s="1"/>
  <c r="S91" s="1"/>
  <c r="O89"/>
  <c r="O90" l="1"/>
  <c r="Q91"/>
  <c r="P91" s="1"/>
  <c r="S92" s="1"/>
  <c r="O91" l="1"/>
  <c r="Q92"/>
  <c r="P92" s="1"/>
  <c r="S93" s="1"/>
  <c r="O92" l="1"/>
  <c r="Q93"/>
  <c r="P93" s="1"/>
  <c r="S94" s="1"/>
  <c r="O93" l="1"/>
  <c r="Q94"/>
  <c r="P94" s="1"/>
  <c r="S95" s="1"/>
  <c r="O94" l="1"/>
  <c r="Q95"/>
  <c r="P95" s="1"/>
  <c r="S96" s="1"/>
  <c r="O95" l="1"/>
  <c r="Q96"/>
  <c r="P96" s="1"/>
  <c r="S97" s="1"/>
  <c r="Q97" l="1"/>
  <c r="P97" s="1"/>
  <c r="S98" s="1"/>
  <c r="O96"/>
  <c r="O97" l="1"/>
  <c r="Q98"/>
  <c r="P98" s="1"/>
  <c r="S99" s="1"/>
  <c r="Q99" l="1"/>
  <c r="P99" s="1"/>
  <c r="S100" s="1"/>
  <c r="O98"/>
  <c r="O99" l="1"/>
  <c r="Q100"/>
  <c r="P100" s="1"/>
  <c r="S101" s="1"/>
  <c r="Q101" l="1"/>
  <c r="P101" s="1"/>
  <c r="S102" s="1"/>
  <c r="O100"/>
  <c r="O101" l="1"/>
  <c r="Q102"/>
  <c r="P102" s="1"/>
  <c r="S103" s="1"/>
  <c r="Q103" l="1"/>
  <c r="P103" s="1"/>
  <c r="S104" s="1"/>
  <c r="O102"/>
  <c r="O103" l="1"/>
  <c r="Q104"/>
  <c r="P104" s="1"/>
  <c r="S105" s="1"/>
  <c r="O104" l="1"/>
  <c r="Q105"/>
  <c r="P105" s="1"/>
  <c r="S106" s="1"/>
  <c r="O105" l="1"/>
  <c r="Q106"/>
  <c r="P106" s="1"/>
  <c r="S107" s="1"/>
  <c r="Q107" l="1"/>
  <c r="P107" s="1"/>
  <c r="S108" s="1"/>
  <c r="O106"/>
  <c r="O107" l="1"/>
  <c r="Q108"/>
  <c r="P108" s="1"/>
  <c r="S109" s="1"/>
  <c r="O108" l="1"/>
  <c r="Q109"/>
  <c r="P109" s="1"/>
  <c r="S110" s="1"/>
  <c r="Q110" l="1"/>
  <c r="P110" s="1"/>
  <c r="S111" s="1"/>
  <c r="O109"/>
  <c r="O110" l="1"/>
  <c r="Q111"/>
  <c r="P111" s="1"/>
  <c r="S112" s="1"/>
  <c r="O111"/>
  <c r="Q112" l="1"/>
  <c r="P112" s="1"/>
  <c r="S113" s="1"/>
  <c r="O112" l="1"/>
  <c r="Q113"/>
  <c r="P113" s="1"/>
  <c r="S114" s="1"/>
  <c r="O113" l="1"/>
  <c r="Q114"/>
  <c r="P114" s="1"/>
  <c r="S115" s="1"/>
  <c r="O114" l="1"/>
  <c r="Q115"/>
  <c r="P115" s="1"/>
  <c r="S116" s="1"/>
  <c r="Q116" l="1"/>
  <c r="P116" s="1"/>
  <c r="S117" s="1"/>
  <c r="O115"/>
  <c r="O116" l="1"/>
  <c r="Q117"/>
  <c r="P117" s="1"/>
  <c r="S118" s="1"/>
  <c r="Q118" l="1"/>
  <c r="P118" s="1"/>
  <c r="S119" s="1"/>
  <c r="O117"/>
  <c r="O118" l="1"/>
  <c r="Q119"/>
  <c r="P119" s="1"/>
  <c r="S120" s="1"/>
  <c r="Q120" l="1"/>
  <c r="P120" s="1"/>
  <c r="S121" s="1"/>
  <c r="O119"/>
  <c r="O120" l="1"/>
  <c r="Q121"/>
  <c r="P121" s="1"/>
  <c r="S122" s="1"/>
  <c r="O121" l="1"/>
  <c r="Q122"/>
  <c r="P122" s="1"/>
  <c r="S123" s="1"/>
  <c r="Q123" l="1"/>
  <c r="P123" s="1"/>
  <c r="S124" s="1"/>
  <c r="O122"/>
  <c r="O123" l="1"/>
  <c r="Q124"/>
  <c r="P124" s="1"/>
  <c r="S125" s="1"/>
  <c r="Q125" l="1"/>
  <c r="P125" s="1"/>
  <c r="S126" s="1"/>
  <c r="O124"/>
  <c r="O125" l="1"/>
  <c r="Q126"/>
  <c r="P126" s="1"/>
  <c r="S127" s="1"/>
  <c r="Q127" l="1"/>
  <c r="P127" s="1"/>
  <c r="O127" s="1"/>
  <c r="O126"/>
</calcChain>
</file>

<file path=xl/sharedStrings.xml><?xml version="1.0" encoding="utf-8"?>
<sst xmlns="http://schemas.openxmlformats.org/spreadsheetml/2006/main" count="36" uniqueCount="13">
  <si>
    <t>Saldo Pokok</t>
  </si>
  <si>
    <t xml:space="preserve">Bulan </t>
  </si>
  <si>
    <t>Cicilan Pokok</t>
  </si>
  <si>
    <t>Bunga</t>
  </si>
  <si>
    <t>Cicilan</t>
  </si>
  <si>
    <t>BUNGA EFEKTIF</t>
  </si>
  <si>
    <t>BUNGA ANUITAS</t>
  </si>
  <si>
    <t>Pinjaman</t>
  </si>
  <si>
    <t>Lama</t>
  </si>
  <si>
    <t>Bulan</t>
  </si>
  <si>
    <t>per Tahun</t>
  </si>
  <si>
    <t>Rp</t>
  </si>
  <si>
    <t>BUNGA FLAT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</si>
</sst>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5">
    <font>
      <sz val="12"/>
      <color theme="1"/>
      <name val="Calibri"/>
      <family val="2"/>
      <charset val="136"/>
      <scheme val="minor"/>
    </font>
    <font>
      <sz val="12"/>
      <color theme="1"/>
      <name val="Calibri"/>
      <family val="2"/>
      <charset val="136"/>
      <scheme val="minor"/>
    </font>
    <font>
      <b/>
      <sz val="12"/>
      <color theme="0"/>
      <name val="Calibri"/>
      <family val="2"/>
      <charset val="136"/>
      <scheme val="minor"/>
    </font>
    <font>
      <u/>
      <sz val="12"/>
      <color theme="10"/>
      <name val="Calibri"/>
      <family val="2"/>
      <charset val="136"/>
      <scheme val="minor"/>
    </font>
    <font>
      <u/>
      <sz val="12"/>
      <color theme="11"/>
      <name val="Calibri"/>
      <family val="2"/>
      <charset val="136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</borders>
  <cellStyleXfs count="5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7">
    <xf numFmtId="0" fontId="0" fillId="0" borderId="0" xfId="0"/>
    <xf numFmtId="164" fontId="0" fillId="0" borderId="0" xfId="1" applyNumberFormat="1" applyFont="1"/>
    <xf numFmtId="0" fontId="0" fillId="3" borderId="0" xfId="0" applyFill="1" applyAlignment="1">
      <alignment horizontal="center"/>
    </xf>
    <xf numFmtId="0" fontId="0" fillId="3" borderId="0" xfId="0" applyFill="1" applyBorder="1" applyAlignment="1">
      <alignment horizontal="center"/>
    </xf>
    <xf numFmtId="9" fontId="0" fillId="3" borderId="0" xfId="2" applyFont="1" applyFill="1" applyBorder="1" applyAlignment="1">
      <alignment horizontal="center"/>
    </xf>
    <xf numFmtId="0" fontId="0" fillId="3" borderId="0" xfId="0" applyFill="1"/>
    <xf numFmtId="164" fontId="0" fillId="0" borderId="0" xfId="0" applyNumberFormat="1"/>
    <xf numFmtId="0" fontId="0" fillId="3" borderId="1" xfId="0" applyFill="1" applyBorder="1" applyAlignment="1">
      <alignment horizontal="center"/>
    </xf>
    <xf numFmtId="164" fontId="0" fillId="3" borderId="2" xfId="1" applyNumberFormat="1" applyFon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164" fontId="0" fillId="3" borderId="1" xfId="1" applyNumberFormat="1" applyFont="1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0" fontId="0" fillId="3" borderId="1" xfId="2" applyNumberFormat="1" applyFont="1" applyFill="1" applyBorder="1" applyAlignment="1">
      <alignment horizontal="center"/>
    </xf>
    <xf numFmtId="0" fontId="2" fillId="4" borderId="0" xfId="0" applyFont="1" applyFill="1"/>
    <xf numFmtId="164" fontId="2" fillId="4" borderId="0" xfId="1" applyNumberFormat="1" applyFont="1" applyFill="1"/>
    <xf numFmtId="0" fontId="0" fillId="2" borderId="0" xfId="0" applyFill="1" applyAlignment="1">
      <alignment horizontal="center"/>
    </xf>
  </cellXfs>
  <cellStyles count="53">
    <cellStyle name="Comma" xfId="1" builtinId="3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Normal" xfId="0" builtinId="0"/>
    <cellStyle name="Percent" xfId="2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S127"/>
  <sheetViews>
    <sheetView tabSelected="1" topLeftCell="K1" zoomScale="160" zoomScaleNormal="160" workbookViewId="0">
      <selection activeCell="T10" sqref="T10"/>
    </sheetView>
  </sheetViews>
  <sheetFormatPr defaultColWidth="11" defaultRowHeight="15.75"/>
  <cols>
    <col min="2" max="2" width="6.5" bestFit="1" customWidth="1"/>
    <col min="3" max="3" width="14.125" style="1" bestFit="1" customWidth="1"/>
    <col min="4" max="4" width="13.5" style="1" bestFit="1" customWidth="1"/>
    <col min="5" max="5" width="12.5" style="1" bestFit="1" customWidth="1"/>
    <col min="6" max="6" width="11.5" style="1" bestFit="1" customWidth="1"/>
    <col min="9" max="9" width="12.625" bestFit="1" customWidth="1"/>
    <col min="10" max="10" width="13.5" bestFit="1" customWidth="1"/>
    <col min="12" max="12" width="11.5" bestFit="1" customWidth="1"/>
    <col min="14" max="14" width="6.5" bestFit="1" customWidth="1"/>
    <col min="15" max="15" width="12.625" bestFit="1" customWidth="1"/>
    <col min="16" max="16" width="13.5" bestFit="1" customWidth="1"/>
    <col min="18" max="18" width="11.125" bestFit="1" customWidth="1"/>
    <col min="19" max="19" width="12.5" hidden="1" customWidth="1"/>
  </cols>
  <sheetData>
    <row r="2" spans="2:19">
      <c r="B2" s="16" t="s">
        <v>5</v>
      </c>
      <c r="C2" s="16"/>
      <c r="D2" s="16"/>
      <c r="E2" s="16"/>
      <c r="F2" s="16"/>
      <c r="H2" s="16" t="s">
        <v>12</v>
      </c>
      <c r="I2" s="16"/>
      <c r="J2" s="16"/>
      <c r="K2" s="16"/>
      <c r="L2" s="16"/>
      <c r="N2" s="16" t="s">
        <v>6</v>
      </c>
      <c r="O2" s="16"/>
      <c r="P2" s="16"/>
      <c r="Q2" s="16"/>
      <c r="R2" s="16"/>
    </row>
    <row r="3" spans="2:19">
      <c r="B3" s="5"/>
      <c r="C3" s="7" t="s">
        <v>7</v>
      </c>
      <c r="D3" s="8">
        <v>8000000</v>
      </c>
      <c r="E3" s="11" t="s">
        <v>11</v>
      </c>
      <c r="F3" s="2"/>
      <c r="H3" s="2"/>
      <c r="I3" s="7" t="s">
        <v>7</v>
      </c>
      <c r="J3" s="10">
        <v>8000000</v>
      </c>
      <c r="K3" s="9" t="s">
        <v>11</v>
      </c>
      <c r="L3" s="2"/>
      <c r="N3" s="2"/>
      <c r="O3" s="7" t="s">
        <v>7</v>
      </c>
      <c r="P3" s="10">
        <v>8000000</v>
      </c>
      <c r="Q3" s="9" t="s">
        <v>11</v>
      </c>
      <c r="R3" s="2"/>
    </row>
    <row r="4" spans="2:19">
      <c r="B4" s="5"/>
      <c r="C4" s="7" t="s">
        <v>8</v>
      </c>
      <c r="D4" s="12">
        <v>12</v>
      </c>
      <c r="E4" s="11" t="s">
        <v>9</v>
      </c>
      <c r="F4" s="2"/>
      <c r="H4" s="2"/>
      <c r="I4" s="7" t="s">
        <v>8</v>
      </c>
      <c r="J4" s="7">
        <v>12</v>
      </c>
      <c r="K4" s="9" t="s">
        <v>9</v>
      </c>
      <c r="L4" s="2"/>
      <c r="N4" s="2"/>
      <c r="O4" s="7" t="s">
        <v>8</v>
      </c>
      <c r="P4" s="7">
        <v>12</v>
      </c>
      <c r="Q4" s="9" t="s">
        <v>9</v>
      </c>
      <c r="R4" s="2"/>
    </row>
    <row r="5" spans="2:19">
      <c r="B5" s="5"/>
      <c r="C5" s="7" t="s">
        <v>3</v>
      </c>
      <c r="D5" s="13">
        <v>7.0000000000000007E-2</v>
      </c>
      <c r="E5" s="9" t="s">
        <v>10</v>
      </c>
      <c r="F5" s="2"/>
      <c r="H5" s="2"/>
      <c r="I5" s="7" t="s">
        <v>3</v>
      </c>
      <c r="J5" s="13">
        <v>7.0000000000000007E-2</v>
      </c>
      <c r="K5" s="9" t="s">
        <v>10</v>
      </c>
      <c r="L5" s="2"/>
      <c r="N5" s="2"/>
      <c r="O5" s="7" t="s">
        <v>3</v>
      </c>
      <c r="P5" s="13">
        <v>7.0000000000000007E-2</v>
      </c>
      <c r="Q5" s="9" t="s">
        <v>10</v>
      </c>
      <c r="R5" s="2"/>
    </row>
    <row r="6" spans="2:19">
      <c r="B6" s="3"/>
      <c r="C6" s="4"/>
      <c r="D6" s="3"/>
      <c r="E6" s="2"/>
      <c r="F6" s="2"/>
      <c r="H6" s="2"/>
      <c r="I6" s="2"/>
      <c r="J6" s="2"/>
      <c r="K6" s="2"/>
      <c r="L6" s="2"/>
      <c r="N6" s="2"/>
      <c r="O6" s="2"/>
      <c r="P6" s="2"/>
      <c r="Q6" s="2"/>
      <c r="R6" s="2"/>
    </row>
    <row r="7" spans="2:19">
      <c r="B7" s="14" t="s">
        <v>1</v>
      </c>
      <c r="C7" s="15" t="s">
        <v>0</v>
      </c>
      <c r="D7" s="15" t="s">
        <v>2</v>
      </c>
      <c r="E7" s="15" t="s">
        <v>3</v>
      </c>
      <c r="F7" s="15" t="s">
        <v>4</v>
      </c>
      <c r="H7" s="14" t="s">
        <v>1</v>
      </c>
      <c r="I7" s="15" t="s">
        <v>0</v>
      </c>
      <c r="J7" s="15" t="s">
        <v>2</v>
      </c>
      <c r="K7" s="15" t="s">
        <v>3</v>
      </c>
      <c r="L7" s="15" t="s">
        <v>4</v>
      </c>
      <c r="N7" s="14" t="s">
        <v>1</v>
      </c>
      <c r="O7" s="15" t="s">
        <v>0</v>
      </c>
      <c r="P7" s="15" t="s">
        <v>2</v>
      </c>
      <c r="Q7" s="15" t="s">
        <v>3</v>
      </c>
      <c r="R7" s="15" t="s">
        <v>4</v>
      </c>
    </row>
    <row r="8" spans="2:19">
      <c r="B8">
        <v>1</v>
      </c>
      <c r="C8" s="1">
        <f>$D$3-(D8*(B8))</f>
        <v>7333333.333333333</v>
      </c>
      <c r="D8" s="1">
        <f>$D$3/$D$4</f>
        <v>666666.66666666663</v>
      </c>
      <c r="E8" s="1">
        <f>($D$3-(D8*(B8-1)))*$D$5/12</f>
        <v>46666.666666666664</v>
      </c>
      <c r="F8" s="1">
        <f>D8+E8</f>
        <v>713333.33333333326</v>
      </c>
      <c r="H8">
        <v>1</v>
      </c>
      <c r="I8" s="1">
        <f>$D$3-(J8*(H8))</f>
        <v>7333333.333333333</v>
      </c>
      <c r="J8" s="1">
        <f>$D$3/$D$4</f>
        <v>666666.66666666663</v>
      </c>
      <c r="K8" s="1">
        <f>$J$3*$J$5/12</f>
        <v>46666.666666666664</v>
      </c>
      <c r="L8" s="1">
        <f>J8+K8</f>
        <v>713333.33333333326</v>
      </c>
      <c r="N8">
        <v>1</v>
      </c>
      <c r="O8" s="1">
        <f>S8-P8</f>
        <v>7354452.6978815645</v>
      </c>
      <c r="P8" s="1">
        <f>R8-Q8</f>
        <v>645547.30211843597</v>
      </c>
      <c r="Q8" s="1">
        <f>S8*$P$5/12</f>
        <v>46666.666666666664</v>
      </c>
      <c r="R8" s="1">
        <f>-PMT($P$5/12,$P$4,$P$3)</f>
        <v>692213.9687851026</v>
      </c>
      <c r="S8" s="6">
        <f>P3</f>
        <v>8000000</v>
      </c>
    </row>
    <row r="9" spans="2:19">
      <c r="B9">
        <v>2</v>
      </c>
      <c r="C9" s="1">
        <f t="shared" ref="C9:C72" si="0">$D$3-(D9*(B9))</f>
        <v>6666666.666666667</v>
      </c>
      <c r="D9" s="1">
        <f t="shared" ref="D9:D72" si="1">$D$3/$D$4</f>
        <v>666666.66666666663</v>
      </c>
      <c r="E9" s="1">
        <f t="shared" ref="E9:E31" si="2">($D$3-(D9*(B9-1)))*$D$5/12</f>
        <v>42777.777777777781</v>
      </c>
      <c r="F9" s="1">
        <f t="shared" ref="F9:F31" si="3">D9+E9</f>
        <v>709444.44444444438</v>
      </c>
      <c r="H9">
        <v>2</v>
      </c>
      <c r="I9" s="1">
        <f t="shared" ref="I9:I72" si="4">$D$3-(J9*(H9))</f>
        <v>6666666.666666667</v>
      </c>
      <c r="J9" s="1">
        <f t="shared" ref="J9:J72" si="5">$D$3/$D$4</f>
        <v>666666.66666666663</v>
      </c>
      <c r="K9" s="1">
        <f t="shared" ref="K9:K72" si="6">$J$3*$J$5/12</f>
        <v>46666.666666666664</v>
      </c>
      <c r="L9" s="1">
        <f t="shared" ref="L9:L31" si="7">J9+K9</f>
        <v>713333.33333333326</v>
      </c>
      <c r="N9">
        <v>2</v>
      </c>
      <c r="O9" s="1">
        <f t="shared" ref="O9:O72" si="8">S9-P9</f>
        <v>6705139.7031674376</v>
      </c>
      <c r="P9" s="1">
        <f t="shared" ref="P9:P72" si="9">R9-Q9</f>
        <v>649312.99471412681</v>
      </c>
      <c r="Q9" s="1">
        <f t="shared" ref="Q9:Q72" si="10">S9*$P$5/12</f>
        <v>42900.974070975797</v>
      </c>
      <c r="R9" s="1">
        <f t="shared" ref="R9:R72" si="11">-PMT($P$5/12,$P$4,$P$3)</f>
        <v>692213.9687851026</v>
      </c>
      <c r="S9" s="6">
        <f>S8-P8</f>
        <v>7354452.6978815645</v>
      </c>
    </row>
    <row r="10" spans="2:19">
      <c r="B10">
        <v>3</v>
      </c>
      <c r="C10" s="1">
        <f t="shared" si="0"/>
        <v>6000000</v>
      </c>
      <c r="D10" s="1">
        <f t="shared" si="1"/>
        <v>666666.66666666663</v>
      </c>
      <c r="E10" s="1">
        <f t="shared" si="2"/>
        <v>38888.888888888898</v>
      </c>
      <c r="F10" s="1">
        <f t="shared" si="3"/>
        <v>705555.5555555555</v>
      </c>
      <c r="H10">
        <v>3</v>
      </c>
      <c r="I10" s="1">
        <f t="shared" si="4"/>
        <v>6000000</v>
      </c>
      <c r="J10" s="1">
        <f t="shared" si="5"/>
        <v>666666.66666666663</v>
      </c>
      <c r="K10" s="1">
        <f t="shared" si="6"/>
        <v>46666.666666666664</v>
      </c>
      <c r="L10" s="1">
        <f t="shared" si="7"/>
        <v>713333.33333333326</v>
      </c>
      <c r="N10">
        <v>3</v>
      </c>
      <c r="O10" s="1">
        <f t="shared" si="8"/>
        <v>6052039.0493174782</v>
      </c>
      <c r="P10" s="1">
        <f t="shared" si="9"/>
        <v>653100.65384995926</v>
      </c>
      <c r="Q10" s="1">
        <f t="shared" si="10"/>
        <v>39113.314935143389</v>
      </c>
      <c r="R10" s="1">
        <f t="shared" si="11"/>
        <v>692213.9687851026</v>
      </c>
      <c r="S10" s="6">
        <f t="shared" ref="S10:S73" si="12">S9-P9</f>
        <v>6705139.7031674376</v>
      </c>
    </row>
    <row r="11" spans="2:19">
      <c r="B11">
        <v>4</v>
      </c>
      <c r="C11" s="1">
        <f t="shared" si="0"/>
        <v>5333333.333333334</v>
      </c>
      <c r="D11" s="1">
        <f t="shared" si="1"/>
        <v>666666.66666666663</v>
      </c>
      <c r="E11" s="1">
        <f t="shared" si="2"/>
        <v>35000.000000000007</v>
      </c>
      <c r="F11" s="1">
        <f t="shared" si="3"/>
        <v>701666.66666666663</v>
      </c>
      <c r="H11">
        <v>4</v>
      </c>
      <c r="I11" s="1">
        <f t="shared" si="4"/>
        <v>5333333.333333334</v>
      </c>
      <c r="J11" s="1">
        <f t="shared" si="5"/>
        <v>666666.66666666663</v>
      </c>
      <c r="K11" s="1">
        <f t="shared" si="6"/>
        <v>46666.666666666664</v>
      </c>
      <c r="L11" s="1">
        <f t="shared" si="7"/>
        <v>713333.33333333326</v>
      </c>
      <c r="N11">
        <v>4</v>
      </c>
      <c r="O11" s="1">
        <f t="shared" si="8"/>
        <v>5395128.6416533943</v>
      </c>
      <c r="P11" s="1">
        <f t="shared" si="9"/>
        <v>656910.40766408399</v>
      </c>
      <c r="Q11" s="1">
        <f t="shared" si="10"/>
        <v>35303.561121018625</v>
      </c>
      <c r="R11" s="1">
        <f t="shared" si="11"/>
        <v>692213.9687851026</v>
      </c>
      <c r="S11" s="6">
        <f t="shared" si="12"/>
        <v>6052039.0493174782</v>
      </c>
    </row>
    <row r="12" spans="2:19">
      <c r="B12">
        <v>5</v>
      </c>
      <c r="C12" s="1">
        <f t="shared" si="0"/>
        <v>4666666.666666667</v>
      </c>
      <c r="D12" s="1">
        <f t="shared" si="1"/>
        <v>666666.66666666663</v>
      </c>
      <c r="E12" s="1">
        <f t="shared" si="2"/>
        <v>31111.11111111112</v>
      </c>
      <c r="F12" s="1">
        <f t="shared" si="3"/>
        <v>697777.77777777775</v>
      </c>
      <c r="H12">
        <v>5</v>
      </c>
      <c r="I12" s="1">
        <f t="shared" si="4"/>
        <v>4666666.666666667</v>
      </c>
      <c r="J12" s="1">
        <f t="shared" si="5"/>
        <v>666666.66666666663</v>
      </c>
      <c r="K12" s="1">
        <f t="shared" si="6"/>
        <v>46666.666666666664</v>
      </c>
      <c r="L12" s="1">
        <f t="shared" si="7"/>
        <v>713333.33333333326</v>
      </c>
      <c r="N12">
        <v>5</v>
      </c>
      <c r="O12" s="1">
        <f t="shared" si="8"/>
        <v>4734386.2566112699</v>
      </c>
      <c r="P12" s="1">
        <f t="shared" si="9"/>
        <v>660742.38504212443</v>
      </c>
      <c r="Q12" s="1">
        <f t="shared" si="10"/>
        <v>31471.583742978139</v>
      </c>
      <c r="R12" s="1">
        <f t="shared" si="11"/>
        <v>692213.9687851026</v>
      </c>
      <c r="S12" s="6">
        <f t="shared" si="12"/>
        <v>5395128.6416533943</v>
      </c>
    </row>
    <row r="13" spans="2:19">
      <c r="B13">
        <v>6</v>
      </c>
      <c r="C13" s="1">
        <f t="shared" si="0"/>
        <v>4000000</v>
      </c>
      <c r="D13" s="1">
        <f t="shared" si="1"/>
        <v>666666.66666666663</v>
      </c>
      <c r="E13" s="1">
        <f t="shared" si="2"/>
        <v>27222.22222222223</v>
      </c>
      <c r="F13" s="1">
        <f t="shared" si="3"/>
        <v>693888.88888888888</v>
      </c>
      <c r="H13">
        <v>6</v>
      </c>
      <c r="I13" s="1">
        <f t="shared" si="4"/>
        <v>4000000</v>
      </c>
      <c r="J13" s="1">
        <f t="shared" si="5"/>
        <v>666666.66666666663</v>
      </c>
      <c r="K13" s="1">
        <f t="shared" si="6"/>
        <v>46666.666666666664</v>
      </c>
      <c r="L13" s="1">
        <f t="shared" si="7"/>
        <v>713333.33333333326</v>
      </c>
      <c r="N13">
        <v>6</v>
      </c>
      <c r="O13" s="1">
        <f t="shared" si="8"/>
        <v>4069789.5409897333</v>
      </c>
      <c r="P13" s="1">
        <f t="shared" si="9"/>
        <v>664596.71562153683</v>
      </c>
      <c r="Q13" s="1">
        <f t="shared" si="10"/>
        <v>27617.253163565747</v>
      </c>
      <c r="R13" s="1">
        <f t="shared" si="11"/>
        <v>692213.9687851026</v>
      </c>
      <c r="S13" s="6">
        <f t="shared" si="12"/>
        <v>4734386.2566112699</v>
      </c>
    </row>
    <row r="14" spans="2:19">
      <c r="B14">
        <v>7</v>
      </c>
      <c r="C14" s="1">
        <f t="shared" si="0"/>
        <v>3333333.333333334</v>
      </c>
      <c r="D14" s="1">
        <f t="shared" si="1"/>
        <v>666666.66666666663</v>
      </c>
      <c r="E14" s="1">
        <f t="shared" si="2"/>
        <v>23333.333333333332</v>
      </c>
      <c r="F14" s="1">
        <f t="shared" si="3"/>
        <v>690000</v>
      </c>
      <c r="H14">
        <v>7</v>
      </c>
      <c r="I14" s="1">
        <f t="shared" si="4"/>
        <v>3333333.333333334</v>
      </c>
      <c r="J14" s="1">
        <f t="shared" si="5"/>
        <v>666666.66666666663</v>
      </c>
      <c r="K14" s="1">
        <f t="shared" si="6"/>
        <v>46666.666666666664</v>
      </c>
      <c r="L14" s="1">
        <f t="shared" si="7"/>
        <v>713333.33333333326</v>
      </c>
      <c r="N14">
        <v>7</v>
      </c>
      <c r="O14" s="1">
        <f t="shared" si="8"/>
        <v>3401316.0111937374</v>
      </c>
      <c r="P14" s="1">
        <f t="shared" si="9"/>
        <v>668473.5297959958</v>
      </c>
      <c r="Q14" s="1">
        <f t="shared" si="10"/>
        <v>23740.43898910678</v>
      </c>
      <c r="R14" s="1">
        <f t="shared" si="11"/>
        <v>692213.9687851026</v>
      </c>
      <c r="S14" s="6">
        <f t="shared" si="12"/>
        <v>4069789.5409897333</v>
      </c>
    </row>
    <row r="15" spans="2:19">
      <c r="B15">
        <v>8</v>
      </c>
      <c r="C15" s="1">
        <f t="shared" si="0"/>
        <v>2666666.666666667</v>
      </c>
      <c r="D15" s="1">
        <f t="shared" si="1"/>
        <v>666666.66666666663</v>
      </c>
      <c r="E15" s="1">
        <f t="shared" si="2"/>
        <v>19444.444444444449</v>
      </c>
      <c r="F15" s="1">
        <f t="shared" si="3"/>
        <v>686111.11111111112</v>
      </c>
      <c r="H15">
        <v>8</v>
      </c>
      <c r="I15" s="1">
        <f t="shared" si="4"/>
        <v>2666666.666666667</v>
      </c>
      <c r="J15" s="1">
        <f t="shared" si="5"/>
        <v>666666.66666666663</v>
      </c>
      <c r="K15" s="1">
        <f t="shared" si="6"/>
        <v>46666.666666666664</v>
      </c>
      <c r="L15" s="1">
        <f t="shared" si="7"/>
        <v>713333.33333333326</v>
      </c>
      <c r="N15">
        <v>8</v>
      </c>
      <c r="O15" s="1">
        <f t="shared" si="8"/>
        <v>2728943.0524739316</v>
      </c>
      <c r="P15" s="1">
        <f t="shared" si="9"/>
        <v>672372.95871980581</v>
      </c>
      <c r="Q15" s="1">
        <f t="shared" si="10"/>
        <v>19841.010065296803</v>
      </c>
      <c r="R15" s="1">
        <f t="shared" si="11"/>
        <v>692213.9687851026</v>
      </c>
      <c r="S15" s="6">
        <f t="shared" si="12"/>
        <v>3401316.0111937374</v>
      </c>
    </row>
    <row r="16" spans="2:19">
      <c r="B16">
        <v>9</v>
      </c>
      <c r="C16" s="1">
        <f t="shared" si="0"/>
        <v>2000000</v>
      </c>
      <c r="D16" s="1">
        <f t="shared" si="1"/>
        <v>666666.66666666663</v>
      </c>
      <c r="E16" s="1">
        <f t="shared" si="2"/>
        <v>15555.55555555556</v>
      </c>
      <c r="F16" s="1">
        <f t="shared" si="3"/>
        <v>682222.22222222213</v>
      </c>
      <c r="H16">
        <v>9</v>
      </c>
      <c r="I16" s="1">
        <f t="shared" si="4"/>
        <v>2000000</v>
      </c>
      <c r="J16" s="1">
        <f t="shared" si="5"/>
        <v>666666.66666666663</v>
      </c>
      <c r="K16" s="1">
        <f t="shared" si="6"/>
        <v>46666.666666666664</v>
      </c>
      <c r="L16" s="1">
        <f t="shared" si="7"/>
        <v>713333.33333333326</v>
      </c>
      <c r="N16">
        <v>9</v>
      </c>
      <c r="O16" s="1">
        <f t="shared" si="8"/>
        <v>2052647.9181615936</v>
      </c>
      <c r="P16" s="1">
        <f t="shared" si="9"/>
        <v>676295.13431233796</v>
      </c>
      <c r="Q16" s="1">
        <f t="shared" si="10"/>
        <v>15918.834472764604</v>
      </c>
      <c r="R16" s="1">
        <f t="shared" si="11"/>
        <v>692213.9687851026</v>
      </c>
      <c r="S16" s="6">
        <f t="shared" si="12"/>
        <v>2728943.0524739316</v>
      </c>
    </row>
    <row r="17" spans="2:19">
      <c r="B17">
        <v>10</v>
      </c>
      <c r="C17" s="1">
        <f t="shared" si="0"/>
        <v>1333333.333333334</v>
      </c>
      <c r="D17" s="1">
        <f t="shared" si="1"/>
        <v>666666.66666666663</v>
      </c>
      <c r="E17" s="1">
        <f t="shared" si="2"/>
        <v>11666.666666666666</v>
      </c>
      <c r="F17" s="1">
        <f t="shared" si="3"/>
        <v>678333.33333333326</v>
      </c>
      <c r="H17">
        <v>10</v>
      </c>
      <c r="I17" s="1">
        <f t="shared" si="4"/>
        <v>1333333.333333334</v>
      </c>
      <c r="J17" s="1">
        <f t="shared" si="5"/>
        <v>666666.66666666663</v>
      </c>
      <c r="K17" s="1">
        <f t="shared" si="6"/>
        <v>46666.666666666664</v>
      </c>
      <c r="L17" s="1">
        <f t="shared" si="7"/>
        <v>713333.33333333326</v>
      </c>
      <c r="N17">
        <v>10</v>
      </c>
      <c r="O17" s="1">
        <f t="shared" si="8"/>
        <v>1372407.7288991003</v>
      </c>
      <c r="P17" s="1">
        <f t="shared" si="9"/>
        <v>680240.18926249328</v>
      </c>
      <c r="Q17" s="1">
        <f t="shared" si="10"/>
        <v>11973.779522609299</v>
      </c>
      <c r="R17" s="1">
        <f t="shared" si="11"/>
        <v>692213.9687851026</v>
      </c>
      <c r="S17" s="6">
        <f t="shared" si="12"/>
        <v>2052647.9181615936</v>
      </c>
    </row>
    <row r="18" spans="2:19">
      <c r="B18">
        <v>11</v>
      </c>
      <c r="C18" s="1">
        <f t="shared" si="0"/>
        <v>666666.66666666698</v>
      </c>
      <c r="D18" s="1">
        <f t="shared" si="1"/>
        <v>666666.66666666663</v>
      </c>
      <c r="E18" s="1">
        <f t="shared" si="2"/>
        <v>7777.7777777777819</v>
      </c>
      <c r="F18" s="1">
        <f t="shared" si="3"/>
        <v>674444.44444444438</v>
      </c>
      <c r="H18">
        <v>11</v>
      </c>
      <c r="I18" s="1">
        <f t="shared" si="4"/>
        <v>666666.66666666698</v>
      </c>
      <c r="J18" s="1">
        <f t="shared" si="5"/>
        <v>666666.66666666663</v>
      </c>
      <c r="K18" s="1">
        <f t="shared" si="6"/>
        <v>46666.666666666664</v>
      </c>
      <c r="L18" s="1">
        <f t="shared" si="7"/>
        <v>713333.33333333326</v>
      </c>
      <c r="N18">
        <v>11</v>
      </c>
      <c r="O18" s="1">
        <f t="shared" si="8"/>
        <v>688199.47186590917</v>
      </c>
      <c r="P18" s="1">
        <f t="shared" si="9"/>
        <v>684208.25703319116</v>
      </c>
      <c r="Q18" s="1">
        <f t="shared" si="10"/>
        <v>8005.711751911419</v>
      </c>
      <c r="R18" s="1">
        <f t="shared" si="11"/>
        <v>692213.9687851026</v>
      </c>
      <c r="S18" s="6">
        <f t="shared" si="12"/>
        <v>1372407.7288991003</v>
      </c>
    </row>
    <row r="19" spans="2:19">
      <c r="B19">
        <v>12</v>
      </c>
      <c r="C19" s="1">
        <f t="shared" si="0"/>
        <v>0</v>
      </c>
      <c r="D19" s="1">
        <f t="shared" si="1"/>
        <v>666666.66666666663</v>
      </c>
      <c r="E19" s="1">
        <f t="shared" si="2"/>
        <v>3888.888888888891</v>
      </c>
      <c r="F19" s="1">
        <f t="shared" si="3"/>
        <v>670555.5555555555</v>
      </c>
      <c r="H19">
        <v>12</v>
      </c>
      <c r="I19" s="1">
        <f t="shared" si="4"/>
        <v>0</v>
      </c>
      <c r="J19" s="1">
        <f t="shared" si="5"/>
        <v>666666.66666666663</v>
      </c>
      <c r="K19" s="1">
        <f t="shared" si="6"/>
        <v>46666.666666666664</v>
      </c>
      <c r="L19" s="1">
        <f t="shared" si="7"/>
        <v>713333.33333333326</v>
      </c>
      <c r="N19">
        <v>12</v>
      </c>
      <c r="O19" s="1">
        <f t="shared" si="8"/>
        <v>2.4330802261829376E-8</v>
      </c>
      <c r="P19" s="1">
        <f t="shared" si="9"/>
        <v>688199.47186588484</v>
      </c>
      <c r="Q19" s="1">
        <f t="shared" si="10"/>
        <v>4014.4969192178037</v>
      </c>
      <c r="R19" s="1">
        <f t="shared" si="11"/>
        <v>692213.9687851026</v>
      </c>
      <c r="S19" s="6">
        <f t="shared" si="12"/>
        <v>688199.47186590917</v>
      </c>
    </row>
    <row r="20" spans="2:19">
      <c r="B20">
        <v>13</v>
      </c>
      <c r="C20" s="1">
        <f t="shared" si="0"/>
        <v>-666666.66666666605</v>
      </c>
      <c r="D20" s="1">
        <f t="shared" si="1"/>
        <v>666666.66666666663</v>
      </c>
      <c r="E20" s="1">
        <f t="shared" si="2"/>
        <v>0</v>
      </c>
      <c r="F20" s="1">
        <f t="shared" si="3"/>
        <v>666666.66666666663</v>
      </c>
      <c r="H20">
        <v>13</v>
      </c>
      <c r="I20" s="1">
        <f t="shared" si="4"/>
        <v>-666666.66666666605</v>
      </c>
      <c r="J20" s="1">
        <f t="shared" si="5"/>
        <v>666666.66666666663</v>
      </c>
      <c r="K20" s="1">
        <f t="shared" si="6"/>
        <v>46666.666666666664</v>
      </c>
      <c r="L20" s="1">
        <f t="shared" si="7"/>
        <v>713333.33333333326</v>
      </c>
      <c r="N20">
        <v>13</v>
      </c>
      <c r="O20" s="1">
        <f t="shared" si="8"/>
        <v>-692213.96878507815</v>
      </c>
      <c r="P20" s="1">
        <f t="shared" si="9"/>
        <v>692213.96878510248</v>
      </c>
      <c r="Q20" s="1">
        <f t="shared" si="10"/>
        <v>1.4192967986067137E-10</v>
      </c>
      <c r="R20" s="1">
        <f t="shared" si="11"/>
        <v>692213.9687851026</v>
      </c>
      <c r="S20" s="6">
        <f t="shared" si="12"/>
        <v>2.4330802261829376E-8</v>
      </c>
    </row>
    <row r="21" spans="2:19">
      <c r="B21">
        <v>14</v>
      </c>
      <c r="C21" s="1">
        <f t="shared" si="0"/>
        <v>-1333333.3333333321</v>
      </c>
      <c r="D21" s="1">
        <f t="shared" si="1"/>
        <v>666666.66666666663</v>
      </c>
      <c r="E21" s="1">
        <f t="shared" si="2"/>
        <v>-3888.8888888888855</v>
      </c>
      <c r="F21" s="1">
        <f t="shared" si="3"/>
        <v>662777.77777777775</v>
      </c>
      <c r="H21">
        <v>14</v>
      </c>
      <c r="I21" s="1">
        <f t="shared" si="4"/>
        <v>-1333333.3333333321</v>
      </c>
      <c r="J21" s="1">
        <f t="shared" si="5"/>
        <v>666666.66666666663</v>
      </c>
      <c r="K21" s="1">
        <f t="shared" si="6"/>
        <v>46666.666666666664</v>
      </c>
      <c r="L21" s="1">
        <f t="shared" si="7"/>
        <v>713333.33333333326</v>
      </c>
      <c r="N21">
        <v>14</v>
      </c>
      <c r="O21" s="1">
        <f t="shared" si="8"/>
        <v>-1388465.8523880937</v>
      </c>
      <c r="P21" s="1">
        <f t="shared" si="9"/>
        <v>696251.88360301557</v>
      </c>
      <c r="Q21" s="1">
        <f t="shared" si="10"/>
        <v>-4037.9148179129566</v>
      </c>
      <c r="R21" s="1">
        <f t="shared" si="11"/>
        <v>692213.9687851026</v>
      </c>
      <c r="S21" s="6">
        <f t="shared" si="12"/>
        <v>-692213.96878507815</v>
      </c>
    </row>
    <row r="22" spans="2:19">
      <c r="B22">
        <v>15</v>
      </c>
      <c r="C22" s="1">
        <f t="shared" si="0"/>
        <v>-2000000</v>
      </c>
      <c r="D22" s="1">
        <f t="shared" si="1"/>
        <v>666666.66666666663</v>
      </c>
      <c r="E22" s="1">
        <f t="shared" si="2"/>
        <v>-7777.777777777771</v>
      </c>
      <c r="F22" s="1">
        <f t="shared" si="3"/>
        <v>658888.88888888888</v>
      </c>
      <c r="H22">
        <v>15</v>
      </c>
      <c r="I22" s="1">
        <f t="shared" si="4"/>
        <v>-2000000</v>
      </c>
      <c r="J22" s="1">
        <f t="shared" si="5"/>
        <v>666666.66666666663</v>
      </c>
      <c r="K22" s="1">
        <f t="shared" si="6"/>
        <v>46666.666666666664</v>
      </c>
      <c r="L22" s="1">
        <f t="shared" si="7"/>
        <v>713333.33333333326</v>
      </c>
      <c r="N22">
        <v>15</v>
      </c>
      <c r="O22" s="1">
        <f t="shared" si="8"/>
        <v>-2088779.2053121268</v>
      </c>
      <c r="P22" s="1">
        <f t="shared" si="9"/>
        <v>700313.35292403318</v>
      </c>
      <c r="Q22" s="1">
        <f t="shared" si="10"/>
        <v>-8099.384138930548</v>
      </c>
      <c r="R22" s="1">
        <f t="shared" si="11"/>
        <v>692213.9687851026</v>
      </c>
      <c r="S22" s="6">
        <f t="shared" si="12"/>
        <v>-1388465.8523880937</v>
      </c>
    </row>
    <row r="23" spans="2:19">
      <c r="B23">
        <v>16</v>
      </c>
      <c r="C23" s="1">
        <f t="shared" si="0"/>
        <v>-2666666.666666666</v>
      </c>
      <c r="D23" s="1">
        <f t="shared" si="1"/>
        <v>666666.66666666663</v>
      </c>
      <c r="E23" s="1">
        <f t="shared" si="2"/>
        <v>-11666.666666666666</v>
      </c>
      <c r="F23" s="1">
        <f t="shared" si="3"/>
        <v>655000</v>
      </c>
      <c r="H23">
        <v>16</v>
      </c>
      <c r="I23" s="1">
        <f t="shared" si="4"/>
        <v>-2666666.666666666</v>
      </c>
      <c r="J23" s="1">
        <f t="shared" si="5"/>
        <v>666666.66666666663</v>
      </c>
      <c r="K23" s="1">
        <f t="shared" si="6"/>
        <v>46666.666666666664</v>
      </c>
      <c r="L23" s="1">
        <f t="shared" si="7"/>
        <v>713333.33333333326</v>
      </c>
      <c r="N23">
        <v>16</v>
      </c>
      <c r="O23" s="1">
        <f t="shared" si="8"/>
        <v>-2793177.71946155</v>
      </c>
      <c r="P23" s="1">
        <f t="shared" si="9"/>
        <v>704398.51414942334</v>
      </c>
      <c r="Q23" s="1">
        <f t="shared" si="10"/>
        <v>-12184.545364320742</v>
      </c>
      <c r="R23" s="1">
        <f t="shared" si="11"/>
        <v>692213.9687851026</v>
      </c>
      <c r="S23" s="6">
        <f t="shared" si="12"/>
        <v>-2088779.2053121268</v>
      </c>
    </row>
    <row r="24" spans="2:19">
      <c r="B24">
        <v>17</v>
      </c>
      <c r="C24" s="1">
        <f t="shared" si="0"/>
        <v>-3333333.3333333321</v>
      </c>
      <c r="D24" s="1">
        <f t="shared" si="1"/>
        <v>666666.66666666663</v>
      </c>
      <c r="E24" s="1">
        <f t="shared" si="2"/>
        <v>-15555.555555555553</v>
      </c>
      <c r="F24" s="1">
        <f t="shared" si="3"/>
        <v>651111.11111111112</v>
      </c>
      <c r="H24">
        <v>17</v>
      </c>
      <c r="I24" s="1">
        <f t="shared" si="4"/>
        <v>-3333333.3333333321</v>
      </c>
      <c r="J24" s="1">
        <f t="shared" si="5"/>
        <v>666666.66666666663</v>
      </c>
      <c r="K24" s="1">
        <f t="shared" si="6"/>
        <v>46666.666666666664</v>
      </c>
      <c r="L24" s="1">
        <f t="shared" si="7"/>
        <v>713333.33333333326</v>
      </c>
      <c r="N24">
        <v>17</v>
      </c>
      <c r="O24" s="1">
        <f t="shared" si="8"/>
        <v>-3501685.2249435117</v>
      </c>
      <c r="P24" s="1">
        <f t="shared" si="9"/>
        <v>708507.50548196165</v>
      </c>
      <c r="Q24" s="1">
        <f t="shared" si="10"/>
        <v>-16293.536696859044</v>
      </c>
      <c r="R24" s="1">
        <f t="shared" si="11"/>
        <v>692213.9687851026</v>
      </c>
      <c r="S24" s="6">
        <f t="shared" si="12"/>
        <v>-2793177.71946155</v>
      </c>
    </row>
    <row r="25" spans="2:19">
      <c r="B25">
        <v>18</v>
      </c>
      <c r="C25" s="1">
        <f t="shared" si="0"/>
        <v>-4000000</v>
      </c>
      <c r="D25" s="1">
        <f t="shared" si="1"/>
        <v>666666.66666666663</v>
      </c>
      <c r="E25" s="1">
        <f t="shared" si="2"/>
        <v>-19444.444444444438</v>
      </c>
      <c r="F25" s="1">
        <f t="shared" si="3"/>
        <v>647222.22222222225</v>
      </c>
      <c r="H25">
        <v>18</v>
      </c>
      <c r="I25" s="1">
        <f t="shared" si="4"/>
        <v>-4000000</v>
      </c>
      <c r="J25" s="1">
        <f t="shared" si="5"/>
        <v>666666.66666666663</v>
      </c>
      <c r="K25" s="1">
        <f t="shared" si="6"/>
        <v>46666.666666666664</v>
      </c>
      <c r="L25" s="1">
        <f t="shared" si="7"/>
        <v>713333.33333333326</v>
      </c>
      <c r="N25">
        <v>18</v>
      </c>
      <c r="O25" s="1">
        <f t="shared" si="8"/>
        <v>-4214325.6908741184</v>
      </c>
      <c r="P25" s="1">
        <f t="shared" si="9"/>
        <v>712640.46593060647</v>
      </c>
      <c r="Q25" s="1">
        <f t="shared" si="10"/>
        <v>-20426.497145503821</v>
      </c>
      <c r="R25" s="1">
        <f t="shared" si="11"/>
        <v>692213.9687851026</v>
      </c>
      <c r="S25" s="6">
        <f t="shared" si="12"/>
        <v>-3501685.2249435117</v>
      </c>
    </row>
    <row r="26" spans="2:19">
      <c r="B26">
        <v>19</v>
      </c>
      <c r="C26" s="1">
        <f t="shared" si="0"/>
        <v>-4666666.666666666</v>
      </c>
      <c r="D26" s="1">
        <f t="shared" si="1"/>
        <v>666666.66666666663</v>
      </c>
      <c r="E26" s="1">
        <f t="shared" si="2"/>
        <v>-23333.333333333332</v>
      </c>
      <c r="F26" s="1">
        <f t="shared" si="3"/>
        <v>643333.33333333326</v>
      </c>
      <c r="H26">
        <v>19</v>
      </c>
      <c r="I26" s="1">
        <f t="shared" si="4"/>
        <v>-4666666.666666666</v>
      </c>
      <c r="J26" s="1">
        <f t="shared" si="5"/>
        <v>666666.66666666663</v>
      </c>
      <c r="K26" s="1">
        <f t="shared" si="6"/>
        <v>46666.666666666664</v>
      </c>
      <c r="L26" s="1">
        <f t="shared" si="7"/>
        <v>713333.33333333326</v>
      </c>
      <c r="N26">
        <v>19</v>
      </c>
      <c r="O26" s="1">
        <f t="shared" si="8"/>
        <v>-4931123.22618932</v>
      </c>
      <c r="P26" s="1">
        <f t="shared" si="9"/>
        <v>716797.53531520162</v>
      </c>
      <c r="Q26" s="1">
        <f t="shared" si="10"/>
        <v>-24583.566530099026</v>
      </c>
      <c r="R26" s="1">
        <f t="shared" si="11"/>
        <v>692213.9687851026</v>
      </c>
      <c r="S26" s="6">
        <f t="shared" si="12"/>
        <v>-4214325.6908741184</v>
      </c>
    </row>
    <row r="27" spans="2:19">
      <c r="B27">
        <v>20</v>
      </c>
      <c r="C27" s="1">
        <f t="shared" si="0"/>
        <v>-5333333.3333333321</v>
      </c>
      <c r="D27" s="1">
        <f t="shared" si="1"/>
        <v>666666.66666666663</v>
      </c>
      <c r="E27" s="1">
        <f t="shared" si="2"/>
        <v>-27222.222222222219</v>
      </c>
      <c r="F27" s="1">
        <f t="shared" si="3"/>
        <v>639444.44444444438</v>
      </c>
      <c r="H27">
        <v>20</v>
      </c>
      <c r="I27" s="1">
        <f t="shared" si="4"/>
        <v>-5333333.3333333321</v>
      </c>
      <c r="J27" s="1">
        <f t="shared" si="5"/>
        <v>666666.66666666663</v>
      </c>
      <c r="K27" s="1">
        <f t="shared" si="6"/>
        <v>46666.666666666664</v>
      </c>
      <c r="L27" s="1">
        <f t="shared" si="7"/>
        <v>713333.33333333326</v>
      </c>
      <c r="N27">
        <v>20</v>
      </c>
      <c r="O27" s="1">
        <f t="shared" si="8"/>
        <v>-5652102.080460527</v>
      </c>
      <c r="P27" s="1">
        <f t="shared" si="9"/>
        <v>720978.854271207</v>
      </c>
      <c r="Q27" s="1">
        <f t="shared" si="10"/>
        <v>-28764.885486104369</v>
      </c>
      <c r="R27" s="1">
        <f t="shared" si="11"/>
        <v>692213.9687851026</v>
      </c>
      <c r="S27" s="6">
        <f t="shared" si="12"/>
        <v>-4931123.22618932</v>
      </c>
    </row>
    <row r="28" spans="2:19">
      <c r="B28">
        <v>21</v>
      </c>
      <c r="C28" s="1">
        <f t="shared" si="0"/>
        <v>-6000000</v>
      </c>
      <c r="D28" s="1">
        <f t="shared" si="1"/>
        <v>666666.66666666663</v>
      </c>
      <c r="E28" s="1">
        <f t="shared" si="2"/>
        <v>-31111.111111111106</v>
      </c>
      <c r="F28" s="1">
        <f t="shared" si="3"/>
        <v>635555.5555555555</v>
      </c>
      <c r="H28">
        <v>21</v>
      </c>
      <c r="I28" s="1">
        <f t="shared" si="4"/>
        <v>-6000000</v>
      </c>
      <c r="J28" s="1">
        <f t="shared" si="5"/>
        <v>666666.66666666663</v>
      </c>
      <c r="K28" s="1">
        <f t="shared" si="6"/>
        <v>46666.666666666664</v>
      </c>
      <c r="L28" s="1">
        <f t="shared" si="7"/>
        <v>713333.33333333326</v>
      </c>
      <c r="N28">
        <v>21</v>
      </c>
      <c r="O28" s="1">
        <f t="shared" si="8"/>
        <v>-6377286.6447149822</v>
      </c>
      <c r="P28" s="1">
        <f t="shared" si="9"/>
        <v>725184.56425445562</v>
      </c>
      <c r="Q28" s="1">
        <f t="shared" si="10"/>
        <v>-32970.595469353073</v>
      </c>
      <c r="R28" s="1">
        <f t="shared" si="11"/>
        <v>692213.9687851026</v>
      </c>
      <c r="S28" s="6">
        <f t="shared" si="12"/>
        <v>-5652102.080460527</v>
      </c>
    </row>
    <row r="29" spans="2:19">
      <c r="B29">
        <v>22</v>
      </c>
      <c r="C29" s="1">
        <f t="shared" si="0"/>
        <v>-6666666.666666666</v>
      </c>
      <c r="D29" s="1">
        <f t="shared" si="1"/>
        <v>666666.66666666663</v>
      </c>
      <c r="E29" s="1">
        <f t="shared" si="2"/>
        <v>-35000.000000000007</v>
      </c>
      <c r="F29" s="1">
        <f t="shared" si="3"/>
        <v>631666.66666666663</v>
      </c>
      <c r="H29">
        <v>22</v>
      </c>
      <c r="I29" s="1">
        <f t="shared" si="4"/>
        <v>-6666666.666666666</v>
      </c>
      <c r="J29" s="1">
        <f t="shared" si="5"/>
        <v>666666.66666666663</v>
      </c>
      <c r="K29" s="1">
        <f t="shared" si="6"/>
        <v>46666.666666666664</v>
      </c>
      <c r="L29" s="1">
        <f t="shared" si="7"/>
        <v>713333.33333333326</v>
      </c>
      <c r="N29">
        <v>22</v>
      </c>
      <c r="O29" s="1">
        <f t="shared" si="8"/>
        <v>-7106701.4522609226</v>
      </c>
      <c r="P29" s="1">
        <f t="shared" si="9"/>
        <v>729414.80754594004</v>
      </c>
      <c r="Q29" s="1">
        <f t="shared" si="10"/>
        <v>-37200.838760837396</v>
      </c>
      <c r="R29" s="1">
        <f t="shared" si="11"/>
        <v>692213.9687851026</v>
      </c>
      <c r="S29" s="6">
        <f t="shared" si="12"/>
        <v>-6377286.6447149822</v>
      </c>
    </row>
    <row r="30" spans="2:19">
      <c r="B30">
        <v>23</v>
      </c>
      <c r="C30" s="1">
        <f t="shared" si="0"/>
        <v>-7333333.3333333321</v>
      </c>
      <c r="D30" s="1">
        <f t="shared" si="1"/>
        <v>666666.66666666663</v>
      </c>
      <c r="E30" s="1">
        <f t="shared" si="2"/>
        <v>-38888.888888888891</v>
      </c>
      <c r="F30" s="1">
        <f t="shared" si="3"/>
        <v>627777.77777777775</v>
      </c>
      <c r="H30">
        <v>23</v>
      </c>
      <c r="I30" s="1">
        <f t="shared" si="4"/>
        <v>-7333333.3333333321</v>
      </c>
      <c r="J30" s="1">
        <f t="shared" si="5"/>
        <v>666666.66666666663</v>
      </c>
      <c r="K30" s="1">
        <f t="shared" si="6"/>
        <v>46666.666666666664</v>
      </c>
      <c r="L30" s="1">
        <f t="shared" si="7"/>
        <v>713333.33333333326</v>
      </c>
      <c r="N30">
        <v>23</v>
      </c>
      <c r="O30" s="1">
        <f t="shared" si="8"/>
        <v>-7840371.1795175476</v>
      </c>
      <c r="P30" s="1">
        <f t="shared" si="9"/>
        <v>733669.72725662461</v>
      </c>
      <c r="Q30" s="1">
        <f t="shared" si="10"/>
        <v>-41455.758471522051</v>
      </c>
      <c r="R30" s="1">
        <f t="shared" si="11"/>
        <v>692213.9687851026</v>
      </c>
      <c r="S30" s="6">
        <f t="shared" si="12"/>
        <v>-7106701.4522609226</v>
      </c>
    </row>
    <row r="31" spans="2:19">
      <c r="B31">
        <v>24</v>
      </c>
      <c r="C31" s="1">
        <f t="shared" si="0"/>
        <v>-8000000</v>
      </c>
      <c r="D31" s="1">
        <f t="shared" si="1"/>
        <v>666666.66666666663</v>
      </c>
      <c r="E31" s="1">
        <f t="shared" si="2"/>
        <v>-42777.777777777774</v>
      </c>
      <c r="F31" s="1">
        <f t="shared" si="3"/>
        <v>623888.88888888888</v>
      </c>
      <c r="H31">
        <v>24</v>
      </c>
      <c r="I31" s="1">
        <f t="shared" si="4"/>
        <v>-8000000</v>
      </c>
      <c r="J31" s="1">
        <f t="shared" si="5"/>
        <v>666666.66666666663</v>
      </c>
      <c r="K31" s="1">
        <f t="shared" si="6"/>
        <v>46666.666666666664</v>
      </c>
      <c r="L31" s="1">
        <f t="shared" si="7"/>
        <v>713333.33333333326</v>
      </c>
      <c r="N31">
        <v>24</v>
      </c>
      <c r="O31" s="1">
        <f t="shared" si="8"/>
        <v>-8578320.6468498353</v>
      </c>
      <c r="P31" s="1">
        <f t="shared" si="9"/>
        <v>737949.46733228827</v>
      </c>
      <c r="Q31" s="1">
        <f t="shared" si="10"/>
        <v>-45735.4985471857</v>
      </c>
      <c r="R31" s="1">
        <f t="shared" si="11"/>
        <v>692213.9687851026</v>
      </c>
      <c r="S31" s="6">
        <f t="shared" si="12"/>
        <v>-7840371.1795175476</v>
      </c>
    </row>
    <row r="32" spans="2:19">
      <c r="B32">
        <v>25</v>
      </c>
      <c r="C32" s="1">
        <f t="shared" si="0"/>
        <v>-8666666.666666666</v>
      </c>
      <c r="D32" s="1">
        <f t="shared" si="1"/>
        <v>666666.66666666663</v>
      </c>
      <c r="E32" s="1">
        <f t="shared" ref="E32:E95" si="13">($D$3-(D32*(B32-1)))*$D$5/12</f>
        <v>-46666.666666666664</v>
      </c>
      <c r="F32" s="1">
        <f t="shared" ref="F32:F95" si="14">D32+E32</f>
        <v>620000</v>
      </c>
      <c r="H32">
        <v>25</v>
      </c>
      <c r="I32" s="1">
        <f t="shared" si="4"/>
        <v>-8666666.666666666</v>
      </c>
      <c r="J32" s="1">
        <f t="shared" si="5"/>
        <v>666666.66666666663</v>
      </c>
      <c r="K32" s="1">
        <f t="shared" si="6"/>
        <v>46666.666666666664</v>
      </c>
      <c r="L32" s="1">
        <f t="shared" ref="L32:L95" si="15">J32+K32</f>
        <v>713333.33333333326</v>
      </c>
      <c r="N32">
        <v>25</v>
      </c>
      <c r="O32" s="1">
        <f t="shared" si="8"/>
        <v>-9320574.8194082286</v>
      </c>
      <c r="P32" s="1">
        <f t="shared" si="9"/>
        <v>742254.17255839333</v>
      </c>
      <c r="Q32" s="1">
        <f t="shared" si="10"/>
        <v>-50040.203773290712</v>
      </c>
      <c r="R32" s="1">
        <f t="shared" si="11"/>
        <v>692213.9687851026</v>
      </c>
      <c r="S32" s="6">
        <f t="shared" si="12"/>
        <v>-8578320.6468498353</v>
      </c>
    </row>
    <row r="33" spans="2:19">
      <c r="B33">
        <v>26</v>
      </c>
      <c r="C33" s="1">
        <f t="shared" si="0"/>
        <v>-9333333.3333333321</v>
      </c>
      <c r="D33" s="1">
        <f t="shared" si="1"/>
        <v>666666.66666666663</v>
      </c>
      <c r="E33" s="1">
        <f t="shared" si="13"/>
        <v>-50555.555555555555</v>
      </c>
      <c r="F33" s="1">
        <f t="shared" si="14"/>
        <v>616111.11111111112</v>
      </c>
      <c r="H33">
        <v>26</v>
      </c>
      <c r="I33" s="1">
        <f t="shared" si="4"/>
        <v>-9333333.3333333321</v>
      </c>
      <c r="J33" s="1">
        <f t="shared" si="5"/>
        <v>666666.66666666663</v>
      </c>
      <c r="K33" s="1">
        <f t="shared" si="6"/>
        <v>46666.666666666664</v>
      </c>
      <c r="L33" s="1">
        <f t="shared" si="15"/>
        <v>713333.33333333326</v>
      </c>
      <c r="N33">
        <v>26</v>
      </c>
      <c r="O33" s="1">
        <f t="shared" si="8"/>
        <v>-10067158.807973213</v>
      </c>
      <c r="P33" s="1">
        <f t="shared" si="9"/>
        <v>746583.98856498394</v>
      </c>
      <c r="Q33" s="1">
        <f t="shared" si="10"/>
        <v>-54370.019779881339</v>
      </c>
      <c r="R33" s="1">
        <f t="shared" si="11"/>
        <v>692213.9687851026</v>
      </c>
      <c r="S33" s="6">
        <f t="shared" si="12"/>
        <v>-9320574.8194082286</v>
      </c>
    </row>
    <row r="34" spans="2:19">
      <c r="B34">
        <v>27</v>
      </c>
      <c r="C34" s="1">
        <f t="shared" si="0"/>
        <v>-10000000</v>
      </c>
      <c r="D34" s="1">
        <f t="shared" si="1"/>
        <v>666666.66666666663</v>
      </c>
      <c r="E34" s="1">
        <f t="shared" si="13"/>
        <v>-54444.444444444438</v>
      </c>
      <c r="F34" s="1">
        <f t="shared" si="14"/>
        <v>612222.22222222225</v>
      </c>
      <c r="H34">
        <v>27</v>
      </c>
      <c r="I34" s="1">
        <f t="shared" si="4"/>
        <v>-10000000</v>
      </c>
      <c r="J34" s="1">
        <f t="shared" si="5"/>
        <v>666666.66666666663</v>
      </c>
      <c r="K34" s="1">
        <f t="shared" si="6"/>
        <v>46666.666666666664</v>
      </c>
      <c r="L34" s="1">
        <f t="shared" si="15"/>
        <v>713333.33333333326</v>
      </c>
      <c r="N34">
        <v>27</v>
      </c>
      <c r="O34" s="1">
        <f t="shared" si="8"/>
        <v>-10818097.869804826</v>
      </c>
      <c r="P34" s="1">
        <f t="shared" si="9"/>
        <v>750939.06183161307</v>
      </c>
      <c r="Q34" s="1">
        <f t="shared" si="10"/>
        <v>-58725.093046510417</v>
      </c>
      <c r="R34" s="1">
        <f t="shared" si="11"/>
        <v>692213.9687851026</v>
      </c>
      <c r="S34" s="6">
        <f t="shared" si="12"/>
        <v>-10067158.807973213</v>
      </c>
    </row>
    <row r="35" spans="2:19">
      <c r="B35">
        <v>28</v>
      </c>
      <c r="C35" s="1">
        <f t="shared" si="0"/>
        <v>-10666666.666666664</v>
      </c>
      <c r="D35" s="1">
        <f t="shared" si="1"/>
        <v>666666.66666666663</v>
      </c>
      <c r="E35" s="1">
        <f t="shared" si="13"/>
        <v>-58333.333333333343</v>
      </c>
      <c r="F35" s="1">
        <f t="shared" si="14"/>
        <v>608333.33333333326</v>
      </c>
      <c r="H35">
        <v>28</v>
      </c>
      <c r="I35" s="1">
        <f t="shared" si="4"/>
        <v>-10666666.666666664</v>
      </c>
      <c r="J35" s="1">
        <f t="shared" si="5"/>
        <v>666666.66666666663</v>
      </c>
      <c r="K35" s="1">
        <f t="shared" si="6"/>
        <v>46666.666666666664</v>
      </c>
      <c r="L35" s="1">
        <f t="shared" si="15"/>
        <v>713333.33333333326</v>
      </c>
      <c r="N35">
        <v>28</v>
      </c>
      <c r="O35" s="1">
        <f t="shared" si="8"/>
        <v>-11573417.409497123</v>
      </c>
      <c r="P35" s="1">
        <f t="shared" si="9"/>
        <v>755319.53969229746</v>
      </c>
      <c r="Q35" s="1">
        <f t="shared" si="10"/>
        <v>-63105.570907194815</v>
      </c>
      <c r="R35" s="1">
        <f t="shared" si="11"/>
        <v>692213.9687851026</v>
      </c>
      <c r="S35" s="6">
        <f t="shared" si="12"/>
        <v>-10818097.869804826</v>
      </c>
    </row>
    <row r="36" spans="2:19">
      <c r="B36">
        <v>29</v>
      </c>
      <c r="C36" s="1">
        <f t="shared" si="0"/>
        <v>-11333333.333333332</v>
      </c>
      <c r="D36" s="1">
        <f t="shared" si="1"/>
        <v>666666.66666666663</v>
      </c>
      <c r="E36" s="1">
        <f t="shared" si="13"/>
        <v>-62222.222222222212</v>
      </c>
      <c r="F36" s="1">
        <f t="shared" si="14"/>
        <v>604444.44444444438</v>
      </c>
      <c r="H36">
        <v>29</v>
      </c>
      <c r="I36" s="1">
        <f t="shared" si="4"/>
        <v>-11333333.333333332</v>
      </c>
      <c r="J36" s="1">
        <f t="shared" si="5"/>
        <v>666666.66666666663</v>
      </c>
      <c r="K36" s="1">
        <f t="shared" si="6"/>
        <v>46666.666666666664</v>
      </c>
      <c r="L36" s="1">
        <f t="shared" si="15"/>
        <v>713333.33333333326</v>
      </c>
      <c r="N36">
        <v>29</v>
      </c>
      <c r="O36" s="1">
        <f t="shared" si="8"/>
        <v>-12333142.979837626</v>
      </c>
      <c r="P36" s="1">
        <f t="shared" si="9"/>
        <v>759725.57034050254</v>
      </c>
      <c r="Q36" s="1">
        <f t="shared" si="10"/>
        <v>-67511.601555399888</v>
      </c>
      <c r="R36" s="1">
        <f t="shared" si="11"/>
        <v>692213.9687851026</v>
      </c>
      <c r="S36" s="6">
        <f t="shared" si="12"/>
        <v>-11573417.409497123</v>
      </c>
    </row>
    <row r="37" spans="2:19">
      <c r="B37">
        <v>30</v>
      </c>
      <c r="C37" s="1">
        <f t="shared" si="0"/>
        <v>-12000000</v>
      </c>
      <c r="D37" s="1">
        <f t="shared" si="1"/>
        <v>666666.66666666663</v>
      </c>
      <c r="E37" s="1">
        <f t="shared" si="13"/>
        <v>-66111.111111111109</v>
      </c>
      <c r="F37" s="1">
        <f t="shared" si="14"/>
        <v>600555.5555555555</v>
      </c>
      <c r="H37">
        <v>30</v>
      </c>
      <c r="I37" s="1">
        <f t="shared" si="4"/>
        <v>-12000000</v>
      </c>
      <c r="J37" s="1">
        <f t="shared" si="5"/>
        <v>666666.66666666663</v>
      </c>
      <c r="K37" s="1">
        <f t="shared" si="6"/>
        <v>46666.666666666664</v>
      </c>
      <c r="L37" s="1">
        <f t="shared" si="15"/>
        <v>713333.33333333326</v>
      </c>
      <c r="N37">
        <v>30</v>
      </c>
      <c r="O37" s="1">
        <f t="shared" si="8"/>
        <v>-13097300.282671781</v>
      </c>
      <c r="P37" s="1">
        <f t="shared" si="9"/>
        <v>764157.30283415539</v>
      </c>
      <c r="Q37" s="1">
        <f t="shared" si="10"/>
        <v>-71943.334049052835</v>
      </c>
      <c r="R37" s="1">
        <f t="shared" si="11"/>
        <v>692213.9687851026</v>
      </c>
      <c r="S37" s="6">
        <f t="shared" si="12"/>
        <v>-12333142.979837626</v>
      </c>
    </row>
    <row r="38" spans="2:19">
      <c r="B38">
        <v>31</v>
      </c>
      <c r="C38" s="1">
        <f t="shared" si="0"/>
        <v>-12666666.666666664</v>
      </c>
      <c r="D38" s="1">
        <f t="shared" si="1"/>
        <v>666666.66666666663</v>
      </c>
      <c r="E38" s="1">
        <f t="shared" si="13"/>
        <v>-70000.000000000015</v>
      </c>
      <c r="F38" s="1">
        <f t="shared" si="14"/>
        <v>596666.66666666663</v>
      </c>
      <c r="H38">
        <v>31</v>
      </c>
      <c r="I38" s="1">
        <f t="shared" si="4"/>
        <v>-12666666.666666664</v>
      </c>
      <c r="J38" s="1">
        <f t="shared" si="5"/>
        <v>666666.66666666663</v>
      </c>
      <c r="K38" s="1">
        <f t="shared" si="6"/>
        <v>46666.666666666664</v>
      </c>
      <c r="L38" s="1">
        <f t="shared" si="15"/>
        <v>713333.33333333326</v>
      </c>
      <c r="N38">
        <v>31</v>
      </c>
      <c r="O38" s="1">
        <f t="shared" si="8"/>
        <v>-13865915.169772469</v>
      </c>
      <c r="P38" s="1">
        <f t="shared" si="9"/>
        <v>768614.88710068795</v>
      </c>
      <c r="Q38" s="1">
        <f t="shared" si="10"/>
        <v>-76400.918315585397</v>
      </c>
      <c r="R38" s="1">
        <f t="shared" si="11"/>
        <v>692213.9687851026</v>
      </c>
      <c r="S38" s="6">
        <f t="shared" si="12"/>
        <v>-13097300.282671781</v>
      </c>
    </row>
    <row r="39" spans="2:19">
      <c r="B39">
        <v>32</v>
      </c>
      <c r="C39" s="1">
        <f t="shared" si="0"/>
        <v>-13333333.333333332</v>
      </c>
      <c r="D39" s="1">
        <f t="shared" si="1"/>
        <v>666666.66666666663</v>
      </c>
      <c r="E39" s="1">
        <f t="shared" si="13"/>
        <v>-73888.888888888891</v>
      </c>
      <c r="F39" s="1">
        <f t="shared" si="14"/>
        <v>592777.77777777775</v>
      </c>
      <c r="H39">
        <v>32</v>
      </c>
      <c r="I39" s="1">
        <f t="shared" si="4"/>
        <v>-13333333.333333332</v>
      </c>
      <c r="J39" s="1">
        <f t="shared" si="5"/>
        <v>666666.66666666663</v>
      </c>
      <c r="K39" s="1">
        <f t="shared" si="6"/>
        <v>46666.666666666664</v>
      </c>
      <c r="L39" s="1">
        <f t="shared" si="15"/>
        <v>713333.33333333326</v>
      </c>
      <c r="N39">
        <v>32</v>
      </c>
      <c r="O39" s="1">
        <f t="shared" si="8"/>
        <v>-14639013.643714577</v>
      </c>
      <c r="P39" s="1">
        <f t="shared" si="9"/>
        <v>773098.47394210869</v>
      </c>
      <c r="Q39" s="1">
        <f t="shared" si="10"/>
        <v>-80884.505157006075</v>
      </c>
      <c r="R39" s="1">
        <f t="shared" si="11"/>
        <v>692213.9687851026</v>
      </c>
      <c r="S39" s="6">
        <f t="shared" si="12"/>
        <v>-13865915.169772469</v>
      </c>
    </row>
    <row r="40" spans="2:19">
      <c r="B40">
        <v>33</v>
      </c>
      <c r="C40" s="1">
        <f t="shared" si="0"/>
        <v>-14000000</v>
      </c>
      <c r="D40" s="1">
        <f t="shared" si="1"/>
        <v>666666.66666666663</v>
      </c>
      <c r="E40" s="1">
        <f t="shared" si="13"/>
        <v>-77777.777777777781</v>
      </c>
      <c r="F40" s="1">
        <f t="shared" si="14"/>
        <v>588888.88888888888</v>
      </c>
      <c r="H40">
        <v>33</v>
      </c>
      <c r="I40" s="1">
        <f t="shared" si="4"/>
        <v>-14000000</v>
      </c>
      <c r="J40" s="1">
        <f t="shared" si="5"/>
        <v>666666.66666666663</v>
      </c>
      <c r="K40" s="1">
        <f t="shared" si="6"/>
        <v>46666.666666666664</v>
      </c>
      <c r="L40" s="1">
        <f t="shared" si="15"/>
        <v>713333.33333333326</v>
      </c>
      <c r="N40">
        <v>33</v>
      </c>
      <c r="O40" s="1">
        <f t="shared" si="8"/>
        <v>-15416621.858754681</v>
      </c>
      <c r="P40" s="1">
        <f t="shared" si="9"/>
        <v>777608.21504010435</v>
      </c>
      <c r="Q40" s="1">
        <f t="shared" si="10"/>
        <v>-85394.246255001708</v>
      </c>
      <c r="R40" s="1">
        <f t="shared" si="11"/>
        <v>692213.9687851026</v>
      </c>
      <c r="S40" s="6">
        <f t="shared" si="12"/>
        <v>-14639013.643714577</v>
      </c>
    </row>
    <row r="41" spans="2:19">
      <c r="B41">
        <v>34</v>
      </c>
      <c r="C41" s="1">
        <f t="shared" si="0"/>
        <v>-14666666.666666664</v>
      </c>
      <c r="D41" s="1">
        <f t="shared" si="1"/>
        <v>666666.66666666663</v>
      </c>
      <c r="E41" s="1">
        <f t="shared" si="13"/>
        <v>-81666.666666666672</v>
      </c>
      <c r="F41" s="1">
        <f t="shared" si="14"/>
        <v>585000</v>
      </c>
      <c r="H41">
        <v>34</v>
      </c>
      <c r="I41" s="1">
        <f t="shared" si="4"/>
        <v>-14666666.666666664</v>
      </c>
      <c r="J41" s="1">
        <f t="shared" si="5"/>
        <v>666666.66666666663</v>
      </c>
      <c r="K41" s="1">
        <f t="shared" si="6"/>
        <v>46666.666666666664</v>
      </c>
      <c r="L41" s="1">
        <f t="shared" si="15"/>
        <v>713333.33333333326</v>
      </c>
      <c r="N41">
        <v>34</v>
      </c>
      <c r="O41" s="1">
        <f t="shared" si="8"/>
        <v>-16198766.121715853</v>
      </c>
      <c r="P41" s="1">
        <f t="shared" si="9"/>
        <v>782144.26296117157</v>
      </c>
      <c r="Q41" s="1">
        <f t="shared" si="10"/>
        <v>-89930.294176068986</v>
      </c>
      <c r="R41" s="1">
        <f t="shared" si="11"/>
        <v>692213.9687851026</v>
      </c>
      <c r="S41" s="6">
        <f t="shared" si="12"/>
        <v>-15416621.858754681</v>
      </c>
    </row>
    <row r="42" spans="2:19">
      <c r="B42">
        <v>35</v>
      </c>
      <c r="C42" s="1">
        <f t="shared" si="0"/>
        <v>-15333333.333333332</v>
      </c>
      <c r="D42" s="1">
        <f t="shared" si="1"/>
        <v>666666.66666666663</v>
      </c>
      <c r="E42" s="1">
        <f t="shared" si="13"/>
        <v>-85555.555555555547</v>
      </c>
      <c r="F42" s="1">
        <f t="shared" si="14"/>
        <v>581111.11111111112</v>
      </c>
      <c r="H42">
        <v>35</v>
      </c>
      <c r="I42" s="1">
        <f t="shared" si="4"/>
        <v>-15333333.333333332</v>
      </c>
      <c r="J42" s="1">
        <f t="shared" si="5"/>
        <v>666666.66666666663</v>
      </c>
      <c r="K42" s="1">
        <f t="shared" si="6"/>
        <v>46666.666666666664</v>
      </c>
      <c r="L42" s="1">
        <f t="shared" si="15"/>
        <v>713333.33333333326</v>
      </c>
      <c r="N42">
        <v>35</v>
      </c>
      <c r="O42" s="1">
        <f t="shared" si="8"/>
        <v>-16985472.892877631</v>
      </c>
      <c r="P42" s="1">
        <f t="shared" si="9"/>
        <v>786706.77116177836</v>
      </c>
      <c r="Q42" s="1">
        <f t="shared" si="10"/>
        <v>-94492.802376675827</v>
      </c>
      <c r="R42" s="1">
        <f t="shared" si="11"/>
        <v>692213.9687851026</v>
      </c>
      <c r="S42" s="6">
        <f t="shared" si="12"/>
        <v>-16198766.121715853</v>
      </c>
    </row>
    <row r="43" spans="2:19">
      <c r="B43">
        <v>36</v>
      </c>
      <c r="C43" s="1">
        <f t="shared" si="0"/>
        <v>-16000000</v>
      </c>
      <c r="D43" s="1">
        <f t="shared" si="1"/>
        <v>666666.66666666663</v>
      </c>
      <c r="E43" s="1">
        <f t="shared" si="13"/>
        <v>-89444.444444444438</v>
      </c>
      <c r="F43" s="1">
        <f t="shared" si="14"/>
        <v>577222.22222222225</v>
      </c>
      <c r="H43">
        <v>36</v>
      </c>
      <c r="I43" s="1">
        <f t="shared" si="4"/>
        <v>-16000000</v>
      </c>
      <c r="J43" s="1">
        <f t="shared" si="5"/>
        <v>666666.66666666663</v>
      </c>
      <c r="K43" s="1">
        <f t="shared" si="6"/>
        <v>46666.666666666664</v>
      </c>
      <c r="L43" s="1">
        <f t="shared" si="15"/>
        <v>713333.33333333326</v>
      </c>
      <c r="N43">
        <v>36</v>
      </c>
      <c r="O43" s="1">
        <f t="shared" si="8"/>
        <v>-17776768.786871187</v>
      </c>
      <c r="P43" s="1">
        <f t="shared" si="9"/>
        <v>791295.89399355545</v>
      </c>
      <c r="Q43" s="1">
        <f t="shared" si="10"/>
        <v>-99081.925208452856</v>
      </c>
      <c r="R43" s="1">
        <f t="shared" si="11"/>
        <v>692213.9687851026</v>
      </c>
      <c r="S43" s="6">
        <f t="shared" si="12"/>
        <v>-16985472.892877631</v>
      </c>
    </row>
    <row r="44" spans="2:19">
      <c r="B44">
        <v>37</v>
      </c>
      <c r="C44" s="1">
        <f t="shared" si="0"/>
        <v>-16666666.666666664</v>
      </c>
      <c r="D44" s="1">
        <f t="shared" si="1"/>
        <v>666666.66666666663</v>
      </c>
      <c r="E44" s="1">
        <f t="shared" si="13"/>
        <v>-93333.333333333328</v>
      </c>
      <c r="F44" s="1">
        <f t="shared" si="14"/>
        <v>573333.33333333326</v>
      </c>
      <c r="H44">
        <v>37</v>
      </c>
      <c r="I44" s="1">
        <f t="shared" si="4"/>
        <v>-16666666.666666664</v>
      </c>
      <c r="J44" s="1">
        <f t="shared" si="5"/>
        <v>666666.66666666663</v>
      </c>
      <c r="K44" s="1">
        <f t="shared" si="6"/>
        <v>46666.666666666664</v>
      </c>
      <c r="L44" s="1">
        <f t="shared" si="15"/>
        <v>713333.33333333326</v>
      </c>
      <c r="N44">
        <v>37</v>
      </c>
      <c r="O44" s="1">
        <f t="shared" si="8"/>
        <v>-18572680.573579706</v>
      </c>
      <c r="P44" s="1">
        <f t="shared" si="9"/>
        <v>795911.78670851793</v>
      </c>
      <c r="Q44" s="1">
        <f t="shared" si="10"/>
        <v>-103697.81792341528</v>
      </c>
      <c r="R44" s="1">
        <f t="shared" si="11"/>
        <v>692213.9687851026</v>
      </c>
      <c r="S44" s="6">
        <f t="shared" si="12"/>
        <v>-17776768.786871187</v>
      </c>
    </row>
    <row r="45" spans="2:19">
      <c r="B45">
        <v>38</v>
      </c>
      <c r="C45" s="1">
        <f t="shared" si="0"/>
        <v>-17333333.333333332</v>
      </c>
      <c r="D45" s="1">
        <f t="shared" si="1"/>
        <v>666666.66666666663</v>
      </c>
      <c r="E45" s="1">
        <f t="shared" si="13"/>
        <v>-97222.222222222204</v>
      </c>
      <c r="F45" s="1">
        <f t="shared" si="14"/>
        <v>569444.44444444438</v>
      </c>
      <c r="H45">
        <v>38</v>
      </c>
      <c r="I45" s="1">
        <f t="shared" si="4"/>
        <v>-17333333.333333332</v>
      </c>
      <c r="J45" s="1">
        <f t="shared" si="5"/>
        <v>666666.66666666663</v>
      </c>
      <c r="K45" s="1">
        <f t="shared" si="6"/>
        <v>46666.666666666664</v>
      </c>
      <c r="L45" s="1">
        <f t="shared" si="15"/>
        <v>713333.33333333326</v>
      </c>
      <c r="N45">
        <v>38</v>
      </c>
      <c r="O45" s="1">
        <f t="shared" si="8"/>
        <v>-19373235.179044023</v>
      </c>
      <c r="P45" s="1">
        <f t="shared" si="9"/>
        <v>800554.6054643176</v>
      </c>
      <c r="Q45" s="1">
        <f t="shared" si="10"/>
        <v>-108340.63667921496</v>
      </c>
      <c r="R45" s="1">
        <f t="shared" si="11"/>
        <v>692213.9687851026</v>
      </c>
      <c r="S45" s="6">
        <f t="shared" si="12"/>
        <v>-18572680.573579706</v>
      </c>
    </row>
    <row r="46" spans="2:19">
      <c r="B46">
        <v>39</v>
      </c>
      <c r="C46" s="1">
        <f t="shared" si="0"/>
        <v>-18000000</v>
      </c>
      <c r="D46" s="1">
        <f t="shared" si="1"/>
        <v>666666.66666666663</v>
      </c>
      <c r="E46" s="1">
        <f t="shared" si="13"/>
        <v>-101111.11111111111</v>
      </c>
      <c r="F46" s="1">
        <f t="shared" si="14"/>
        <v>565555.5555555555</v>
      </c>
      <c r="H46">
        <v>39</v>
      </c>
      <c r="I46" s="1">
        <f t="shared" si="4"/>
        <v>-18000000</v>
      </c>
      <c r="J46" s="1">
        <f t="shared" si="5"/>
        <v>666666.66666666663</v>
      </c>
      <c r="K46" s="1">
        <f t="shared" si="6"/>
        <v>46666.666666666664</v>
      </c>
      <c r="L46" s="1">
        <f t="shared" si="15"/>
        <v>713333.33333333326</v>
      </c>
      <c r="N46">
        <v>39</v>
      </c>
      <c r="O46" s="1">
        <f t="shared" si="8"/>
        <v>-20178459.68637355</v>
      </c>
      <c r="P46" s="1">
        <f t="shared" si="9"/>
        <v>805224.50732952612</v>
      </c>
      <c r="Q46" s="1">
        <f t="shared" si="10"/>
        <v>-113010.53854442347</v>
      </c>
      <c r="R46" s="1">
        <f t="shared" si="11"/>
        <v>692213.9687851026</v>
      </c>
      <c r="S46" s="6">
        <f t="shared" si="12"/>
        <v>-19373235.179044023</v>
      </c>
    </row>
    <row r="47" spans="2:19">
      <c r="B47">
        <v>40</v>
      </c>
      <c r="C47" s="1">
        <f t="shared" si="0"/>
        <v>-18666666.666666664</v>
      </c>
      <c r="D47" s="1">
        <f t="shared" si="1"/>
        <v>666666.66666666663</v>
      </c>
      <c r="E47" s="1">
        <f t="shared" si="13"/>
        <v>-105000.00000000001</v>
      </c>
      <c r="F47" s="1">
        <f t="shared" si="14"/>
        <v>561666.66666666663</v>
      </c>
      <c r="H47">
        <v>40</v>
      </c>
      <c r="I47" s="1">
        <f t="shared" si="4"/>
        <v>-18666666.666666664</v>
      </c>
      <c r="J47" s="1">
        <f t="shared" si="5"/>
        <v>666666.66666666663</v>
      </c>
      <c r="K47" s="1">
        <f t="shared" si="6"/>
        <v>46666.666666666664</v>
      </c>
      <c r="L47" s="1">
        <f t="shared" si="15"/>
        <v>713333.33333333326</v>
      </c>
      <c r="N47">
        <v>40</v>
      </c>
      <c r="O47" s="1">
        <f t="shared" si="8"/>
        <v>-20988381.336662497</v>
      </c>
      <c r="P47" s="1">
        <f t="shared" si="9"/>
        <v>809921.65028894832</v>
      </c>
      <c r="Q47" s="1">
        <f t="shared" si="10"/>
        <v>-117707.68150384573</v>
      </c>
      <c r="R47" s="1">
        <f t="shared" si="11"/>
        <v>692213.9687851026</v>
      </c>
      <c r="S47" s="6">
        <f t="shared" si="12"/>
        <v>-20178459.68637355</v>
      </c>
    </row>
    <row r="48" spans="2:19">
      <c r="B48">
        <v>41</v>
      </c>
      <c r="C48" s="1">
        <f t="shared" si="0"/>
        <v>-19333333.333333332</v>
      </c>
      <c r="D48" s="1">
        <f t="shared" si="1"/>
        <v>666666.66666666663</v>
      </c>
      <c r="E48" s="1">
        <f t="shared" si="13"/>
        <v>-108888.88888888888</v>
      </c>
      <c r="F48" s="1">
        <f t="shared" si="14"/>
        <v>557777.77777777775</v>
      </c>
      <c r="H48">
        <v>41</v>
      </c>
      <c r="I48" s="1">
        <f t="shared" si="4"/>
        <v>-19333333.333333332</v>
      </c>
      <c r="J48" s="1">
        <f t="shared" si="5"/>
        <v>666666.66666666663</v>
      </c>
      <c r="K48" s="1">
        <f t="shared" si="6"/>
        <v>46666.666666666664</v>
      </c>
      <c r="L48" s="1">
        <f t="shared" si="15"/>
        <v>713333.33333333326</v>
      </c>
      <c r="N48">
        <v>41</v>
      </c>
      <c r="O48" s="1">
        <f t="shared" si="8"/>
        <v>-21803027.529911466</v>
      </c>
      <c r="P48" s="1">
        <f t="shared" si="9"/>
        <v>814646.19324896717</v>
      </c>
      <c r="Q48" s="1">
        <f t="shared" si="10"/>
        <v>-122432.22446386458</v>
      </c>
      <c r="R48" s="1">
        <f t="shared" si="11"/>
        <v>692213.9687851026</v>
      </c>
      <c r="S48" s="6">
        <f t="shared" si="12"/>
        <v>-20988381.336662497</v>
      </c>
    </row>
    <row r="49" spans="2:19">
      <c r="B49">
        <v>42</v>
      </c>
      <c r="C49" s="1">
        <f t="shared" si="0"/>
        <v>-20000000</v>
      </c>
      <c r="D49" s="1">
        <f t="shared" si="1"/>
        <v>666666.66666666663</v>
      </c>
      <c r="E49" s="1">
        <f t="shared" si="13"/>
        <v>-112777.7777777778</v>
      </c>
      <c r="F49" s="1">
        <f t="shared" si="14"/>
        <v>553888.88888888888</v>
      </c>
      <c r="H49">
        <v>42</v>
      </c>
      <c r="I49" s="1">
        <f t="shared" si="4"/>
        <v>-20000000</v>
      </c>
      <c r="J49" s="1">
        <f t="shared" si="5"/>
        <v>666666.66666666663</v>
      </c>
      <c r="K49" s="1">
        <f t="shared" si="6"/>
        <v>46666.666666666664</v>
      </c>
      <c r="L49" s="1">
        <f t="shared" si="15"/>
        <v>713333.33333333326</v>
      </c>
      <c r="N49">
        <v>42</v>
      </c>
      <c r="O49" s="1">
        <f t="shared" si="8"/>
        <v>-22622425.825954385</v>
      </c>
      <c r="P49" s="1">
        <f t="shared" si="9"/>
        <v>819398.29604291951</v>
      </c>
      <c r="Q49" s="1">
        <f t="shared" si="10"/>
        <v>-127184.3272578169</v>
      </c>
      <c r="R49" s="1">
        <f t="shared" si="11"/>
        <v>692213.9687851026</v>
      </c>
      <c r="S49" s="6">
        <f t="shared" si="12"/>
        <v>-21803027.529911466</v>
      </c>
    </row>
    <row r="50" spans="2:19">
      <c r="B50">
        <v>43</v>
      </c>
      <c r="C50" s="1">
        <f t="shared" si="0"/>
        <v>-20666666.666666664</v>
      </c>
      <c r="D50" s="1">
        <f t="shared" si="1"/>
        <v>666666.66666666663</v>
      </c>
      <c r="E50" s="1">
        <f t="shared" si="13"/>
        <v>-116666.66666666669</v>
      </c>
      <c r="F50" s="1">
        <f t="shared" si="14"/>
        <v>550000</v>
      </c>
      <c r="H50">
        <v>43</v>
      </c>
      <c r="I50" s="1">
        <f t="shared" si="4"/>
        <v>-20666666.666666664</v>
      </c>
      <c r="J50" s="1">
        <f t="shared" si="5"/>
        <v>666666.66666666663</v>
      </c>
      <c r="K50" s="1">
        <f t="shared" si="6"/>
        <v>46666.666666666664</v>
      </c>
      <c r="L50" s="1">
        <f t="shared" si="15"/>
        <v>713333.33333333326</v>
      </c>
      <c r="N50">
        <v>43</v>
      </c>
      <c r="O50" s="1">
        <f t="shared" si="8"/>
        <v>-23446603.945390888</v>
      </c>
      <c r="P50" s="1">
        <f t="shared" si="9"/>
        <v>824178.11943650316</v>
      </c>
      <c r="Q50" s="1">
        <f t="shared" si="10"/>
        <v>-131964.15065140059</v>
      </c>
      <c r="R50" s="1">
        <f t="shared" si="11"/>
        <v>692213.9687851026</v>
      </c>
      <c r="S50" s="6">
        <f t="shared" si="12"/>
        <v>-22622425.825954385</v>
      </c>
    </row>
    <row r="51" spans="2:19">
      <c r="B51">
        <v>44</v>
      </c>
      <c r="C51" s="1">
        <f t="shared" si="0"/>
        <v>-21333333.333333332</v>
      </c>
      <c r="D51" s="1">
        <f t="shared" si="1"/>
        <v>666666.66666666663</v>
      </c>
      <c r="E51" s="1">
        <f t="shared" si="13"/>
        <v>-120555.55555555556</v>
      </c>
      <c r="F51" s="1">
        <f t="shared" si="14"/>
        <v>546111.11111111101</v>
      </c>
      <c r="H51">
        <v>44</v>
      </c>
      <c r="I51" s="1">
        <f t="shared" si="4"/>
        <v>-21333333.333333332</v>
      </c>
      <c r="J51" s="1">
        <f t="shared" si="5"/>
        <v>666666.66666666663</v>
      </c>
      <c r="K51" s="1">
        <f t="shared" si="6"/>
        <v>46666.666666666664</v>
      </c>
      <c r="L51" s="1">
        <f t="shared" si="15"/>
        <v>713333.33333333326</v>
      </c>
      <c r="N51">
        <v>44</v>
      </c>
      <c r="O51" s="1">
        <f t="shared" si="8"/>
        <v>-24275589.770524103</v>
      </c>
      <c r="P51" s="1">
        <f t="shared" si="9"/>
        <v>828985.8251332161</v>
      </c>
      <c r="Q51" s="1">
        <f t="shared" si="10"/>
        <v>-136771.85634811354</v>
      </c>
      <c r="R51" s="1">
        <f t="shared" si="11"/>
        <v>692213.9687851026</v>
      </c>
      <c r="S51" s="6">
        <f t="shared" si="12"/>
        <v>-23446603.945390888</v>
      </c>
    </row>
    <row r="52" spans="2:19">
      <c r="B52">
        <v>45</v>
      </c>
      <c r="C52" s="1">
        <f t="shared" si="0"/>
        <v>-22000000</v>
      </c>
      <c r="D52" s="1">
        <f t="shared" si="1"/>
        <v>666666.66666666663</v>
      </c>
      <c r="E52" s="1">
        <f t="shared" si="13"/>
        <v>-124444.44444444445</v>
      </c>
      <c r="F52" s="1">
        <f t="shared" si="14"/>
        <v>542222.22222222213</v>
      </c>
      <c r="H52">
        <v>45</v>
      </c>
      <c r="I52" s="1">
        <f t="shared" si="4"/>
        <v>-22000000</v>
      </c>
      <c r="J52" s="1">
        <f t="shared" si="5"/>
        <v>666666.66666666663</v>
      </c>
      <c r="K52" s="1">
        <f t="shared" si="6"/>
        <v>46666.666666666664</v>
      </c>
      <c r="L52" s="1">
        <f t="shared" si="15"/>
        <v>713333.33333333326</v>
      </c>
      <c r="N52">
        <v>45</v>
      </c>
      <c r="O52" s="1">
        <f t="shared" si="8"/>
        <v>-25109411.346303929</v>
      </c>
      <c r="P52" s="1">
        <f t="shared" si="9"/>
        <v>833821.5757798265</v>
      </c>
      <c r="Q52" s="1">
        <f t="shared" si="10"/>
        <v>-141607.60699472393</v>
      </c>
      <c r="R52" s="1">
        <f t="shared" si="11"/>
        <v>692213.9687851026</v>
      </c>
      <c r="S52" s="6">
        <f t="shared" si="12"/>
        <v>-24275589.770524103</v>
      </c>
    </row>
    <row r="53" spans="2:19">
      <c r="B53">
        <v>46</v>
      </c>
      <c r="C53" s="1">
        <f t="shared" si="0"/>
        <v>-22666666.666666664</v>
      </c>
      <c r="D53" s="1">
        <f t="shared" si="1"/>
        <v>666666.66666666663</v>
      </c>
      <c r="E53" s="1">
        <f t="shared" si="13"/>
        <v>-128333.33333333336</v>
      </c>
      <c r="F53" s="1">
        <f t="shared" si="14"/>
        <v>538333.33333333326</v>
      </c>
      <c r="H53">
        <v>46</v>
      </c>
      <c r="I53" s="1">
        <f t="shared" si="4"/>
        <v>-22666666.666666664</v>
      </c>
      <c r="J53" s="1">
        <f t="shared" si="5"/>
        <v>666666.66666666663</v>
      </c>
      <c r="K53" s="1">
        <f t="shared" si="6"/>
        <v>46666.666666666664</v>
      </c>
      <c r="L53" s="1">
        <f t="shared" si="15"/>
        <v>713333.33333333326</v>
      </c>
      <c r="N53">
        <v>46</v>
      </c>
      <c r="O53" s="1">
        <f t="shared" si="8"/>
        <v>-25948096.881275803</v>
      </c>
      <c r="P53" s="1">
        <f t="shared" si="9"/>
        <v>838685.53497187549</v>
      </c>
      <c r="Q53" s="1">
        <f t="shared" si="10"/>
        <v>-146471.56618677292</v>
      </c>
      <c r="R53" s="1">
        <f t="shared" si="11"/>
        <v>692213.9687851026</v>
      </c>
      <c r="S53" s="6">
        <f t="shared" si="12"/>
        <v>-25109411.346303929</v>
      </c>
    </row>
    <row r="54" spans="2:19">
      <c r="B54">
        <v>47</v>
      </c>
      <c r="C54" s="1">
        <f t="shared" si="0"/>
        <v>-23333333.333333332</v>
      </c>
      <c r="D54" s="1">
        <f t="shared" si="1"/>
        <v>666666.66666666663</v>
      </c>
      <c r="E54" s="1">
        <f t="shared" si="13"/>
        <v>-132222.22222222222</v>
      </c>
      <c r="F54" s="1">
        <f t="shared" si="14"/>
        <v>534444.44444444438</v>
      </c>
      <c r="H54">
        <v>47</v>
      </c>
      <c r="I54" s="1">
        <f t="shared" si="4"/>
        <v>-23333333.333333332</v>
      </c>
      <c r="J54" s="1">
        <f t="shared" si="5"/>
        <v>666666.66666666663</v>
      </c>
      <c r="K54" s="1">
        <f t="shared" si="6"/>
        <v>46666.666666666664</v>
      </c>
      <c r="L54" s="1">
        <f t="shared" si="15"/>
        <v>713333.33333333326</v>
      </c>
      <c r="N54">
        <v>47</v>
      </c>
      <c r="O54" s="1">
        <f t="shared" si="8"/>
        <v>-26791674.748535015</v>
      </c>
      <c r="P54" s="1">
        <f t="shared" si="9"/>
        <v>843577.86725921149</v>
      </c>
      <c r="Q54" s="1">
        <f t="shared" si="10"/>
        <v>-151363.89847410886</v>
      </c>
      <c r="R54" s="1">
        <f t="shared" si="11"/>
        <v>692213.9687851026</v>
      </c>
      <c r="S54" s="6">
        <f t="shared" si="12"/>
        <v>-25948096.881275803</v>
      </c>
    </row>
    <row r="55" spans="2:19">
      <c r="B55">
        <v>48</v>
      </c>
      <c r="C55" s="1">
        <f t="shared" si="0"/>
        <v>-24000000</v>
      </c>
      <c r="D55" s="1">
        <f t="shared" si="1"/>
        <v>666666.66666666663</v>
      </c>
      <c r="E55" s="1">
        <f t="shared" si="13"/>
        <v>-136111.11111111112</v>
      </c>
      <c r="F55" s="1">
        <f t="shared" si="14"/>
        <v>530555.5555555555</v>
      </c>
      <c r="H55">
        <v>48</v>
      </c>
      <c r="I55" s="1">
        <f t="shared" si="4"/>
        <v>-24000000</v>
      </c>
      <c r="J55" s="1">
        <f t="shared" si="5"/>
        <v>666666.66666666663</v>
      </c>
      <c r="K55" s="1">
        <f t="shared" si="6"/>
        <v>46666.666666666664</v>
      </c>
      <c r="L55" s="1">
        <f t="shared" si="15"/>
        <v>713333.33333333326</v>
      </c>
      <c r="N55">
        <v>48</v>
      </c>
      <c r="O55" s="1">
        <f t="shared" si="8"/>
        <v>-27640173.486686572</v>
      </c>
      <c r="P55" s="1">
        <f t="shared" si="9"/>
        <v>848498.73815155681</v>
      </c>
      <c r="Q55" s="1">
        <f t="shared" si="10"/>
        <v>-156284.76936645427</v>
      </c>
      <c r="R55" s="1">
        <f t="shared" si="11"/>
        <v>692213.9687851026</v>
      </c>
      <c r="S55" s="6">
        <f t="shared" si="12"/>
        <v>-26791674.748535015</v>
      </c>
    </row>
    <row r="56" spans="2:19">
      <c r="B56">
        <v>49</v>
      </c>
      <c r="C56" s="1">
        <f t="shared" si="0"/>
        <v>-24666666.666666664</v>
      </c>
      <c r="D56" s="1">
        <f t="shared" si="1"/>
        <v>666666.66666666663</v>
      </c>
      <c r="E56" s="1">
        <f t="shared" si="13"/>
        <v>-140000.00000000003</v>
      </c>
      <c r="F56" s="1">
        <f t="shared" si="14"/>
        <v>526666.66666666663</v>
      </c>
      <c r="H56">
        <v>49</v>
      </c>
      <c r="I56" s="1">
        <f t="shared" si="4"/>
        <v>-24666666.666666664</v>
      </c>
      <c r="J56" s="1">
        <f t="shared" si="5"/>
        <v>666666.66666666663</v>
      </c>
      <c r="K56" s="1">
        <f t="shared" si="6"/>
        <v>46666.666666666664</v>
      </c>
      <c r="L56" s="1">
        <f t="shared" si="15"/>
        <v>713333.33333333326</v>
      </c>
      <c r="N56">
        <v>49</v>
      </c>
      <c r="O56" s="1">
        <f t="shared" si="8"/>
        <v>-28493621.80081068</v>
      </c>
      <c r="P56" s="1">
        <f t="shared" si="9"/>
        <v>853448.31412410759</v>
      </c>
      <c r="Q56" s="1">
        <f t="shared" si="10"/>
        <v>-161234.34533900503</v>
      </c>
      <c r="R56" s="1">
        <f t="shared" si="11"/>
        <v>692213.9687851026</v>
      </c>
      <c r="S56" s="6">
        <f t="shared" si="12"/>
        <v>-27640173.486686572</v>
      </c>
    </row>
    <row r="57" spans="2:19">
      <c r="B57">
        <v>50</v>
      </c>
      <c r="C57" s="1">
        <f t="shared" si="0"/>
        <v>-25333333.333333332</v>
      </c>
      <c r="D57" s="1">
        <f t="shared" si="1"/>
        <v>666666.66666666663</v>
      </c>
      <c r="E57" s="1">
        <f t="shared" si="13"/>
        <v>-143888.88888888891</v>
      </c>
      <c r="F57" s="1">
        <f t="shared" si="14"/>
        <v>522777.77777777775</v>
      </c>
      <c r="H57">
        <v>50</v>
      </c>
      <c r="I57" s="1">
        <f t="shared" si="4"/>
        <v>-25333333.333333332</v>
      </c>
      <c r="J57" s="1">
        <f t="shared" si="5"/>
        <v>666666.66666666663</v>
      </c>
      <c r="K57" s="1">
        <f t="shared" si="6"/>
        <v>46666.666666666664</v>
      </c>
      <c r="L57" s="1">
        <f t="shared" si="15"/>
        <v>713333.33333333326</v>
      </c>
      <c r="N57">
        <v>50</v>
      </c>
      <c r="O57" s="1">
        <f t="shared" si="8"/>
        <v>-29352048.563433845</v>
      </c>
      <c r="P57" s="1">
        <f t="shared" si="9"/>
        <v>858426.76262316492</v>
      </c>
      <c r="Q57" s="1">
        <f t="shared" si="10"/>
        <v>-166212.79383806232</v>
      </c>
      <c r="R57" s="1">
        <f t="shared" si="11"/>
        <v>692213.9687851026</v>
      </c>
      <c r="S57" s="6">
        <f t="shared" si="12"/>
        <v>-28493621.80081068</v>
      </c>
    </row>
    <row r="58" spans="2:19">
      <c r="B58">
        <v>51</v>
      </c>
      <c r="C58" s="1">
        <f t="shared" si="0"/>
        <v>-26000000</v>
      </c>
      <c r="D58" s="1">
        <f t="shared" si="1"/>
        <v>666666.66666666663</v>
      </c>
      <c r="E58" s="1">
        <f t="shared" si="13"/>
        <v>-147777.77777777778</v>
      </c>
      <c r="F58" s="1">
        <f t="shared" si="14"/>
        <v>518888.88888888888</v>
      </c>
      <c r="H58">
        <v>51</v>
      </c>
      <c r="I58" s="1">
        <f t="shared" si="4"/>
        <v>-26000000</v>
      </c>
      <c r="J58" s="1">
        <f t="shared" si="5"/>
        <v>666666.66666666663</v>
      </c>
      <c r="K58" s="1">
        <f t="shared" si="6"/>
        <v>46666.666666666664</v>
      </c>
      <c r="L58" s="1">
        <f t="shared" si="15"/>
        <v>713333.33333333326</v>
      </c>
      <c r="N58">
        <v>51</v>
      </c>
      <c r="O58" s="1">
        <f t="shared" si="8"/>
        <v>-30215482.815505646</v>
      </c>
      <c r="P58" s="1">
        <f t="shared" si="9"/>
        <v>863434.25207180006</v>
      </c>
      <c r="Q58" s="1">
        <f t="shared" si="10"/>
        <v>-171220.28328669743</v>
      </c>
      <c r="R58" s="1">
        <f t="shared" si="11"/>
        <v>692213.9687851026</v>
      </c>
      <c r="S58" s="6">
        <f t="shared" si="12"/>
        <v>-29352048.563433845</v>
      </c>
    </row>
    <row r="59" spans="2:19">
      <c r="B59">
        <v>52</v>
      </c>
      <c r="C59" s="1">
        <f t="shared" si="0"/>
        <v>-26666666.666666664</v>
      </c>
      <c r="D59" s="1">
        <f t="shared" si="1"/>
        <v>666666.66666666663</v>
      </c>
      <c r="E59" s="1">
        <f t="shared" si="13"/>
        <v>-151666.66666666669</v>
      </c>
      <c r="F59" s="1">
        <f t="shared" si="14"/>
        <v>514999.99999999994</v>
      </c>
      <c r="H59">
        <v>52</v>
      </c>
      <c r="I59" s="1">
        <f t="shared" si="4"/>
        <v>-26666666.666666664</v>
      </c>
      <c r="J59" s="1">
        <f t="shared" si="5"/>
        <v>666666.66666666663</v>
      </c>
      <c r="K59" s="1">
        <f t="shared" si="6"/>
        <v>46666.666666666664</v>
      </c>
      <c r="L59" s="1">
        <f t="shared" si="15"/>
        <v>713333.33333333326</v>
      </c>
      <c r="N59">
        <v>52</v>
      </c>
      <c r="O59" s="1">
        <f t="shared" si="8"/>
        <v>-31083953.767381199</v>
      </c>
      <c r="P59" s="1">
        <f t="shared" si="9"/>
        <v>868470.95187555219</v>
      </c>
      <c r="Q59" s="1">
        <f t="shared" si="10"/>
        <v>-176256.98309044962</v>
      </c>
      <c r="R59" s="1">
        <f t="shared" si="11"/>
        <v>692213.9687851026</v>
      </c>
      <c r="S59" s="6">
        <f t="shared" si="12"/>
        <v>-30215482.815505646</v>
      </c>
    </row>
    <row r="60" spans="2:19">
      <c r="B60">
        <v>53</v>
      </c>
      <c r="C60" s="1">
        <f t="shared" si="0"/>
        <v>-27333333.333333328</v>
      </c>
      <c r="D60" s="1">
        <f t="shared" si="1"/>
        <v>666666.66666666663</v>
      </c>
      <c r="E60" s="1">
        <f t="shared" si="13"/>
        <v>-155555.55555555556</v>
      </c>
      <c r="F60" s="1">
        <f t="shared" si="14"/>
        <v>511111.11111111107</v>
      </c>
      <c r="H60">
        <v>53</v>
      </c>
      <c r="I60" s="1">
        <f t="shared" si="4"/>
        <v>-27333333.333333328</v>
      </c>
      <c r="J60" s="1">
        <f t="shared" si="5"/>
        <v>666666.66666666663</v>
      </c>
      <c r="K60" s="1">
        <f t="shared" si="6"/>
        <v>46666.666666666664</v>
      </c>
      <c r="L60" s="1">
        <f t="shared" si="15"/>
        <v>713333.33333333326</v>
      </c>
      <c r="N60">
        <v>53</v>
      </c>
      <c r="O60" s="1">
        <f t="shared" si="8"/>
        <v>-31957490.799809359</v>
      </c>
      <c r="P60" s="1">
        <f t="shared" si="9"/>
        <v>873537.03242815961</v>
      </c>
      <c r="Q60" s="1">
        <f t="shared" si="10"/>
        <v>-181323.06364305702</v>
      </c>
      <c r="R60" s="1">
        <f t="shared" si="11"/>
        <v>692213.9687851026</v>
      </c>
      <c r="S60" s="6">
        <f t="shared" si="12"/>
        <v>-31083953.767381199</v>
      </c>
    </row>
    <row r="61" spans="2:19">
      <c r="B61">
        <v>54</v>
      </c>
      <c r="C61" s="1">
        <f t="shared" si="0"/>
        <v>-28000000</v>
      </c>
      <c r="D61" s="1">
        <f t="shared" si="1"/>
        <v>666666.66666666663</v>
      </c>
      <c r="E61" s="1">
        <f t="shared" si="13"/>
        <v>-159444.44444444444</v>
      </c>
      <c r="F61" s="1">
        <f t="shared" si="14"/>
        <v>507222.22222222219</v>
      </c>
      <c r="H61">
        <v>54</v>
      </c>
      <c r="I61" s="1">
        <f t="shared" si="4"/>
        <v>-28000000</v>
      </c>
      <c r="J61" s="1">
        <f t="shared" si="5"/>
        <v>666666.66666666663</v>
      </c>
      <c r="K61" s="1">
        <f t="shared" si="6"/>
        <v>46666.666666666664</v>
      </c>
      <c r="L61" s="1">
        <f t="shared" si="15"/>
        <v>713333.33333333326</v>
      </c>
      <c r="N61">
        <v>54</v>
      </c>
      <c r="O61" s="1">
        <f t="shared" si="8"/>
        <v>-32836123.464926682</v>
      </c>
      <c r="P61" s="1">
        <f t="shared" si="9"/>
        <v>878632.66511732386</v>
      </c>
      <c r="Q61" s="1">
        <f t="shared" si="10"/>
        <v>-186418.69633222127</v>
      </c>
      <c r="R61" s="1">
        <f t="shared" si="11"/>
        <v>692213.9687851026</v>
      </c>
      <c r="S61" s="6">
        <f t="shared" si="12"/>
        <v>-31957490.799809359</v>
      </c>
    </row>
    <row r="62" spans="2:19">
      <c r="B62">
        <v>55</v>
      </c>
      <c r="C62" s="1">
        <f t="shared" si="0"/>
        <v>-28666666.666666664</v>
      </c>
      <c r="D62" s="1">
        <f t="shared" si="1"/>
        <v>666666.66666666663</v>
      </c>
      <c r="E62" s="1">
        <f t="shared" si="13"/>
        <v>-163333.33333333334</v>
      </c>
      <c r="F62" s="1">
        <f t="shared" si="14"/>
        <v>503333.33333333326</v>
      </c>
      <c r="H62">
        <v>55</v>
      </c>
      <c r="I62" s="1">
        <f t="shared" si="4"/>
        <v>-28666666.666666664</v>
      </c>
      <c r="J62" s="1">
        <f t="shared" si="5"/>
        <v>666666.66666666663</v>
      </c>
      <c r="K62" s="1">
        <f t="shared" si="6"/>
        <v>46666.666666666664</v>
      </c>
      <c r="L62" s="1">
        <f t="shared" si="15"/>
        <v>713333.33333333326</v>
      </c>
      <c r="N62">
        <v>55</v>
      </c>
      <c r="O62" s="1">
        <f t="shared" si="8"/>
        <v>-33719881.48725719</v>
      </c>
      <c r="P62" s="1">
        <f t="shared" si="9"/>
        <v>883758.02233050822</v>
      </c>
      <c r="Q62" s="1">
        <f t="shared" si="10"/>
        <v>-191544.05354540565</v>
      </c>
      <c r="R62" s="1">
        <f t="shared" si="11"/>
        <v>692213.9687851026</v>
      </c>
      <c r="S62" s="6">
        <f t="shared" si="12"/>
        <v>-32836123.464926682</v>
      </c>
    </row>
    <row r="63" spans="2:19">
      <c r="B63">
        <v>56</v>
      </c>
      <c r="C63" s="1">
        <f t="shared" si="0"/>
        <v>-29333333.333333328</v>
      </c>
      <c r="D63" s="1">
        <f t="shared" si="1"/>
        <v>666666.66666666663</v>
      </c>
      <c r="E63" s="1">
        <f t="shared" si="13"/>
        <v>-167222.22222222222</v>
      </c>
      <c r="F63" s="1">
        <f t="shared" si="14"/>
        <v>499444.44444444438</v>
      </c>
      <c r="H63">
        <v>56</v>
      </c>
      <c r="I63" s="1">
        <f t="shared" si="4"/>
        <v>-29333333.333333328</v>
      </c>
      <c r="J63" s="1">
        <f t="shared" si="5"/>
        <v>666666.66666666663</v>
      </c>
      <c r="K63" s="1">
        <f t="shared" si="6"/>
        <v>46666.666666666664</v>
      </c>
      <c r="L63" s="1">
        <f t="shared" si="15"/>
        <v>713333.33333333326</v>
      </c>
      <c r="N63">
        <v>56</v>
      </c>
      <c r="O63" s="1">
        <f t="shared" si="8"/>
        <v>-34608794.764717959</v>
      </c>
      <c r="P63" s="1">
        <f t="shared" si="9"/>
        <v>888913.27746076952</v>
      </c>
      <c r="Q63" s="1">
        <f t="shared" si="10"/>
        <v>-196699.30867566695</v>
      </c>
      <c r="R63" s="1">
        <f t="shared" si="11"/>
        <v>692213.9687851026</v>
      </c>
      <c r="S63" s="6">
        <f t="shared" si="12"/>
        <v>-33719881.48725719</v>
      </c>
    </row>
    <row r="64" spans="2:19">
      <c r="B64">
        <v>57</v>
      </c>
      <c r="C64" s="1">
        <f t="shared" si="0"/>
        <v>-30000000</v>
      </c>
      <c r="D64" s="1">
        <f t="shared" si="1"/>
        <v>666666.66666666663</v>
      </c>
      <c r="E64" s="1">
        <f t="shared" si="13"/>
        <v>-171111.11111111109</v>
      </c>
      <c r="F64" s="1">
        <f t="shared" si="14"/>
        <v>495555.5555555555</v>
      </c>
      <c r="H64">
        <v>57</v>
      </c>
      <c r="I64" s="1">
        <f t="shared" si="4"/>
        <v>-30000000</v>
      </c>
      <c r="J64" s="1">
        <f t="shared" si="5"/>
        <v>666666.66666666663</v>
      </c>
      <c r="K64" s="1">
        <f t="shared" si="6"/>
        <v>46666.666666666664</v>
      </c>
      <c r="L64" s="1">
        <f t="shared" si="15"/>
        <v>713333.33333333326</v>
      </c>
      <c r="N64">
        <v>57</v>
      </c>
      <c r="O64" s="1">
        <f t="shared" si="8"/>
        <v>-35502893.369630583</v>
      </c>
      <c r="P64" s="1">
        <f t="shared" si="9"/>
        <v>894098.604912624</v>
      </c>
      <c r="Q64" s="1">
        <f t="shared" si="10"/>
        <v>-201884.63612752143</v>
      </c>
      <c r="R64" s="1">
        <f t="shared" si="11"/>
        <v>692213.9687851026</v>
      </c>
      <c r="S64" s="6">
        <f t="shared" si="12"/>
        <v>-34608794.764717959</v>
      </c>
    </row>
    <row r="65" spans="2:19">
      <c r="B65">
        <v>58</v>
      </c>
      <c r="C65" s="1">
        <f t="shared" si="0"/>
        <v>-30666666.666666664</v>
      </c>
      <c r="D65" s="1">
        <f t="shared" si="1"/>
        <v>666666.66666666663</v>
      </c>
      <c r="E65" s="1">
        <f t="shared" si="13"/>
        <v>-175000</v>
      </c>
      <c r="F65" s="1">
        <f t="shared" si="14"/>
        <v>491666.66666666663</v>
      </c>
      <c r="H65">
        <v>58</v>
      </c>
      <c r="I65" s="1">
        <f t="shared" si="4"/>
        <v>-30666666.666666664</v>
      </c>
      <c r="J65" s="1">
        <f t="shared" si="5"/>
        <v>666666.66666666663</v>
      </c>
      <c r="K65" s="1">
        <f t="shared" si="6"/>
        <v>46666.666666666664</v>
      </c>
      <c r="L65" s="1">
        <f t="shared" si="15"/>
        <v>713333.33333333326</v>
      </c>
      <c r="N65">
        <v>58</v>
      </c>
      <c r="O65" s="1">
        <f t="shared" si="8"/>
        <v>-36402207.549738534</v>
      </c>
      <c r="P65" s="1">
        <f t="shared" si="9"/>
        <v>899314.18010794767</v>
      </c>
      <c r="Q65" s="1">
        <f t="shared" si="10"/>
        <v>-207100.21132284508</v>
      </c>
      <c r="R65" s="1">
        <f t="shared" si="11"/>
        <v>692213.9687851026</v>
      </c>
      <c r="S65" s="6">
        <f t="shared" si="12"/>
        <v>-35502893.369630583</v>
      </c>
    </row>
    <row r="66" spans="2:19">
      <c r="B66">
        <v>59</v>
      </c>
      <c r="C66" s="1">
        <f t="shared" si="0"/>
        <v>-31333333.333333328</v>
      </c>
      <c r="D66" s="1">
        <f t="shared" si="1"/>
        <v>666666.66666666663</v>
      </c>
      <c r="E66" s="1">
        <f t="shared" si="13"/>
        <v>-178888.88888888888</v>
      </c>
      <c r="F66" s="1">
        <f t="shared" si="14"/>
        <v>487777.77777777775</v>
      </c>
      <c r="H66">
        <v>59</v>
      </c>
      <c r="I66" s="1">
        <f t="shared" si="4"/>
        <v>-31333333.333333328</v>
      </c>
      <c r="J66" s="1">
        <f t="shared" si="5"/>
        <v>666666.66666666663</v>
      </c>
      <c r="K66" s="1">
        <f t="shared" si="6"/>
        <v>46666.666666666664</v>
      </c>
      <c r="L66" s="1">
        <f t="shared" si="15"/>
        <v>713333.33333333326</v>
      </c>
      <c r="N66">
        <v>59</v>
      </c>
      <c r="O66" s="1">
        <f t="shared" si="8"/>
        <v>-37306767.729230441</v>
      </c>
      <c r="P66" s="1">
        <f t="shared" si="9"/>
        <v>904560.17949191073</v>
      </c>
      <c r="Q66" s="1">
        <f t="shared" si="10"/>
        <v>-212346.21070680814</v>
      </c>
      <c r="R66" s="1">
        <f t="shared" si="11"/>
        <v>692213.9687851026</v>
      </c>
      <c r="S66" s="6">
        <f t="shared" si="12"/>
        <v>-36402207.549738534</v>
      </c>
    </row>
    <row r="67" spans="2:19">
      <c r="B67">
        <v>60</v>
      </c>
      <c r="C67" s="1">
        <f t="shared" si="0"/>
        <v>-32000000</v>
      </c>
      <c r="D67" s="1">
        <f t="shared" si="1"/>
        <v>666666.66666666663</v>
      </c>
      <c r="E67" s="1">
        <f t="shared" si="13"/>
        <v>-182777.77777777775</v>
      </c>
      <c r="F67" s="1">
        <f t="shared" si="14"/>
        <v>483888.88888888888</v>
      </c>
      <c r="H67">
        <v>60</v>
      </c>
      <c r="I67" s="1">
        <f t="shared" si="4"/>
        <v>-32000000</v>
      </c>
      <c r="J67" s="1">
        <f t="shared" si="5"/>
        <v>666666.66666666663</v>
      </c>
      <c r="K67" s="1">
        <f t="shared" si="6"/>
        <v>46666.666666666664</v>
      </c>
      <c r="L67" s="1">
        <f t="shared" si="15"/>
        <v>713333.33333333326</v>
      </c>
      <c r="N67">
        <v>60</v>
      </c>
      <c r="O67" s="1">
        <f t="shared" si="8"/>
        <v>-38216604.509769388</v>
      </c>
      <c r="P67" s="1">
        <f t="shared" si="9"/>
        <v>909836.78053894686</v>
      </c>
      <c r="Q67" s="1">
        <f t="shared" si="10"/>
        <v>-217622.81175384426</v>
      </c>
      <c r="R67" s="1">
        <f t="shared" si="11"/>
        <v>692213.9687851026</v>
      </c>
      <c r="S67" s="6">
        <f t="shared" si="12"/>
        <v>-37306767.729230441</v>
      </c>
    </row>
    <row r="68" spans="2:19">
      <c r="B68">
        <v>61</v>
      </c>
      <c r="C68" s="1">
        <f t="shared" si="0"/>
        <v>-32666666.666666664</v>
      </c>
      <c r="D68" s="1">
        <f t="shared" si="1"/>
        <v>666666.66666666663</v>
      </c>
      <c r="E68" s="1">
        <f t="shared" si="13"/>
        <v>-186666.66666666666</v>
      </c>
      <c r="F68" s="1">
        <f t="shared" si="14"/>
        <v>480000</v>
      </c>
      <c r="H68">
        <v>61</v>
      </c>
      <c r="I68" s="1">
        <f t="shared" si="4"/>
        <v>-32666666.666666664</v>
      </c>
      <c r="J68" s="1">
        <f t="shared" si="5"/>
        <v>666666.66666666663</v>
      </c>
      <c r="K68" s="1">
        <f t="shared" si="6"/>
        <v>46666.666666666664</v>
      </c>
      <c r="L68" s="1">
        <f t="shared" si="15"/>
        <v>713333.33333333326</v>
      </c>
      <c r="N68">
        <v>61</v>
      </c>
      <c r="O68" s="1">
        <f t="shared" si="8"/>
        <v>-39131748.671528146</v>
      </c>
      <c r="P68" s="1">
        <f t="shared" si="9"/>
        <v>915144.16175875743</v>
      </c>
      <c r="Q68" s="1">
        <f t="shared" si="10"/>
        <v>-222930.1929736548</v>
      </c>
      <c r="R68" s="1">
        <f t="shared" si="11"/>
        <v>692213.9687851026</v>
      </c>
      <c r="S68" s="6">
        <f t="shared" si="12"/>
        <v>-38216604.509769388</v>
      </c>
    </row>
    <row r="69" spans="2:19">
      <c r="B69">
        <v>62</v>
      </c>
      <c r="C69" s="1">
        <f t="shared" si="0"/>
        <v>-33333333.333333328</v>
      </c>
      <c r="D69" s="1">
        <f t="shared" si="1"/>
        <v>666666.66666666663</v>
      </c>
      <c r="E69" s="1">
        <f t="shared" si="13"/>
        <v>-190555.55555555553</v>
      </c>
      <c r="F69" s="1">
        <f t="shared" si="14"/>
        <v>476111.11111111112</v>
      </c>
      <c r="H69">
        <v>62</v>
      </c>
      <c r="I69" s="1">
        <f t="shared" si="4"/>
        <v>-33333333.333333328</v>
      </c>
      <c r="J69" s="1">
        <f t="shared" si="5"/>
        <v>666666.66666666663</v>
      </c>
      <c r="K69" s="1">
        <f t="shared" si="6"/>
        <v>46666.666666666664</v>
      </c>
      <c r="L69" s="1">
        <f t="shared" si="15"/>
        <v>713333.33333333326</v>
      </c>
      <c r="N69">
        <v>62</v>
      </c>
      <c r="O69" s="1">
        <f t="shared" si="8"/>
        <v>-40052231.174230494</v>
      </c>
      <c r="P69" s="1">
        <f t="shared" si="9"/>
        <v>920482.50270235015</v>
      </c>
      <c r="Q69" s="1">
        <f t="shared" si="10"/>
        <v>-228268.53391724755</v>
      </c>
      <c r="R69" s="1">
        <f t="shared" si="11"/>
        <v>692213.9687851026</v>
      </c>
      <c r="S69" s="6">
        <f t="shared" si="12"/>
        <v>-39131748.671528146</v>
      </c>
    </row>
    <row r="70" spans="2:19">
      <c r="B70">
        <v>63</v>
      </c>
      <c r="C70" s="1">
        <f t="shared" si="0"/>
        <v>-34000000</v>
      </c>
      <c r="D70" s="1">
        <f t="shared" si="1"/>
        <v>666666.66666666663</v>
      </c>
      <c r="E70" s="1">
        <f t="shared" si="13"/>
        <v>-194444.44444444441</v>
      </c>
      <c r="F70" s="1">
        <f t="shared" si="14"/>
        <v>472222.22222222225</v>
      </c>
      <c r="H70">
        <v>63</v>
      </c>
      <c r="I70" s="1">
        <f t="shared" si="4"/>
        <v>-34000000</v>
      </c>
      <c r="J70" s="1">
        <f t="shared" si="5"/>
        <v>666666.66666666663</v>
      </c>
      <c r="K70" s="1">
        <f t="shared" si="6"/>
        <v>46666.666666666664</v>
      </c>
      <c r="L70" s="1">
        <f t="shared" si="15"/>
        <v>713333.33333333326</v>
      </c>
      <c r="N70">
        <v>63</v>
      </c>
      <c r="O70" s="1">
        <f t="shared" si="8"/>
        <v>-40978083.15819861</v>
      </c>
      <c r="P70" s="1">
        <f t="shared" si="9"/>
        <v>925851.98396811378</v>
      </c>
      <c r="Q70" s="1">
        <f t="shared" si="10"/>
        <v>-233638.01518301122</v>
      </c>
      <c r="R70" s="1">
        <f t="shared" si="11"/>
        <v>692213.9687851026</v>
      </c>
      <c r="S70" s="6">
        <f t="shared" si="12"/>
        <v>-40052231.174230494</v>
      </c>
    </row>
    <row r="71" spans="2:19">
      <c r="B71">
        <v>64</v>
      </c>
      <c r="C71" s="1">
        <f t="shared" si="0"/>
        <v>-34666666.666666664</v>
      </c>
      <c r="D71" s="1">
        <f t="shared" si="1"/>
        <v>666666.66666666663</v>
      </c>
      <c r="E71" s="1">
        <f t="shared" si="13"/>
        <v>-198333.33333333334</v>
      </c>
      <c r="F71" s="1">
        <f t="shared" si="14"/>
        <v>468333.33333333326</v>
      </c>
      <c r="H71">
        <v>64</v>
      </c>
      <c r="I71" s="1">
        <f t="shared" si="4"/>
        <v>-34666666.666666664</v>
      </c>
      <c r="J71" s="1">
        <f t="shared" si="5"/>
        <v>666666.66666666663</v>
      </c>
      <c r="K71" s="1">
        <f t="shared" si="6"/>
        <v>46666.666666666664</v>
      </c>
      <c r="L71" s="1">
        <f t="shared" si="15"/>
        <v>713333.33333333326</v>
      </c>
      <c r="N71">
        <v>64</v>
      </c>
      <c r="O71" s="1">
        <f t="shared" si="8"/>
        <v>-41909335.945406541</v>
      </c>
      <c r="P71" s="1">
        <f t="shared" si="9"/>
        <v>931252.78720792779</v>
      </c>
      <c r="Q71" s="1">
        <f t="shared" si="10"/>
        <v>-239038.81842282522</v>
      </c>
      <c r="R71" s="1">
        <f t="shared" si="11"/>
        <v>692213.9687851026</v>
      </c>
      <c r="S71" s="6">
        <f t="shared" si="12"/>
        <v>-40978083.15819861</v>
      </c>
    </row>
    <row r="72" spans="2:19">
      <c r="B72">
        <v>65</v>
      </c>
      <c r="C72" s="1">
        <f t="shared" si="0"/>
        <v>-35333333.333333328</v>
      </c>
      <c r="D72" s="1">
        <f t="shared" si="1"/>
        <v>666666.66666666663</v>
      </c>
      <c r="E72" s="1">
        <f t="shared" si="13"/>
        <v>-202222.22222222222</v>
      </c>
      <c r="F72" s="1">
        <f t="shared" si="14"/>
        <v>464444.44444444438</v>
      </c>
      <c r="H72">
        <v>65</v>
      </c>
      <c r="I72" s="1">
        <f t="shared" si="4"/>
        <v>-35333333.333333328</v>
      </c>
      <c r="J72" s="1">
        <f t="shared" si="5"/>
        <v>666666.66666666663</v>
      </c>
      <c r="K72" s="1">
        <f t="shared" si="6"/>
        <v>46666.666666666664</v>
      </c>
      <c r="L72" s="1">
        <f t="shared" si="15"/>
        <v>713333.33333333326</v>
      </c>
      <c r="N72">
        <v>65</v>
      </c>
      <c r="O72" s="1">
        <f t="shared" si="8"/>
        <v>-42846021.040539846</v>
      </c>
      <c r="P72" s="1">
        <f t="shared" si="9"/>
        <v>936685.09513330739</v>
      </c>
      <c r="Q72" s="1">
        <f t="shared" si="10"/>
        <v>-244471.12634820482</v>
      </c>
      <c r="R72" s="1">
        <f t="shared" si="11"/>
        <v>692213.9687851026</v>
      </c>
      <c r="S72" s="6">
        <f t="shared" si="12"/>
        <v>-41909335.945406541</v>
      </c>
    </row>
    <row r="73" spans="2:19">
      <c r="B73">
        <v>66</v>
      </c>
      <c r="C73" s="1">
        <f t="shared" ref="C73:C127" si="16">$D$3-(D73*(B73))</f>
        <v>-36000000</v>
      </c>
      <c r="D73" s="1">
        <f t="shared" ref="D73:D127" si="17">$D$3/$D$4</f>
        <v>666666.66666666663</v>
      </c>
      <c r="E73" s="1">
        <f t="shared" si="13"/>
        <v>-206111.11111111109</v>
      </c>
      <c r="F73" s="1">
        <f t="shared" si="14"/>
        <v>460555.5555555555</v>
      </c>
      <c r="H73">
        <v>66</v>
      </c>
      <c r="I73" s="1">
        <f t="shared" ref="I73:I127" si="18">$D$3-(J73*(H73))</f>
        <v>-36000000</v>
      </c>
      <c r="J73" s="1">
        <f t="shared" ref="J73:J127" si="19">$D$3/$D$4</f>
        <v>666666.66666666663</v>
      </c>
      <c r="K73" s="1">
        <f t="shared" ref="K73:K127" si="20">$J$3*$J$5/12</f>
        <v>46666.666666666664</v>
      </c>
      <c r="L73" s="1">
        <f t="shared" si="15"/>
        <v>713333.33333333326</v>
      </c>
      <c r="N73">
        <v>66</v>
      </c>
      <c r="O73" s="1">
        <f t="shared" ref="O73:O127" si="21">S73-P73</f>
        <v>-43788170.132061429</v>
      </c>
      <c r="P73" s="1">
        <f t="shared" ref="P73:P127" si="22">R73-Q73</f>
        <v>942149.09152158501</v>
      </c>
      <c r="Q73" s="1">
        <f t="shared" ref="Q73:Q127" si="23">S73*$P$5/12</f>
        <v>-249935.12273648244</v>
      </c>
      <c r="R73" s="1">
        <f t="shared" ref="R73:R127" si="24">-PMT($P$5/12,$P$4,$P$3)</f>
        <v>692213.9687851026</v>
      </c>
      <c r="S73" s="6">
        <f t="shared" si="12"/>
        <v>-42846021.040539846</v>
      </c>
    </row>
    <row r="74" spans="2:19">
      <c r="B74">
        <v>67</v>
      </c>
      <c r="C74" s="1">
        <f t="shared" si="16"/>
        <v>-36666666.666666664</v>
      </c>
      <c r="D74" s="1">
        <f t="shared" si="17"/>
        <v>666666.66666666663</v>
      </c>
      <c r="E74" s="1">
        <f t="shared" si="13"/>
        <v>-210000.00000000003</v>
      </c>
      <c r="F74" s="1">
        <f t="shared" si="14"/>
        <v>456666.66666666663</v>
      </c>
      <c r="H74">
        <v>67</v>
      </c>
      <c r="I74" s="1">
        <f t="shared" si="18"/>
        <v>-36666666.666666664</v>
      </c>
      <c r="J74" s="1">
        <f t="shared" si="19"/>
        <v>666666.66666666663</v>
      </c>
      <c r="K74" s="1">
        <f t="shared" si="20"/>
        <v>46666.666666666664</v>
      </c>
      <c r="L74" s="1">
        <f t="shared" si="15"/>
        <v>713333.33333333326</v>
      </c>
      <c r="N74">
        <v>67</v>
      </c>
      <c r="O74" s="1">
        <f t="shared" si="21"/>
        <v>-44735815.093283556</v>
      </c>
      <c r="P74" s="1">
        <f t="shared" si="22"/>
        <v>947644.96122212766</v>
      </c>
      <c r="Q74" s="1">
        <f t="shared" si="23"/>
        <v>-255430.99243702504</v>
      </c>
      <c r="R74" s="1">
        <f t="shared" si="24"/>
        <v>692213.9687851026</v>
      </c>
      <c r="S74" s="6">
        <f t="shared" ref="S74:S127" si="25">S73-P73</f>
        <v>-43788170.132061429</v>
      </c>
    </row>
    <row r="75" spans="2:19">
      <c r="B75">
        <v>68</v>
      </c>
      <c r="C75" s="1">
        <f t="shared" si="16"/>
        <v>-37333333.333333328</v>
      </c>
      <c r="D75" s="1">
        <f t="shared" si="17"/>
        <v>666666.66666666663</v>
      </c>
      <c r="E75" s="1">
        <f t="shared" si="13"/>
        <v>-213888.88888888888</v>
      </c>
      <c r="F75" s="1">
        <f t="shared" si="14"/>
        <v>452777.77777777775</v>
      </c>
      <c r="H75">
        <v>68</v>
      </c>
      <c r="I75" s="1">
        <f t="shared" si="18"/>
        <v>-37333333.333333328</v>
      </c>
      <c r="J75" s="1">
        <f t="shared" si="19"/>
        <v>666666.66666666663</v>
      </c>
      <c r="K75" s="1">
        <f t="shared" si="20"/>
        <v>46666.666666666664</v>
      </c>
      <c r="L75" s="1">
        <f t="shared" si="15"/>
        <v>713333.33333333326</v>
      </c>
      <c r="N75">
        <v>68</v>
      </c>
      <c r="O75" s="1">
        <f t="shared" si="21"/>
        <v>-45688987.983446144</v>
      </c>
      <c r="P75" s="1">
        <f t="shared" si="22"/>
        <v>953172.89016259008</v>
      </c>
      <c r="Q75" s="1">
        <f t="shared" si="23"/>
        <v>-260958.92137748745</v>
      </c>
      <c r="R75" s="1">
        <f t="shared" si="24"/>
        <v>692213.9687851026</v>
      </c>
      <c r="S75" s="6">
        <f t="shared" si="25"/>
        <v>-44735815.093283556</v>
      </c>
    </row>
    <row r="76" spans="2:19">
      <c r="B76">
        <v>69</v>
      </c>
      <c r="C76" s="1">
        <f t="shared" si="16"/>
        <v>-38000000</v>
      </c>
      <c r="D76" s="1">
        <f t="shared" si="17"/>
        <v>666666.66666666663</v>
      </c>
      <c r="E76" s="1">
        <f t="shared" si="13"/>
        <v>-217777.77777777775</v>
      </c>
      <c r="F76" s="1">
        <f t="shared" si="14"/>
        <v>448888.88888888888</v>
      </c>
      <c r="H76">
        <v>69</v>
      </c>
      <c r="I76" s="1">
        <f t="shared" si="18"/>
        <v>-38000000</v>
      </c>
      <c r="J76" s="1">
        <f t="shared" si="19"/>
        <v>666666.66666666663</v>
      </c>
      <c r="K76" s="1">
        <f t="shared" si="20"/>
        <v>46666.666666666664</v>
      </c>
      <c r="L76" s="1">
        <f t="shared" si="15"/>
        <v>713333.33333333326</v>
      </c>
      <c r="N76">
        <v>69</v>
      </c>
      <c r="O76" s="1">
        <f t="shared" si="21"/>
        <v>-46647721.048801348</v>
      </c>
      <c r="P76" s="1">
        <f t="shared" si="22"/>
        <v>958733.06535520521</v>
      </c>
      <c r="Q76" s="1">
        <f t="shared" si="23"/>
        <v>-266519.09657010256</v>
      </c>
      <c r="R76" s="1">
        <f t="shared" si="24"/>
        <v>692213.9687851026</v>
      </c>
      <c r="S76" s="6">
        <f t="shared" si="25"/>
        <v>-45688987.983446144</v>
      </c>
    </row>
    <row r="77" spans="2:19">
      <c r="B77">
        <v>70</v>
      </c>
      <c r="C77" s="1">
        <f t="shared" si="16"/>
        <v>-38666666.666666664</v>
      </c>
      <c r="D77" s="1">
        <f t="shared" si="17"/>
        <v>666666.66666666663</v>
      </c>
      <c r="E77" s="1">
        <f t="shared" si="13"/>
        <v>-221666.66666666672</v>
      </c>
      <c r="F77" s="1">
        <f t="shared" si="14"/>
        <v>444999.99999999988</v>
      </c>
      <c r="H77">
        <v>70</v>
      </c>
      <c r="I77" s="1">
        <f t="shared" si="18"/>
        <v>-38666666.666666664</v>
      </c>
      <c r="J77" s="1">
        <f t="shared" si="19"/>
        <v>666666.66666666663</v>
      </c>
      <c r="K77" s="1">
        <f t="shared" si="20"/>
        <v>46666.666666666664</v>
      </c>
      <c r="L77" s="1">
        <f t="shared" si="15"/>
        <v>713333.33333333326</v>
      </c>
      <c r="N77">
        <v>70</v>
      </c>
      <c r="O77" s="1">
        <f t="shared" si="21"/>
        <v>-47612046.723704457</v>
      </c>
      <c r="P77" s="1">
        <f t="shared" si="22"/>
        <v>964325.67490311048</v>
      </c>
      <c r="Q77" s="1">
        <f t="shared" si="23"/>
        <v>-272111.70611800789</v>
      </c>
      <c r="R77" s="1">
        <f t="shared" si="24"/>
        <v>692213.9687851026</v>
      </c>
      <c r="S77" s="6">
        <f t="shared" si="25"/>
        <v>-46647721.048801348</v>
      </c>
    </row>
    <row r="78" spans="2:19">
      <c r="B78">
        <v>71</v>
      </c>
      <c r="C78" s="1">
        <f t="shared" si="16"/>
        <v>-39333333.333333328</v>
      </c>
      <c r="D78" s="1">
        <f t="shared" si="17"/>
        <v>666666.66666666663</v>
      </c>
      <c r="E78" s="1">
        <f t="shared" si="13"/>
        <v>-225555.55555555559</v>
      </c>
      <c r="F78" s="1">
        <f t="shared" si="14"/>
        <v>441111.11111111101</v>
      </c>
      <c r="H78">
        <v>71</v>
      </c>
      <c r="I78" s="1">
        <f t="shared" si="18"/>
        <v>-39333333.333333328</v>
      </c>
      <c r="J78" s="1">
        <f t="shared" si="19"/>
        <v>666666.66666666663</v>
      </c>
      <c r="K78" s="1">
        <f t="shared" si="20"/>
        <v>46666.666666666664</v>
      </c>
      <c r="L78" s="1">
        <f t="shared" si="15"/>
        <v>713333.33333333326</v>
      </c>
      <c r="N78">
        <v>71</v>
      </c>
      <c r="O78" s="1">
        <f t="shared" si="21"/>
        <v>-48581997.63171117</v>
      </c>
      <c r="P78" s="1">
        <f t="shared" si="22"/>
        <v>969950.90800671186</v>
      </c>
      <c r="Q78" s="1">
        <f t="shared" si="23"/>
        <v>-277736.93922160933</v>
      </c>
      <c r="R78" s="1">
        <f t="shared" si="24"/>
        <v>692213.9687851026</v>
      </c>
      <c r="S78" s="6">
        <f t="shared" si="25"/>
        <v>-47612046.723704457</v>
      </c>
    </row>
    <row r="79" spans="2:19">
      <c r="B79">
        <v>72</v>
      </c>
      <c r="C79" s="1">
        <f t="shared" si="16"/>
        <v>-40000000</v>
      </c>
      <c r="D79" s="1">
        <f t="shared" si="17"/>
        <v>666666.66666666663</v>
      </c>
      <c r="E79" s="1">
        <f t="shared" si="13"/>
        <v>-229444.44444444441</v>
      </c>
      <c r="F79" s="1">
        <f t="shared" si="14"/>
        <v>437222.22222222225</v>
      </c>
      <c r="H79">
        <v>72</v>
      </c>
      <c r="I79" s="1">
        <f t="shared" si="18"/>
        <v>-40000000</v>
      </c>
      <c r="J79" s="1">
        <f t="shared" si="19"/>
        <v>666666.66666666663</v>
      </c>
      <c r="K79" s="1">
        <f t="shared" si="20"/>
        <v>46666.666666666664</v>
      </c>
      <c r="L79" s="1">
        <f t="shared" si="15"/>
        <v>713333.33333333326</v>
      </c>
      <c r="N79">
        <v>72</v>
      </c>
      <c r="O79" s="1">
        <f t="shared" si="21"/>
        <v>-49557606.586681254</v>
      </c>
      <c r="P79" s="1">
        <f t="shared" si="22"/>
        <v>975608.95497008436</v>
      </c>
      <c r="Q79" s="1">
        <f t="shared" si="23"/>
        <v>-283394.98618498183</v>
      </c>
      <c r="R79" s="1">
        <f t="shared" si="24"/>
        <v>692213.9687851026</v>
      </c>
      <c r="S79" s="6">
        <f t="shared" si="25"/>
        <v>-48581997.63171117</v>
      </c>
    </row>
    <row r="80" spans="2:19">
      <c r="B80">
        <v>73</v>
      </c>
      <c r="C80" s="1">
        <f t="shared" si="16"/>
        <v>-40666666.666666664</v>
      </c>
      <c r="D80" s="1">
        <f t="shared" si="17"/>
        <v>666666.66666666663</v>
      </c>
      <c r="E80" s="1">
        <f t="shared" si="13"/>
        <v>-233333.33333333337</v>
      </c>
      <c r="F80" s="1">
        <f t="shared" si="14"/>
        <v>433333.33333333326</v>
      </c>
      <c r="H80">
        <v>73</v>
      </c>
      <c r="I80" s="1">
        <f t="shared" si="18"/>
        <v>-40666666.666666664</v>
      </c>
      <c r="J80" s="1">
        <f t="shared" si="19"/>
        <v>666666.66666666663</v>
      </c>
      <c r="K80" s="1">
        <f t="shared" si="20"/>
        <v>46666.666666666664</v>
      </c>
      <c r="L80" s="1">
        <f t="shared" si="15"/>
        <v>713333.33333333326</v>
      </c>
      <c r="N80">
        <v>73</v>
      </c>
      <c r="O80" s="1">
        <f t="shared" si="21"/>
        <v>-50538906.593888663</v>
      </c>
      <c r="P80" s="1">
        <f t="shared" si="22"/>
        <v>981300.00720740994</v>
      </c>
      <c r="Q80" s="1">
        <f t="shared" si="23"/>
        <v>-289086.03842230735</v>
      </c>
      <c r="R80" s="1">
        <f t="shared" si="24"/>
        <v>692213.9687851026</v>
      </c>
      <c r="S80" s="6">
        <f t="shared" si="25"/>
        <v>-49557606.586681254</v>
      </c>
    </row>
    <row r="81" spans="2:19">
      <c r="B81">
        <v>74</v>
      </c>
      <c r="C81" s="1">
        <f t="shared" si="16"/>
        <v>-41333333.333333328</v>
      </c>
      <c r="D81" s="1">
        <f t="shared" si="17"/>
        <v>666666.66666666663</v>
      </c>
      <c r="E81" s="1">
        <f t="shared" si="13"/>
        <v>-237222.22222222225</v>
      </c>
      <c r="F81" s="1">
        <f t="shared" si="14"/>
        <v>429444.44444444438</v>
      </c>
      <c r="H81">
        <v>74</v>
      </c>
      <c r="I81" s="1">
        <f t="shared" si="18"/>
        <v>-41333333.333333328</v>
      </c>
      <c r="J81" s="1">
        <f t="shared" si="19"/>
        <v>666666.66666666663</v>
      </c>
      <c r="K81" s="1">
        <f t="shared" si="20"/>
        <v>46666.666666666664</v>
      </c>
      <c r="L81" s="1">
        <f t="shared" si="15"/>
        <v>713333.33333333326</v>
      </c>
      <c r="N81">
        <v>74</v>
      </c>
      <c r="O81" s="1">
        <f t="shared" si="21"/>
        <v>-51525930.851138115</v>
      </c>
      <c r="P81" s="1">
        <f t="shared" si="22"/>
        <v>987024.25724945311</v>
      </c>
      <c r="Q81" s="1">
        <f t="shared" si="23"/>
        <v>-294810.28846435057</v>
      </c>
      <c r="R81" s="1">
        <f t="shared" si="24"/>
        <v>692213.9687851026</v>
      </c>
      <c r="S81" s="6">
        <f t="shared" si="25"/>
        <v>-50538906.593888663</v>
      </c>
    </row>
    <row r="82" spans="2:19">
      <c r="B82">
        <v>75</v>
      </c>
      <c r="C82" s="1">
        <f t="shared" si="16"/>
        <v>-42000000</v>
      </c>
      <c r="D82" s="1">
        <f t="shared" si="17"/>
        <v>666666.66666666663</v>
      </c>
      <c r="E82" s="1">
        <f t="shared" si="13"/>
        <v>-241111.11111111112</v>
      </c>
      <c r="F82" s="1">
        <f t="shared" si="14"/>
        <v>425555.5555555555</v>
      </c>
      <c r="H82">
        <v>75</v>
      </c>
      <c r="I82" s="1">
        <f t="shared" si="18"/>
        <v>-42000000</v>
      </c>
      <c r="J82" s="1">
        <f t="shared" si="19"/>
        <v>666666.66666666663</v>
      </c>
      <c r="K82" s="1">
        <f t="shared" si="20"/>
        <v>46666.666666666664</v>
      </c>
      <c r="L82" s="1">
        <f t="shared" si="15"/>
        <v>713333.33333333326</v>
      </c>
      <c r="N82">
        <v>75</v>
      </c>
      <c r="O82" s="1">
        <f t="shared" si="21"/>
        <v>-52518712.749888189</v>
      </c>
      <c r="P82" s="1">
        <f t="shared" si="22"/>
        <v>992781.89875007491</v>
      </c>
      <c r="Q82" s="1">
        <f t="shared" si="23"/>
        <v>-300567.92996497237</v>
      </c>
      <c r="R82" s="1">
        <f t="shared" si="24"/>
        <v>692213.9687851026</v>
      </c>
      <c r="S82" s="6">
        <f t="shared" si="25"/>
        <v>-51525930.851138115</v>
      </c>
    </row>
    <row r="83" spans="2:19">
      <c r="B83">
        <v>76</v>
      </c>
      <c r="C83" s="1">
        <f t="shared" si="16"/>
        <v>-42666666.666666664</v>
      </c>
      <c r="D83" s="1">
        <f t="shared" si="17"/>
        <v>666666.66666666663</v>
      </c>
      <c r="E83" s="1">
        <f t="shared" si="13"/>
        <v>-245000.00000000003</v>
      </c>
      <c r="F83" s="1">
        <f t="shared" si="14"/>
        <v>421666.66666666663</v>
      </c>
      <c r="H83">
        <v>76</v>
      </c>
      <c r="I83" s="1">
        <f t="shared" si="18"/>
        <v>-42666666.666666664</v>
      </c>
      <c r="J83" s="1">
        <f t="shared" si="19"/>
        <v>666666.66666666663</v>
      </c>
      <c r="K83" s="1">
        <f t="shared" si="20"/>
        <v>46666.666666666664</v>
      </c>
      <c r="L83" s="1">
        <f t="shared" si="15"/>
        <v>713333.33333333326</v>
      </c>
      <c r="N83">
        <v>76</v>
      </c>
      <c r="O83" s="1">
        <f t="shared" si="21"/>
        <v>-53517285.876380973</v>
      </c>
      <c r="P83" s="1">
        <f t="shared" si="22"/>
        <v>998573.12649278366</v>
      </c>
      <c r="Q83" s="1">
        <f t="shared" si="23"/>
        <v>-306359.15770768112</v>
      </c>
      <c r="R83" s="1">
        <f t="shared" si="24"/>
        <v>692213.9687851026</v>
      </c>
      <c r="S83" s="6">
        <f t="shared" si="25"/>
        <v>-52518712.749888189</v>
      </c>
    </row>
    <row r="84" spans="2:19">
      <c r="B84">
        <v>77</v>
      </c>
      <c r="C84" s="1">
        <f t="shared" si="16"/>
        <v>-43333333.333333328</v>
      </c>
      <c r="D84" s="1">
        <f t="shared" si="17"/>
        <v>666666.66666666663</v>
      </c>
      <c r="E84" s="1">
        <f t="shared" si="13"/>
        <v>-248888.88888888891</v>
      </c>
      <c r="F84" s="1">
        <f t="shared" si="14"/>
        <v>417777.77777777775</v>
      </c>
      <c r="H84">
        <v>77</v>
      </c>
      <c r="I84" s="1">
        <f t="shared" si="18"/>
        <v>-43333333.333333328</v>
      </c>
      <c r="J84" s="1">
        <f t="shared" si="19"/>
        <v>666666.66666666663</v>
      </c>
      <c r="K84" s="1">
        <f t="shared" si="20"/>
        <v>46666.666666666664</v>
      </c>
      <c r="L84" s="1">
        <f t="shared" si="15"/>
        <v>713333.33333333326</v>
      </c>
      <c r="N84">
        <v>77</v>
      </c>
      <c r="O84" s="1">
        <f t="shared" si="21"/>
        <v>-54521684.012778297</v>
      </c>
      <c r="P84" s="1">
        <f t="shared" si="22"/>
        <v>1004398.136397325</v>
      </c>
      <c r="Q84" s="1">
        <f t="shared" si="23"/>
        <v>-312184.16761222237</v>
      </c>
      <c r="R84" s="1">
        <f t="shared" si="24"/>
        <v>692213.9687851026</v>
      </c>
      <c r="S84" s="6">
        <f t="shared" si="25"/>
        <v>-53517285.876380973</v>
      </c>
    </row>
    <row r="85" spans="2:19">
      <c r="B85">
        <v>78</v>
      </c>
      <c r="C85" s="1">
        <f t="shared" si="16"/>
        <v>-44000000</v>
      </c>
      <c r="D85" s="1">
        <f t="shared" si="17"/>
        <v>666666.66666666663</v>
      </c>
      <c r="E85" s="1">
        <f t="shared" si="13"/>
        <v>-252777.77777777778</v>
      </c>
      <c r="F85" s="1">
        <f t="shared" si="14"/>
        <v>413888.88888888888</v>
      </c>
      <c r="H85">
        <v>78</v>
      </c>
      <c r="I85" s="1">
        <f t="shared" si="18"/>
        <v>-44000000</v>
      </c>
      <c r="J85" s="1">
        <f t="shared" si="19"/>
        <v>666666.66666666663</v>
      </c>
      <c r="K85" s="1">
        <f t="shared" si="20"/>
        <v>46666.666666666664</v>
      </c>
      <c r="L85" s="1">
        <f t="shared" si="15"/>
        <v>713333.33333333326</v>
      </c>
      <c r="N85">
        <v>78</v>
      </c>
      <c r="O85" s="1">
        <f t="shared" si="21"/>
        <v>-55531941.138304606</v>
      </c>
      <c r="P85" s="1">
        <f t="shared" si="22"/>
        <v>1010257.1255263094</v>
      </c>
      <c r="Q85" s="1">
        <f t="shared" si="23"/>
        <v>-318043.15674120677</v>
      </c>
      <c r="R85" s="1">
        <f t="shared" si="24"/>
        <v>692213.9687851026</v>
      </c>
      <c r="S85" s="6">
        <f t="shared" si="25"/>
        <v>-54521684.012778297</v>
      </c>
    </row>
    <row r="86" spans="2:19">
      <c r="B86">
        <v>79</v>
      </c>
      <c r="C86" s="1">
        <f t="shared" si="16"/>
        <v>-44666666.666666664</v>
      </c>
      <c r="D86" s="1">
        <f t="shared" si="17"/>
        <v>666666.66666666663</v>
      </c>
      <c r="E86" s="1">
        <f t="shared" si="13"/>
        <v>-256666.66666666672</v>
      </c>
      <c r="F86" s="1">
        <f t="shared" si="14"/>
        <v>409999.99999999988</v>
      </c>
      <c r="H86">
        <v>79</v>
      </c>
      <c r="I86" s="1">
        <f t="shared" si="18"/>
        <v>-44666666.666666664</v>
      </c>
      <c r="J86" s="1">
        <f t="shared" si="19"/>
        <v>666666.66666666663</v>
      </c>
      <c r="K86" s="1">
        <f t="shared" si="20"/>
        <v>46666.666666666664</v>
      </c>
      <c r="L86" s="1">
        <f t="shared" si="15"/>
        <v>713333.33333333326</v>
      </c>
      <c r="N86">
        <v>79</v>
      </c>
      <c r="O86" s="1">
        <f t="shared" si="21"/>
        <v>-56548091.430396482</v>
      </c>
      <c r="P86" s="1">
        <f t="shared" si="22"/>
        <v>1016150.2920918795</v>
      </c>
      <c r="Q86" s="1">
        <f t="shared" si="23"/>
        <v>-323936.32330677687</v>
      </c>
      <c r="R86" s="1">
        <f t="shared" si="24"/>
        <v>692213.9687851026</v>
      </c>
      <c r="S86" s="6">
        <f t="shared" si="25"/>
        <v>-55531941.138304606</v>
      </c>
    </row>
    <row r="87" spans="2:19">
      <c r="B87">
        <v>80</v>
      </c>
      <c r="C87" s="1">
        <f t="shared" si="16"/>
        <v>-45333333.333333328</v>
      </c>
      <c r="D87" s="1">
        <f t="shared" si="17"/>
        <v>666666.66666666663</v>
      </c>
      <c r="E87" s="1">
        <f t="shared" si="13"/>
        <v>-260555.55555555559</v>
      </c>
      <c r="F87" s="1">
        <f t="shared" si="14"/>
        <v>406111.11111111101</v>
      </c>
      <c r="H87">
        <v>80</v>
      </c>
      <c r="I87" s="1">
        <f t="shared" si="18"/>
        <v>-45333333.333333328</v>
      </c>
      <c r="J87" s="1">
        <f t="shared" si="19"/>
        <v>666666.66666666663</v>
      </c>
      <c r="K87" s="1">
        <f t="shared" si="20"/>
        <v>46666.666666666664</v>
      </c>
      <c r="L87" s="1">
        <f t="shared" si="15"/>
        <v>713333.33333333326</v>
      </c>
      <c r="N87">
        <v>80</v>
      </c>
      <c r="O87" s="1">
        <f t="shared" si="21"/>
        <v>-57570169.265858896</v>
      </c>
      <c r="P87" s="1">
        <f t="shared" si="22"/>
        <v>1022077.8354624154</v>
      </c>
      <c r="Q87" s="1">
        <f t="shared" si="23"/>
        <v>-329863.86667731282</v>
      </c>
      <c r="R87" s="1">
        <f t="shared" si="24"/>
        <v>692213.9687851026</v>
      </c>
      <c r="S87" s="6">
        <f t="shared" si="25"/>
        <v>-56548091.430396482</v>
      </c>
    </row>
    <row r="88" spans="2:19">
      <c r="B88">
        <v>81</v>
      </c>
      <c r="C88" s="1">
        <f t="shared" si="16"/>
        <v>-46000000</v>
      </c>
      <c r="D88" s="1">
        <f t="shared" si="17"/>
        <v>666666.66666666663</v>
      </c>
      <c r="E88" s="1">
        <f t="shared" si="13"/>
        <v>-264444.44444444444</v>
      </c>
      <c r="F88" s="1">
        <f t="shared" si="14"/>
        <v>402222.22222222219</v>
      </c>
      <c r="H88">
        <v>81</v>
      </c>
      <c r="I88" s="1">
        <f t="shared" si="18"/>
        <v>-46000000</v>
      </c>
      <c r="J88" s="1">
        <f t="shared" si="19"/>
        <v>666666.66666666663</v>
      </c>
      <c r="K88" s="1">
        <f t="shared" si="20"/>
        <v>46666.666666666664</v>
      </c>
      <c r="L88" s="1">
        <f t="shared" si="15"/>
        <v>713333.33333333326</v>
      </c>
      <c r="N88">
        <v>81</v>
      </c>
      <c r="O88" s="1">
        <f t="shared" si="21"/>
        <v>-58598209.222028174</v>
      </c>
      <c r="P88" s="1">
        <f t="shared" si="22"/>
        <v>1028039.9561692795</v>
      </c>
      <c r="Q88" s="1">
        <f t="shared" si="23"/>
        <v>-335825.98738417693</v>
      </c>
      <c r="R88" s="1">
        <f t="shared" si="24"/>
        <v>692213.9687851026</v>
      </c>
      <c r="S88" s="6">
        <f t="shared" si="25"/>
        <v>-57570169.265858896</v>
      </c>
    </row>
    <row r="89" spans="2:19">
      <c r="B89">
        <v>82</v>
      </c>
      <c r="C89" s="1">
        <f t="shared" si="16"/>
        <v>-46666666.666666664</v>
      </c>
      <c r="D89" s="1">
        <f t="shared" si="17"/>
        <v>666666.66666666663</v>
      </c>
      <c r="E89" s="1">
        <f t="shared" si="13"/>
        <v>-268333.33333333337</v>
      </c>
      <c r="F89" s="1">
        <f t="shared" si="14"/>
        <v>398333.33333333326</v>
      </c>
      <c r="H89">
        <v>82</v>
      </c>
      <c r="I89" s="1">
        <f t="shared" si="18"/>
        <v>-46666666.666666664</v>
      </c>
      <c r="J89" s="1">
        <f t="shared" si="19"/>
        <v>666666.66666666663</v>
      </c>
      <c r="K89" s="1">
        <f t="shared" si="20"/>
        <v>46666.666666666664</v>
      </c>
      <c r="L89" s="1">
        <f t="shared" si="15"/>
        <v>713333.33333333326</v>
      </c>
      <c r="N89">
        <v>82</v>
      </c>
      <c r="O89" s="1">
        <f t="shared" si="21"/>
        <v>-59632246.077941775</v>
      </c>
      <c r="P89" s="1">
        <f t="shared" si="22"/>
        <v>1034036.8559136003</v>
      </c>
      <c r="Q89" s="1">
        <f t="shared" si="23"/>
        <v>-341822.88712849771</v>
      </c>
      <c r="R89" s="1">
        <f t="shared" si="24"/>
        <v>692213.9687851026</v>
      </c>
      <c r="S89" s="6">
        <f t="shared" si="25"/>
        <v>-58598209.222028174</v>
      </c>
    </row>
    <row r="90" spans="2:19">
      <c r="B90">
        <v>83</v>
      </c>
      <c r="C90" s="1">
        <f t="shared" si="16"/>
        <v>-47333333.333333328</v>
      </c>
      <c r="D90" s="1">
        <f t="shared" si="17"/>
        <v>666666.66666666663</v>
      </c>
      <c r="E90" s="1">
        <f t="shared" si="13"/>
        <v>-272222.22222222225</v>
      </c>
      <c r="F90" s="1">
        <f t="shared" si="14"/>
        <v>394444.44444444438</v>
      </c>
      <c r="H90">
        <v>83</v>
      </c>
      <c r="I90" s="1">
        <f t="shared" si="18"/>
        <v>-47333333.333333328</v>
      </c>
      <c r="J90" s="1">
        <f t="shared" si="19"/>
        <v>666666.66666666663</v>
      </c>
      <c r="K90" s="1">
        <f t="shared" si="20"/>
        <v>46666.666666666664</v>
      </c>
      <c r="L90" s="1">
        <f t="shared" si="15"/>
        <v>713333.33333333326</v>
      </c>
      <c r="N90">
        <v>83</v>
      </c>
      <c r="O90" s="1">
        <f t="shared" si="21"/>
        <v>-60672314.81551487</v>
      </c>
      <c r="P90" s="1">
        <f t="shared" si="22"/>
        <v>1040068.7375730963</v>
      </c>
      <c r="Q90" s="1">
        <f t="shared" si="23"/>
        <v>-347854.76878799376</v>
      </c>
      <c r="R90" s="1">
        <f t="shared" si="24"/>
        <v>692213.9687851026</v>
      </c>
      <c r="S90" s="6">
        <f t="shared" si="25"/>
        <v>-59632246.077941775</v>
      </c>
    </row>
    <row r="91" spans="2:19">
      <c r="B91">
        <v>84</v>
      </c>
      <c r="C91" s="1">
        <f t="shared" si="16"/>
        <v>-48000000</v>
      </c>
      <c r="D91" s="1">
        <f t="shared" si="17"/>
        <v>666666.66666666663</v>
      </c>
      <c r="E91" s="1">
        <f t="shared" si="13"/>
        <v>-276111.11111111112</v>
      </c>
      <c r="F91" s="1">
        <f t="shared" si="14"/>
        <v>390555.5555555555</v>
      </c>
      <c r="H91">
        <v>84</v>
      </c>
      <c r="I91" s="1">
        <f t="shared" si="18"/>
        <v>-48000000</v>
      </c>
      <c r="J91" s="1">
        <f t="shared" si="19"/>
        <v>666666.66666666663</v>
      </c>
      <c r="K91" s="1">
        <f t="shared" si="20"/>
        <v>46666.666666666664</v>
      </c>
      <c r="L91" s="1">
        <f t="shared" si="15"/>
        <v>713333.33333333326</v>
      </c>
      <c r="N91">
        <v>84</v>
      </c>
      <c r="O91" s="1">
        <f t="shared" si="21"/>
        <v>-61718450.620723806</v>
      </c>
      <c r="P91" s="1">
        <f t="shared" si="22"/>
        <v>1046135.8052089394</v>
      </c>
      <c r="Q91" s="1">
        <f t="shared" si="23"/>
        <v>-353921.83642383682</v>
      </c>
      <c r="R91" s="1">
        <f t="shared" si="24"/>
        <v>692213.9687851026</v>
      </c>
      <c r="S91" s="6">
        <f t="shared" si="25"/>
        <v>-60672314.81551487</v>
      </c>
    </row>
    <row r="92" spans="2:19">
      <c r="B92">
        <v>85</v>
      </c>
      <c r="C92" s="1">
        <f t="shared" si="16"/>
        <v>-48666666.666666664</v>
      </c>
      <c r="D92" s="1">
        <f t="shared" si="17"/>
        <v>666666.66666666663</v>
      </c>
      <c r="E92" s="1">
        <f t="shared" si="13"/>
        <v>-280000.00000000006</v>
      </c>
      <c r="F92" s="1">
        <f t="shared" si="14"/>
        <v>386666.66666666657</v>
      </c>
      <c r="H92">
        <v>85</v>
      </c>
      <c r="I92" s="1">
        <f t="shared" si="18"/>
        <v>-48666666.666666664</v>
      </c>
      <c r="J92" s="1">
        <f t="shared" si="19"/>
        <v>666666.66666666663</v>
      </c>
      <c r="K92" s="1">
        <f t="shared" si="20"/>
        <v>46666.666666666664</v>
      </c>
      <c r="L92" s="1">
        <f t="shared" si="15"/>
        <v>713333.33333333326</v>
      </c>
      <c r="N92">
        <v>85</v>
      </c>
      <c r="O92" s="1">
        <f t="shared" si="21"/>
        <v>-62770688.884796463</v>
      </c>
      <c r="P92" s="1">
        <f t="shared" si="22"/>
        <v>1052238.264072658</v>
      </c>
      <c r="Q92" s="1">
        <f t="shared" si="23"/>
        <v>-360024.29528755555</v>
      </c>
      <c r="R92" s="1">
        <f t="shared" si="24"/>
        <v>692213.9687851026</v>
      </c>
      <c r="S92" s="6">
        <f t="shared" si="25"/>
        <v>-61718450.620723806</v>
      </c>
    </row>
    <row r="93" spans="2:19">
      <c r="B93">
        <v>86</v>
      </c>
      <c r="C93" s="1">
        <f t="shared" si="16"/>
        <v>-49333333.333333328</v>
      </c>
      <c r="D93" s="1">
        <f t="shared" si="17"/>
        <v>666666.66666666663</v>
      </c>
      <c r="E93" s="1">
        <f t="shared" si="13"/>
        <v>-283888.88888888893</v>
      </c>
      <c r="F93" s="1">
        <f t="shared" si="14"/>
        <v>382777.77777777769</v>
      </c>
      <c r="H93">
        <v>86</v>
      </c>
      <c r="I93" s="1">
        <f t="shared" si="18"/>
        <v>-49333333.333333328</v>
      </c>
      <c r="J93" s="1">
        <f t="shared" si="19"/>
        <v>666666.66666666663</v>
      </c>
      <c r="K93" s="1">
        <f t="shared" si="20"/>
        <v>46666.666666666664</v>
      </c>
      <c r="L93" s="1">
        <f t="shared" si="15"/>
        <v>713333.33333333326</v>
      </c>
      <c r="N93">
        <v>86</v>
      </c>
      <c r="O93" s="1">
        <f t="shared" si="21"/>
        <v>-63829065.205409542</v>
      </c>
      <c r="P93" s="1">
        <f t="shared" si="22"/>
        <v>1058376.320613082</v>
      </c>
      <c r="Q93" s="1">
        <f t="shared" si="23"/>
        <v>-366162.35182797938</v>
      </c>
      <c r="R93" s="1">
        <f t="shared" si="24"/>
        <v>692213.9687851026</v>
      </c>
      <c r="S93" s="6">
        <f t="shared" si="25"/>
        <v>-62770688.884796463</v>
      </c>
    </row>
    <row r="94" spans="2:19">
      <c r="B94">
        <v>87</v>
      </c>
      <c r="C94" s="1">
        <f t="shared" si="16"/>
        <v>-50000000</v>
      </c>
      <c r="D94" s="1">
        <f t="shared" si="17"/>
        <v>666666.66666666663</v>
      </c>
      <c r="E94" s="1">
        <f t="shared" si="13"/>
        <v>-287777.77777777781</v>
      </c>
      <c r="F94" s="1">
        <f t="shared" si="14"/>
        <v>378888.88888888882</v>
      </c>
      <c r="H94">
        <v>87</v>
      </c>
      <c r="I94" s="1">
        <f t="shared" si="18"/>
        <v>-50000000</v>
      </c>
      <c r="J94" s="1">
        <f t="shared" si="19"/>
        <v>666666.66666666663</v>
      </c>
      <c r="K94" s="1">
        <f t="shared" si="20"/>
        <v>46666.666666666664</v>
      </c>
      <c r="L94" s="1">
        <f t="shared" si="15"/>
        <v>713333.33333333326</v>
      </c>
      <c r="N94">
        <v>87</v>
      </c>
      <c r="O94" s="1">
        <f t="shared" si="21"/>
        <v>-64893615.387892865</v>
      </c>
      <c r="P94" s="1">
        <f t="shared" si="22"/>
        <v>1064550.182483325</v>
      </c>
      <c r="Q94" s="1">
        <f t="shared" si="23"/>
        <v>-372336.21369822236</v>
      </c>
      <c r="R94" s="1">
        <f t="shared" si="24"/>
        <v>692213.9687851026</v>
      </c>
      <c r="S94" s="6">
        <f t="shared" si="25"/>
        <v>-63829065.205409542</v>
      </c>
    </row>
    <row r="95" spans="2:19">
      <c r="B95">
        <v>88</v>
      </c>
      <c r="C95" s="1">
        <f t="shared" si="16"/>
        <v>-50666666.666666664</v>
      </c>
      <c r="D95" s="1">
        <f t="shared" si="17"/>
        <v>666666.66666666663</v>
      </c>
      <c r="E95" s="1">
        <f t="shared" si="13"/>
        <v>-291666.66666666669</v>
      </c>
      <c r="F95" s="1">
        <f t="shared" si="14"/>
        <v>374999.99999999994</v>
      </c>
      <c r="H95">
        <v>88</v>
      </c>
      <c r="I95" s="1">
        <f t="shared" si="18"/>
        <v>-50666666.666666664</v>
      </c>
      <c r="J95" s="1">
        <f t="shared" si="19"/>
        <v>666666.66666666663</v>
      </c>
      <c r="K95" s="1">
        <f t="shared" si="20"/>
        <v>46666.666666666664</v>
      </c>
      <c r="L95" s="1">
        <f t="shared" si="15"/>
        <v>713333.33333333326</v>
      </c>
      <c r="N95">
        <v>88</v>
      </c>
      <c r="O95" s="1">
        <f t="shared" si="21"/>
        <v>-65964375.446440674</v>
      </c>
      <c r="P95" s="1">
        <f t="shared" si="22"/>
        <v>1070760.0585478111</v>
      </c>
      <c r="Q95" s="1">
        <f t="shared" si="23"/>
        <v>-378546.08976270841</v>
      </c>
      <c r="R95" s="1">
        <f t="shared" si="24"/>
        <v>692213.9687851026</v>
      </c>
      <c r="S95" s="6">
        <f t="shared" si="25"/>
        <v>-64893615.387892865</v>
      </c>
    </row>
    <row r="96" spans="2:19">
      <c r="B96">
        <v>89</v>
      </c>
      <c r="C96" s="1">
        <f t="shared" si="16"/>
        <v>-51333333.333333328</v>
      </c>
      <c r="D96" s="1">
        <f t="shared" si="17"/>
        <v>666666.66666666663</v>
      </c>
      <c r="E96" s="1">
        <f t="shared" ref="E96:E127" si="26">($D$3-(D96*(B96-1)))*$D$5/12</f>
        <v>-295555.55555555556</v>
      </c>
      <c r="F96" s="1">
        <f t="shared" ref="F96:F127" si="27">D96+E96</f>
        <v>371111.11111111107</v>
      </c>
      <c r="H96">
        <v>89</v>
      </c>
      <c r="I96" s="1">
        <f t="shared" si="18"/>
        <v>-51333333.333333328</v>
      </c>
      <c r="J96" s="1">
        <f t="shared" si="19"/>
        <v>666666.66666666663</v>
      </c>
      <c r="K96" s="1">
        <f t="shared" si="20"/>
        <v>46666.666666666664</v>
      </c>
      <c r="L96" s="1">
        <f t="shared" ref="L96:L127" si="28">J96+K96</f>
        <v>713333.33333333326</v>
      </c>
      <c r="N96">
        <v>89</v>
      </c>
      <c r="O96" s="1">
        <f t="shared" si="21"/>
        <v>-67041381.605330013</v>
      </c>
      <c r="P96" s="1">
        <f t="shared" si="22"/>
        <v>1077006.1588893398</v>
      </c>
      <c r="Q96" s="1">
        <f t="shared" si="23"/>
        <v>-384792.19010423729</v>
      </c>
      <c r="R96" s="1">
        <f t="shared" si="24"/>
        <v>692213.9687851026</v>
      </c>
      <c r="S96" s="6">
        <f t="shared" si="25"/>
        <v>-65964375.446440674</v>
      </c>
    </row>
    <row r="97" spans="2:19">
      <c r="B97">
        <v>90</v>
      </c>
      <c r="C97" s="1">
        <f t="shared" si="16"/>
        <v>-52000000</v>
      </c>
      <c r="D97" s="1">
        <f t="shared" si="17"/>
        <v>666666.66666666663</v>
      </c>
      <c r="E97" s="1">
        <f t="shared" si="26"/>
        <v>-299444.44444444444</v>
      </c>
      <c r="F97" s="1">
        <f t="shared" si="27"/>
        <v>367222.22222222219</v>
      </c>
      <c r="H97">
        <v>90</v>
      </c>
      <c r="I97" s="1">
        <f t="shared" si="18"/>
        <v>-52000000</v>
      </c>
      <c r="J97" s="1">
        <f t="shared" si="19"/>
        <v>666666.66666666663</v>
      </c>
      <c r="K97" s="1">
        <f t="shared" si="20"/>
        <v>46666.666666666664</v>
      </c>
      <c r="L97" s="1">
        <f t="shared" si="28"/>
        <v>713333.33333333326</v>
      </c>
      <c r="N97">
        <v>90</v>
      </c>
      <c r="O97" s="1">
        <f t="shared" si="21"/>
        <v>-68124670.300146207</v>
      </c>
      <c r="P97" s="1">
        <f t="shared" si="22"/>
        <v>1083288.6948161945</v>
      </c>
      <c r="Q97" s="1">
        <f t="shared" si="23"/>
        <v>-391074.72603109176</v>
      </c>
      <c r="R97" s="1">
        <f t="shared" si="24"/>
        <v>692213.9687851026</v>
      </c>
      <c r="S97" s="6">
        <f t="shared" si="25"/>
        <v>-67041381.605330013</v>
      </c>
    </row>
    <row r="98" spans="2:19">
      <c r="B98">
        <v>91</v>
      </c>
      <c r="C98" s="1">
        <f t="shared" si="16"/>
        <v>-52666666.666666664</v>
      </c>
      <c r="D98" s="1">
        <f t="shared" si="17"/>
        <v>666666.66666666663</v>
      </c>
      <c r="E98" s="1">
        <f t="shared" si="26"/>
        <v>-303333.33333333337</v>
      </c>
      <c r="F98" s="1">
        <f t="shared" si="27"/>
        <v>363333.33333333326</v>
      </c>
      <c r="H98">
        <v>91</v>
      </c>
      <c r="I98" s="1">
        <f t="shared" si="18"/>
        <v>-52666666.666666664</v>
      </c>
      <c r="J98" s="1">
        <f t="shared" si="19"/>
        <v>666666.66666666663</v>
      </c>
      <c r="K98" s="1">
        <f t="shared" si="20"/>
        <v>46666.666666666664</v>
      </c>
      <c r="L98" s="1">
        <f t="shared" si="28"/>
        <v>713333.33333333326</v>
      </c>
      <c r="N98">
        <v>91</v>
      </c>
      <c r="O98" s="1">
        <f t="shared" si="21"/>
        <v>-69214278.179015502</v>
      </c>
      <c r="P98" s="1">
        <f t="shared" si="22"/>
        <v>1089607.8788692888</v>
      </c>
      <c r="Q98" s="1">
        <f t="shared" si="23"/>
        <v>-397393.9100841863</v>
      </c>
      <c r="R98" s="1">
        <f t="shared" si="24"/>
        <v>692213.9687851026</v>
      </c>
      <c r="S98" s="6">
        <f t="shared" si="25"/>
        <v>-68124670.300146207</v>
      </c>
    </row>
    <row r="99" spans="2:19">
      <c r="B99">
        <v>92</v>
      </c>
      <c r="C99" s="1">
        <f t="shared" si="16"/>
        <v>-53333333.333333328</v>
      </c>
      <c r="D99" s="1">
        <f t="shared" si="17"/>
        <v>666666.66666666663</v>
      </c>
      <c r="E99" s="1">
        <f t="shared" si="26"/>
        <v>-307222.22222222225</v>
      </c>
      <c r="F99" s="1">
        <f t="shared" si="27"/>
        <v>359444.44444444438</v>
      </c>
      <c r="H99">
        <v>92</v>
      </c>
      <c r="I99" s="1">
        <f t="shared" si="18"/>
        <v>-53333333.333333328</v>
      </c>
      <c r="J99" s="1">
        <f t="shared" si="19"/>
        <v>666666.66666666663</v>
      </c>
      <c r="K99" s="1">
        <f t="shared" si="20"/>
        <v>46666.666666666664</v>
      </c>
      <c r="L99" s="1">
        <f t="shared" si="28"/>
        <v>713333.33333333326</v>
      </c>
      <c r="N99">
        <v>92</v>
      </c>
      <c r="O99" s="1">
        <f t="shared" si="21"/>
        <v>-70310242.103844866</v>
      </c>
      <c r="P99" s="1">
        <f t="shared" si="22"/>
        <v>1095963.9248293596</v>
      </c>
      <c r="Q99" s="1">
        <f t="shared" si="23"/>
        <v>-403749.95604425715</v>
      </c>
      <c r="R99" s="1">
        <f t="shared" si="24"/>
        <v>692213.9687851026</v>
      </c>
      <c r="S99" s="6">
        <f t="shared" si="25"/>
        <v>-69214278.179015502</v>
      </c>
    </row>
    <row r="100" spans="2:19">
      <c r="B100">
        <v>93</v>
      </c>
      <c r="C100" s="1">
        <f t="shared" si="16"/>
        <v>-54000000</v>
      </c>
      <c r="D100" s="1">
        <f t="shared" si="17"/>
        <v>666666.66666666663</v>
      </c>
      <c r="E100" s="1">
        <f t="shared" si="26"/>
        <v>-311111.11111111112</v>
      </c>
      <c r="F100" s="1">
        <f t="shared" si="27"/>
        <v>355555.5555555555</v>
      </c>
      <c r="H100">
        <v>93</v>
      </c>
      <c r="I100" s="1">
        <f t="shared" si="18"/>
        <v>-54000000</v>
      </c>
      <c r="J100" s="1">
        <f t="shared" si="19"/>
        <v>666666.66666666663</v>
      </c>
      <c r="K100" s="1">
        <f t="shared" si="20"/>
        <v>46666.666666666664</v>
      </c>
      <c r="L100" s="1">
        <f t="shared" si="28"/>
        <v>713333.33333333326</v>
      </c>
      <c r="N100">
        <v>93</v>
      </c>
      <c r="O100" s="1">
        <f t="shared" si="21"/>
        <v>-71412599.151569068</v>
      </c>
      <c r="P100" s="1">
        <f t="shared" si="22"/>
        <v>1102357.0477241976</v>
      </c>
      <c r="Q100" s="1">
        <f t="shared" si="23"/>
        <v>-410143.07893909508</v>
      </c>
      <c r="R100" s="1">
        <f t="shared" si="24"/>
        <v>692213.9687851026</v>
      </c>
      <c r="S100" s="6">
        <f t="shared" si="25"/>
        <v>-70310242.103844866</v>
      </c>
    </row>
    <row r="101" spans="2:19">
      <c r="B101">
        <v>94</v>
      </c>
      <c r="C101" s="1">
        <f t="shared" si="16"/>
        <v>-54666666.666666664</v>
      </c>
      <c r="D101" s="1">
        <f t="shared" si="17"/>
        <v>666666.66666666663</v>
      </c>
      <c r="E101" s="1">
        <f t="shared" si="26"/>
        <v>-315000.00000000006</v>
      </c>
      <c r="F101" s="1">
        <f t="shared" si="27"/>
        <v>351666.66666666657</v>
      </c>
      <c r="H101">
        <v>94</v>
      </c>
      <c r="I101" s="1">
        <f t="shared" si="18"/>
        <v>-54666666.666666664</v>
      </c>
      <c r="J101" s="1">
        <f t="shared" si="19"/>
        <v>666666.66666666663</v>
      </c>
      <c r="K101" s="1">
        <f t="shared" si="20"/>
        <v>46666.666666666664</v>
      </c>
      <c r="L101" s="1">
        <f t="shared" si="28"/>
        <v>713333.33333333326</v>
      </c>
      <c r="N101">
        <v>94</v>
      </c>
      <c r="O101" s="1">
        <f t="shared" si="21"/>
        <v>-72521386.615404993</v>
      </c>
      <c r="P101" s="1">
        <f t="shared" si="22"/>
        <v>1108787.4638359221</v>
      </c>
      <c r="Q101" s="1">
        <f t="shared" si="23"/>
        <v>-416573.49505081959</v>
      </c>
      <c r="R101" s="1">
        <f t="shared" si="24"/>
        <v>692213.9687851026</v>
      </c>
      <c r="S101" s="6">
        <f t="shared" si="25"/>
        <v>-71412599.151569068</v>
      </c>
    </row>
    <row r="102" spans="2:19">
      <c r="B102">
        <v>95</v>
      </c>
      <c r="C102" s="1">
        <f t="shared" si="16"/>
        <v>-55333333.333333328</v>
      </c>
      <c r="D102" s="1">
        <f t="shared" si="17"/>
        <v>666666.66666666663</v>
      </c>
      <c r="E102" s="1">
        <f t="shared" si="26"/>
        <v>-318888.88888888893</v>
      </c>
      <c r="F102" s="1">
        <f t="shared" si="27"/>
        <v>347777.77777777769</v>
      </c>
      <c r="H102">
        <v>95</v>
      </c>
      <c r="I102" s="1">
        <f t="shared" si="18"/>
        <v>-55333333.333333328</v>
      </c>
      <c r="J102" s="1">
        <f t="shared" si="19"/>
        <v>666666.66666666663</v>
      </c>
      <c r="K102" s="1">
        <f t="shared" si="20"/>
        <v>46666.666666666664</v>
      </c>
      <c r="L102" s="1">
        <f t="shared" si="28"/>
        <v>713333.33333333326</v>
      </c>
      <c r="N102">
        <v>95</v>
      </c>
      <c r="O102" s="1">
        <f t="shared" si="21"/>
        <v>-73636642.006113291</v>
      </c>
      <c r="P102" s="1">
        <f t="shared" si="22"/>
        <v>1115255.3907082984</v>
      </c>
      <c r="Q102" s="1">
        <f t="shared" si="23"/>
        <v>-423041.42192319589</v>
      </c>
      <c r="R102" s="1">
        <f t="shared" si="24"/>
        <v>692213.9687851026</v>
      </c>
      <c r="S102" s="6">
        <f t="shared" si="25"/>
        <v>-72521386.615404993</v>
      </c>
    </row>
    <row r="103" spans="2:19">
      <c r="B103">
        <v>96</v>
      </c>
      <c r="C103" s="1">
        <f t="shared" si="16"/>
        <v>-56000000</v>
      </c>
      <c r="D103" s="1">
        <f t="shared" si="17"/>
        <v>666666.66666666663</v>
      </c>
      <c r="E103" s="1">
        <f t="shared" si="26"/>
        <v>-322777.77777777781</v>
      </c>
      <c r="F103" s="1">
        <f t="shared" si="27"/>
        <v>343888.88888888882</v>
      </c>
      <c r="H103">
        <v>96</v>
      </c>
      <c r="I103" s="1">
        <f t="shared" si="18"/>
        <v>-56000000</v>
      </c>
      <c r="J103" s="1">
        <f t="shared" si="19"/>
        <v>666666.66666666663</v>
      </c>
      <c r="K103" s="1">
        <f t="shared" si="20"/>
        <v>46666.666666666664</v>
      </c>
      <c r="L103" s="1">
        <f t="shared" si="28"/>
        <v>713333.33333333326</v>
      </c>
      <c r="N103">
        <v>96</v>
      </c>
      <c r="O103" s="1">
        <f t="shared" si="21"/>
        <v>-74758403.05326739</v>
      </c>
      <c r="P103" s="1">
        <f t="shared" si="22"/>
        <v>1121761.0471540969</v>
      </c>
      <c r="Q103" s="1">
        <f t="shared" si="23"/>
        <v>-429547.07836899423</v>
      </c>
      <c r="R103" s="1">
        <f t="shared" si="24"/>
        <v>692213.9687851026</v>
      </c>
      <c r="S103" s="6">
        <f t="shared" si="25"/>
        <v>-73636642.006113291</v>
      </c>
    </row>
    <row r="104" spans="2:19">
      <c r="B104">
        <v>97</v>
      </c>
      <c r="C104" s="1">
        <f t="shared" si="16"/>
        <v>-56666666.666666664</v>
      </c>
      <c r="D104" s="1">
        <f t="shared" si="17"/>
        <v>666666.66666666663</v>
      </c>
      <c r="E104" s="1">
        <f t="shared" si="26"/>
        <v>-326666.66666666669</v>
      </c>
      <c r="F104" s="1">
        <f t="shared" si="27"/>
        <v>339999.99999999994</v>
      </c>
      <c r="H104">
        <v>97</v>
      </c>
      <c r="I104" s="1">
        <f t="shared" si="18"/>
        <v>-56666666.666666664</v>
      </c>
      <c r="J104" s="1">
        <f t="shared" si="19"/>
        <v>666666.66666666663</v>
      </c>
      <c r="K104" s="1">
        <f t="shared" si="20"/>
        <v>46666.666666666664</v>
      </c>
      <c r="L104" s="1">
        <f t="shared" si="28"/>
        <v>713333.33333333326</v>
      </c>
      <c r="N104">
        <v>97</v>
      </c>
      <c r="O104" s="1">
        <f t="shared" si="21"/>
        <v>-75886707.706529886</v>
      </c>
      <c r="P104" s="1">
        <f t="shared" si="22"/>
        <v>1128304.6532624958</v>
      </c>
      <c r="Q104" s="1">
        <f t="shared" si="23"/>
        <v>-436090.68447739311</v>
      </c>
      <c r="R104" s="1">
        <f t="shared" si="24"/>
        <v>692213.9687851026</v>
      </c>
      <c r="S104" s="6">
        <f t="shared" si="25"/>
        <v>-74758403.05326739</v>
      </c>
    </row>
    <row r="105" spans="2:19">
      <c r="B105">
        <v>98</v>
      </c>
      <c r="C105" s="1">
        <f t="shared" si="16"/>
        <v>-57333333.333333328</v>
      </c>
      <c r="D105" s="1">
        <f t="shared" si="17"/>
        <v>666666.66666666663</v>
      </c>
      <c r="E105" s="1">
        <f t="shared" si="26"/>
        <v>-330555.55555555556</v>
      </c>
      <c r="F105" s="1">
        <f t="shared" si="27"/>
        <v>336111.11111111107</v>
      </c>
      <c r="H105">
        <v>98</v>
      </c>
      <c r="I105" s="1">
        <f t="shared" si="18"/>
        <v>-57333333.333333328</v>
      </c>
      <c r="J105" s="1">
        <f t="shared" si="19"/>
        <v>666666.66666666663</v>
      </c>
      <c r="K105" s="1">
        <f t="shared" si="20"/>
        <v>46666.666666666664</v>
      </c>
      <c r="L105" s="1">
        <f t="shared" si="28"/>
        <v>713333.33333333326</v>
      </c>
      <c r="N105">
        <v>98</v>
      </c>
      <c r="O105" s="1">
        <f t="shared" si="21"/>
        <v>-77021594.136936411</v>
      </c>
      <c r="P105" s="1">
        <f t="shared" si="22"/>
        <v>1134886.4304065269</v>
      </c>
      <c r="Q105" s="1">
        <f t="shared" si="23"/>
        <v>-442672.46162142436</v>
      </c>
      <c r="R105" s="1">
        <f t="shared" si="24"/>
        <v>692213.9687851026</v>
      </c>
      <c r="S105" s="6">
        <f t="shared" si="25"/>
        <v>-75886707.706529886</v>
      </c>
    </row>
    <row r="106" spans="2:19">
      <c r="B106">
        <v>99</v>
      </c>
      <c r="C106" s="1">
        <f t="shared" si="16"/>
        <v>-57999999.999999993</v>
      </c>
      <c r="D106" s="1">
        <f t="shared" si="17"/>
        <v>666666.66666666663</v>
      </c>
      <c r="E106" s="1">
        <f t="shared" si="26"/>
        <v>-334444.44444444444</v>
      </c>
      <c r="F106" s="1">
        <f t="shared" si="27"/>
        <v>332222.22222222219</v>
      </c>
      <c r="H106">
        <v>99</v>
      </c>
      <c r="I106" s="1">
        <f t="shared" si="18"/>
        <v>-57999999.999999993</v>
      </c>
      <c r="J106" s="1">
        <f t="shared" si="19"/>
        <v>666666.66666666663</v>
      </c>
      <c r="K106" s="1">
        <f t="shared" si="20"/>
        <v>46666.666666666664</v>
      </c>
      <c r="L106" s="1">
        <f t="shared" si="28"/>
        <v>713333.33333333326</v>
      </c>
      <c r="N106">
        <v>99</v>
      </c>
      <c r="O106" s="1">
        <f t="shared" si="21"/>
        <v>-78163100.73818697</v>
      </c>
      <c r="P106" s="1">
        <f t="shared" si="22"/>
        <v>1141506.6012505651</v>
      </c>
      <c r="Q106" s="1">
        <f t="shared" si="23"/>
        <v>-449292.63246546243</v>
      </c>
      <c r="R106" s="1">
        <f t="shared" si="24"/>
        <v>692213.9687851026</v>
      </c>
      <c r="S106" s="6">
        <f t="shared" si="25"/>
        <v>-77021594.136936411</v>
      </c>
    </row>
    <row r="107" spans="2:19">
      <c r="B107">
        <v>100</v>
      </c>
      <c r="C107" s="1">
        <f t="shared" si="16"/>
        <v>-58666666.666666664</v>
      </c>
      <c r="D107" s="1">
        <f t="shared" si="17"/>
        <v>666666.66666666663</v>
      </c>
      <c r="E107" s="1">
        <f t="shared" si="26"/>
        <v>-338333.33333333331</v>
      </c>
      <c r="F107" s="1">
        <f t="shared" si="27"/>
        <v>328333.33333333331</v>
      </c>
      <c r="H107">
        <v>100</v>
      </c>
      <c r="I107" s="1">
        <f t="shared" si="18"/>
        <v>-58666666.666666664</v>
      </c>
      <c r="J107" s="1">
        <f t="shared" si="19"/>
        <v>666666.66666666663</v>
      </c>
      <c r="K107" s="1">
        <f t="shared" si="20"/>
        <v>46666.666666666664</v>
      </c>
      <c r="L107" s="1">
        <f t="shared" si="28"/>
        <v>713333.33333333326</v>
      </c>
      <c r="N107">
        <v>100</v>
      </c>
      <c r="O107" s="1">
        <f t="shared" si="21"/>
        <v>-79311266.127944827</v>
      </c>
      <c r="P107" s="1">
        <f t="shared" si="22"/>
        <v>1148165.38975786</v>
      </c>
      <c r="Q107" s="1">
        <f t="shared" si="23"/>
        <v>-455951.42097275733</v>
      </c>
      <c r="R107" s="1">
        <f t="shared" si="24"/>
        <v>692213.9687851026</v>
      </c>
      <c r="S107" s="6">
        <f t="shared" si="25"/>
        <v>-78163100.73818697</v>
      </c>
    </row>
    <row r="108" spans="2:19">
      <c r="B108">
        <v>101</v>
      </c>
      <c r="C108" s="1">
        <f t="shared" si="16"/>
        <v>-59333333.333333328</v>
      </c>
      <c r="D108" s="1">
        <f t="shared" si="17"/>
        <v>666666.66666666663</v>
      </c>
      <c r="E108" s="1">
        <f t="shared" si="26"/>
        <v>-342222.22222222225</v>
      </c>
      <c r="F108" s="1">
        <f t="shared" si="27"/>
        <v>324444.44444444438</v>
      </c>
      <c r="H108">
        <v>101</v>
      </c>
      <c r="I108" s="1">
        <f t="shared" si="18"/>
        <v>-59333333.333333328</v>
      </c>
      <c r="J108" s="1">
        <f t="shared" si="19"/>
        <v>666666.66666666663</v>
      </c>
      <c r="K108" s="1">
        <f t="shared" si="20"/>
        <v>46666.666666666664</v>
      </c>
      <c r="L108" s="1">
        <f t="shared" si="28"/>
        <v>713333.33333333326</v>
      </c>
      <c r="N108">
        <v>101</v>
      </c>
      <c r="O108" s="1">
        <f t="shared" si="21"/>
        <v>-80466129.149142936</v>
      </c>
      <c r="P108" s="1">
        <f t="shared" si="22"/>
        <v>1154863.0211981141</v>
      </c>
      <c r="Q108" s="1">
        <f t="shared" si="23"/>
        <v>-462649.05241301149</v>
      </c>
      <c r="R108" s="1">
        <f t="shared" si="24"/>
        <v>692213.9687851026</v>
      </c>
      <c r="S108" s="6">
        <f t="shared" si="25"/>
        <v>-79311266.127944827</v>
      </c>
    </row>
    <row r="109" spans="2:19">
      <c r="B109">
        <v>102</v>
      </c>
      <c r="C109" s="1">
        <f t="shared" si="16"/>
        <v>-60000000</v>
      </c>
      <c r="D109" s="1">
        <f t="shared" si="17"/>
        <v>666666.66666666663</v>
      </c>
      <c r="E109" s="1">
        <f t="shared" si="26"/>
        <v>-346111.11111111112</v>
      </c>
      <c r="F109" s="1">
        <f t="shared" si="27"/>
        <v>320555.5555555555</v>
      </c>
      <c r="H109">
        <v>102</v>
      </c>
      <c r="I109" s="1">
        <f t="shared" si="18"/>
        <v>-60000000</v>
      </c>
      <c r="J109" s="1">
        <f t="shared" si="19"/>
        <v>666666.66666666663</v>
      </c>
      <c r="K109" s="1">
        <f t="shared" si="20"/>
        <v>46666.666666666664</v>
      </c>
      <c r="L109" s="1">
        <f t="shared" si="28"/>
        <v>713333.33333333326</v>
      </c>
      <c r="N109">
        <v>102</v>
      </c>
      <c r="O109" s="1">
        <f t="shared" si="21"/>
        <v>-81627728.871298045</v>
      </c>
      <c r="P109" s="1">
        <f t="shared" si="22"/>
        <v>1161599.722155103</v>
      </c>
      <c r="Q109" s="1">
        <f t="shared" si="23"/>
        <v>-469385.75337000052</v>
      </c>
      <c r="R109" s="1">
        <f t="shared" si="24"/>
        <v>692213.9687851026</v>
      </c>
      <c r="S109" s="6">
        <f t="shared" si="25"/>
        <v>-80466129.149142936</v>
      </c>
    </row>
    <row r="110" spans="2:19">
      <c r="B110">
        <v>103</v>
      </c>
      <c r="C110" s="1">
        <f t="shared" si="16"/>
        <v>-60666666.666666657</v>
      </c>
      <c r="D110" s="1">
        <f t="shared" si="17"/>
        <v>666666.66666666663</v>
      </c>
      <c r="E110" s="1">
        <f t="shared" si="26"/>
        <v>-350000</v>
      </c>
      <c r="F110" s="1">
        <f t="shared" si="27"/>
        <v>316666.66666666663</v>
      </c>
      <c r="H110">
        <v>103</v>
      </c>
      <c r="I110" s="1">
        <f t="shared" si="18"/>
        <v>-60666666.666666657</v>
      </c>
      <c r="J110" s="1">
        <f t="shared" si="19"/>
        <v>666666.66666666663</v>
      </c>
      <c r="K110" s="1">
        <f t="shared" si="20"/>
        <v>46666.666666666664</v>
      </c>
      <c r="L110" s="1">
        <f t="shared" si="28"/>
        <v>713333.33333333326</v>
      </c>
      <c r="N110">
        <v>103</v>
      </c>
      <c r="O110" s="1">
        <f t="shared" si="21"/>
        <v>-82796104.591832384</v>
      </c>
      <c r="P110" s="1">
        <f t="shared" si="22"/>
        <v>1168375.7205343412</v>
      </c>
      <c r="Q110" s="1">
        <f t="shared" si="23"/>
        <v>-476161.75174923864</v>
      </c>
      <c r="R110" s="1">
        <f t="shared" si="24"/>
        <v>692213.9687851026</v>
      </c>
      <c r="S110" s="6">
        <f t="shared" si="25"/>
        <v>-81627728.871298045</v>
      </c>
    </row>
    <row r="111" spans="2:19">
      <c r="B111">
        <v>104</v>
      </c>
      <c r="C111" s="1">
        <f t="shared" si="16"/>
        <v>-61333333.333333328</v>
      </c>
      <c r="D111" s="1">
        <f t="shared" si="17"/>
        <v>666666.66666666663</v>
      </c>
      <c r="E111" s="1">
        <f t="shared" si="26"/>
        <v>-353888.88888888882</v>
      </c>
      <c r="F111" s="1">
        <f t="shared" si="27"/>
        <v>312777.77777777781</v>
      </c>
      <c r="H111">
        <v>104</v>
      </c>
      <c r="I111" s="1">
        <f t="shared" si="18"/>
        <v>-61333333.333333328</v>
      </c>
      <c r="J111" s="1">
        <f t="shared" si="19"/>
        <v>666666.66666666663</v>
      </c>
      <c r="K111" s="1">
        <f t="shared" si="20"/>
        <v>46666.666666666664</v>
      </c>
      <c r="L111" s="1">
        <f t="shared" si="28"/>
        <v>713333.33333333326</v>
      </c>
      <c r="N111">
        <v>104</v>
      </c>
      <c r="O111" s="1">
        <f t="shared" si="21"/>
        <v>-83971295.837403178</v>
      </c>
      <c r="P111" s="1">
        <f t="shared" si="22"/>
        <v>1175191.2455707914</v>
      </c>
      <c r="Q111" s="1">
        <f t="shared" si="23"/>
        <v>-482977.27678568894</v>
      </c>
      <c r="R111" s="1">
        <f t="shared" si="24"/>
        <v>692213.9687851026</v>
      </c>
      <c r="S111" s="6">
        <f t="shared" si="25"/>
        <v>-82796104.591832384</v>
      </c>
    </row>
    <row r="112" spans="2:19">
      <c r="B112">
        <v>105</v>
      </c>
      <c r="C112" s="1">
        <f t="shared" si="16"/>
        <v>-62000000</v>
      </c>
      <c r="D112" s="1">
        <f t="shared" si="17"/>
        <v>666666.66666666663</v>
      </c>
      <c r="E112" s="1">
        <f t="shared" si="26"/>
        <v>-357777.77777777775</v>
      </c>
      <c r="F112" s="1">
        <f t="shared" si="27"/>
        <v>308888.88888888888</v>
      </c>
      <c r="H112">
        <v>105</v>
      </c>
      <c r="I112" s="1">
        <f t="shared" si="18"/>
        <v>-62000000</v>
      </c>
      <c r="J112" s="1">
        <f t="shared" si="19"/>
        <v>666666.66666666663</v>
      </c>
      <c r="K112" s="1">
        <f t="shared" si="20"/>
        <v>46666.666666666664</v>
      </c>
      <c r="L112" s="1">
        <f t="shared" si="28"/>
        <v>713333.33333333326</v>
      </c>
      <c r="N112">
        <v>105</v>
      </c>
      <c r="O112" s="1">
        <f t="shared" si="21"/>
        <v>-85153342.365239799</v>
      </c>
      <c r="P112" s="1">
        <f t="shared" si="22"/>
        <v>1182046.5278366213</v>
      </c>
      <c r="Q112" s="1">
        <f t="shared" si="23"/>
        <v>-489832.55905151856</v>
      </c>
      <c r="R112" s="1">
        <f t="shared" si="24"/>
        <v>692213.9687851026</v>
      </c>
      <c r="S112" s="6">
        <f t="shared" si="25"/>
        <v>-83971295.837403178</v>
      </c>
    </row>
    <row r="113" spans="2:19">
      <c r="B113">
        <v>106</v>
      </c>
      <c r="C113" s="1">
        <f t="shared" si="16"/>
        <v>-62666666.666666657</v>
      </c>
      <c r="D113" s="1">
        <f t="shared" si="17"/>
        <v>666666.66666666663</v>
      </c>
      <c r="E113" s="1">
        <f t="shared" si="26"/>
        <v>-361666.66666666669</v>
      </c>
      <c r="F113" s="1">
        <f t="shared" si="27"/>
        <v>304999.99999999994</v>
      </c>
      <c r="H113">
        <v>106</v>
      </c>
      <c r="I113" s="1">
        <f t="shared" si="18"/>
        <v>-62666666.666666657</v>
      </c>
      <c r="J113" s="1">
        <f t="shared" si="19"/>
        <v>666666.66666666663</v>
      </c>
      <c r="K113" s="1">
        <f t="shared" si="20"/>
        <v>46666.666666666664</v>
      </c>
      <c r="L113" s="1">
        <f t="shared" si="28"/>
        <v>713333.33333333326</v>
      </c>
      <c r="N113">
        <v>106</v>
      </c>
      <c r="O113" s="1">
        <f t="shared" si="21"/>
        <v>-86342284.164488807</v>
      </c>
      <c r="P113" s="1">
        <f t="shared" si="22"/>
        <v>1188941.7992490015</v>
      </c>
      <c r="Q113" s="1">
        <f t="shared" si="23"/>
        <v>-496727.83046389889</v>
      </c>
      <c r="R113" s="1">
        <f t="shared" si="24"/>
        <v>692213.9687851026</v>
      </c>
      <c r="S113" s="6">
        <f t="shared" si="25"/>
        <v>-85153342.365239799</v>
      </c>
    </row>
    <row r="114" spans="2:19">
      <c r="B114">
        <v>107</v>
      </c>
      <c r="C114" s="1">
        <f t="shared" si="16"/>
        <v>-63333333.333333328</v>
      </c>
      <c r="D114" s="1">
        <f t="shared" si="17"/>
        <v>666666.66666666663</v>
      </c>
      <c r="E114" s="1">
        <f t="shared" si="26"/>
        <v>-365555.5555555555</v>
      </c>
      <c r="F114" s="1">
        <f t="shared" si="27"/>
        <v>301111.11111111112</v>
      </c>
      <c r="H114">
        <v>107</v>
      </c>
      <c r="I114" s="1">
        <f t="shared" si="18"/>
        <v>-63333333.333333328</v>
      </c>
      <c r="J114" s="1">
        <f t="shared" si="19"/>
        <v>666666.66666666663</v>
      </c>
      <c r="K114" s="1">
        <f t="shared" si="20"/>
        <v>46666.666666666664</v>
      </c>
      <c r="L114" s="1">
        <f t="shared" si="28"/>
        <v>713333.33333333326</v>
      </c>
      <c r="N114">
        <v>107</v>
      </c>
      <c r="O114" s="1">
        <f t="shared" si="21"/>
        <v>-87538161.457566768</v>
      </c>
      <c r="P114" s="1">
        <f t="shared" si="22"/>
        <v>1195877.2930779541</v>
      </c>
      <c r="Q114" s="1">
        <f t="shared" si="23"/>
        <v>-503663.32429285144</v>
      </c>
      <c r="R114" s="1">
        <f t="shared" si="24"/>
        <v>692213.9687851026</v>
      </c>
      <c r="S114" s="6">
        <f t="shared" si="25"/>
        <v>-86342284.164488807</v>
      </c>
    </row>
    <row r="115" spans="2:19">
      <c r="B115">
        <v>108</v>
      </c>
      <c r="C115" s="1">
        <f t="shared" si="16"/>
        <v>-64000000</v>
      </c>
      <c r="D115" s="1">
        <f t="shared" si="17"/>
        <v>666666.66666666663</v>
      </c>
      <c r="E115" s="1">
        <f t="shared" si="26"/>
        <v>-369444.44444444444</v>
      </c>
      <c r="F115" s="1">
        <f t="shared" si="27"/>
        <v>297222.22222222219</v>
      </c>
      <c r="H115">
        <v>108</v>
      </c>
      <c r="I115" s="1">
        <f t="shared" si="18"/>
        <v>-64000000</v>
      </c>
      <c r="J115" s="1">
        <f t="shared" si="19"/>
        <v>666666.66666666663</v>
      </c>
      <c r="K115" s="1">
        <f t="shared" si="20"/>
        <v>46666.666666666664</v>
      </c>
      <c r="L115" s="1">
        <f t="shared" si="28"/>
        <v>713333.33333333326</v>
      </c>
      <c r="N115">
        <v>108</v>
      </c>
      <c r="O115" s="1">
        <f t="shared" si="21"/>
        <v>-88741014.701521009</v>
      </c>
      <c r="P115" s="1">
        <f t="shared" si="22"/>
        <v>1202853.2439542422</v>
      </c>
      <c r="Q115" s="1">
        <f t="shared" si="23"/>
        <v>-510639.2751691395</v>
      </c>
      <c r="R115" s="1">
        <f t="shared" si="24"/>
        <v>692213.9687851026</v>
      </c>
      <c r="S115" s="6">
        <f t="shared" si="25"/>
        <v>-87538161.457566768</v>
      </c>
    </row>
    <row r="116" spans="2:19">
      <c r="B116">
        <v>109</v>
      </c>
      <c r="C116" s="1">
        <f t="shared" si="16"/>
        <v>-64666666.666666657</v>
      </c>
      <c r="D116" s="1">
        <f t="shared" si="17"/>
        <v>666666.66666666663</v>
      </c>
      <c r="E116" s="1">
        <f t="shared" si="26"/>
        <v>-373333.33333333331</v>
      </c>
      <c r="F116" s="1">
        <f t="shared" si="27"/>
        <v>293333.33333333331</v>
      </c>
      <c r="H116">
        <v>109</v>
      </c>
      <c r="I116" s="1">
        <f t="shared" si="18"/>
        <v>-64666666.666666657</v>
      </c>
      <c r="J116" s="1">
        <f t="shared" si="19"/>
        <v>666666.66666666663</v>
      </c>
      <c r="K116" s="1">
        <f t="shared" si="20"/>
        <v>46666.666666666664</v>
      </c>
      <c r="L116" s="1">
        <f t="shared" si="28"/>
        <v>713333.33333333326</v>
      </c>
      <c r="N116">
        <v>109</v>
      </c>
      <c r="O116" s="1">
        <f t="shared" si="21"/>
        <v>-89950884.589398324</v>
      </c>
      <c r="P116" s="1">
        <f t="shared" si="22"/>
        <v>1209869.8878773085</v>
      </c>
      <c r="Q116" s="1">
        <f t="shared" si="23"/>
        <v>-517655.91909220599</v>
      </c>
      <c r="R116" s="1">
        <f t="shared" si="24"/>
        <v>692213.9687851026</v>
      </c>
      <c r="S116" s="6">
        <f t="shared" si="25"/>
        <v>-88741014.701521009</v>
      </c>
    </row>
    <row r="117" spans="2:19">
      <c r="B117">
        <v>110</v>
      </c>
      <c r="C117" s="1">
        <f t="shared" si="16"/>
        <v>-65333333.333333328</v>
      </c>
      <c r="D117" s="1">
        <f t="shared" si="17"/>
        <v>666666.66666666663</v>
      </c>
      <c r="E117" s="1">
        <f t="shared" si="26"/>
        <v>-377222.22222222219</v>
      </c>
      <c r="F117" s="1">
        <f t="shared" si="27"/>
        <v>289444.44444444444</v>
      </c>
      <c r="H117">
        <v>110</v>
      </c>
      <c r="I117" s="1">
        <f t="shared" si="18"/>
        <v>-65333333.333333328</v>
      </c>
      <c r="J117" s="1">
        <f t="shared" si="19"/>
        <v>666666.66666666663</v>
      </c>
      <c r="K117" s="1">
        <f t="shared" si="20"/>
        <v>46666.666666666664</v>
      </c>
      <c r="L117" s="1">
        <f t="shared" si="28"/>
        <v>713333.33333333326</v>
      </c>
      <c r="N117">
        <v>110</v>
      </c>
      <c r="O117" s="1">
        <f t="shared" si="21"/>
        <v>-91167812.051621586</v>
      </c>
      <c r="P117" s="1">
        <f t="shared" si="22"/>
        <v>1216927.4622232595</v>
      </c>
      <c r="Q117" s="1">
        <f t="shared" si="23"/>
        <v>-524713.4934381569</v>
      </c>
      <c r="R117" s="1">
        <f t="shared" si="24"/>
        <v>692213.9687851026</v>
      </c>
      <c r="S117" s="6">
        <f t="shared" si="25"/>
        <v>-89950884.589398324</v>
      </c>
    </row>
    <row r="118" spans="2:19">
      <c r="B118">
        <v>111</v>
      </c>
      <c r="C118" s="1">
        <f t="shared" si="16"/>
        <v>-66000000</v>
      </c>
      <c r="D118" s="1">
        <f t="shared" si="17"/>
        <v>666666.66666666663</v>
      </c>
      <c r="E118" s="1">
        <f t="shared" si="26"/>
        <v>-381111.11111111107</v>
      </c>
      <c r="F118" s="1">
        <f t="shared" si="27"/>
        <v>285555.55555555556</v>
      </c>
      <c r="H118">
        <v>111</v>
      </c>
      <c r="I118" s="1">
        <f t="shared" si="18"/>
        <v>-66000000</v>
      </c>
      <c r="J118" s="1">
        <f t="shared" si="19"/>
        <v>666666.66666666663</v>
      </c>
      <c r="K118" s="1">
        <f t="shared" si="20"/>
        <v>46666.666666666664</v>
      </c>
      <c r="L118" s="1">
        <f t="shared" si="28"/>
        <v>713333.33333333326</v>
      </c>
      <c r="N118">
        <v>111</v>
      </c>
      <c r="O118" s="1">
        <f t="shared" si="21"/>
        <v>-92391838.25737448</v>
      </c>
      <c r="P118" s="1">
        <f t="shared" si="22"/>
        <v>1224026.2057528952</v>
      </c>
      <c r="Q118" s="1">
        <f t="shared" si="23"/>
        <v>-531812.23696779262</v>
      </c>
      <c r="R118" s="1">
        <f t="shared" si="24"/>
        <v>692213.9687851026</v>
      </c>
      <c r="S118" s="6">
        <f t="shared" si="25"/>
        <v>-91167812.051621586</v>
      </c>
    </row>
    <row r="119" spans="2:19">
      <c r="B119">
        <v>112</v>
      </c>
      <c r="C119" s="1">
        <f t="shared" si="16"/>
        <v>-66666666.666666657</v>
      </c>
      <c r="D119" s="1">
        <f t="shared" si="17"/>
        <v>666666.66666666663</v>
      </c>
      <c r="E119" s="1">
        <f t="shared" si="26"/>
        <v>-385000</v>
      </c>
      <c r="F119" s="1">
        <f t="shared" si="27"/>
        <v>281666.66666666663</v>
      </c>
      <c r="H119">
        <v>112</v>
      </c>
      <c r="I119" s="1">
        <f t="shared" si="18"/>
        <v>-66666666.666666657</v>
      </c>
      <c r="J119" s="1">
        <f t="shared" si="19"/>
        <v>666666.66666666663</v>
      </c>
      <c r="K119" s="1">
        <f t="shared" si="20"/>
        <v>46666.666666666664</v>
      </c>
      <c r="L119" s="1">
        <f t="shared" si="28"/>
        <v>713333.33333333326</v>
      </c>
      <c r="N119">
        <v>112</v>
      </c>
      <c r="O119" s="1">
        <f t="shared" si="21"/>
        <v>-93623004.615994275</v>
      </c>
      <c r="P119" s="1">
        <f t="shared" si="22"/>
        <v>1231166.3586197873</v>
      </c>
      <c r="Q119" s="1">
        <f t="shared" si="23"/>
        <v>-538952.38983468455</v>
      </c>
      <c r="R119" s="1">
        <f t="shared" si="24"/>
        <v>692213.9687851026</v>
      </c>
      <c r="S119" s="6">
        <f t="shared" si="25"/>
        <v>-92391838.25737448</v>
      </c>
    </row>
    <row r="120" spans="2:19">
      <c r="B120">
        <v>113</v>
      </c>
      <c r="C120" s="1">
        <f t="shared" si="16"/>
        <v>-67333333.333333328</v>
      </c>
      <c r="D120" s="1">
        <f t="shared" si="17"/>
        <v>666666.66666666663</v>
      </c>
      <c r="E120" s="1">
        <f t="shared" si="26"/>
        <v>-388888.88888888882</v>
      </c>
      <c r="F120" s="1">
        <f t="shared" si="27"/>
        <v>277777.77777777781</v>
      </c>
      <c r="H120">
        <v>113</v>
      </c>
      <c r="I120" s="1">
        <f t="shared" si="18"/>
        <v>-67333333.333333328</v>
      </c>
      <c r="J120" s="1">
        <f t="shared" si="19"/>
        <v>666666.66666666663</v>
      </c>
      <c r="K120" s="1">
        <f t="shared" si="20"/>
        <v>46666.666666666664</v>
      </c>
      <c r="L120" s="1">
        <f t="shared" si="28"/>
        <v>713333.33333333326</v>
      </c>
      <c r="N120">
        <v>113</v>
      </c>
      <c r="O120" s="1">
        <f t="shared" si="21"/>
        <v>-94861352.778372675</v>
      </c>
      <c r="P120" s="1">
        <f t="shared" si="22"/>
        <v>1238348.1623784027</v>
      </c>
      <c r="Q120" s="1">
        <f t="shared" si="23"/>
        <v>-546134.19359330006</v>
      </c>
      <c r="R120" s="1">
        <f t="shared" si="24"/>
        <v>692213.9687851026</v>
      </c>
      <c r="S120" s="6">
        <f t="shared" si="25"/>
        <v>-93623004.615994275</v>
      </c>
    </row>
    <row r="121" spans="2:19">
      <c r="B121">
        <v>114</v>
      </c>
      <c r="C121" s="1">
        <f t="shared" si="16"/>
        <v>-68000000</v>
      </c>
      <c r="D121" s="1">
        <f t="shared" si="17"/>
        <v>666666.66666666663</v>
      </c>
      <c r="E121" s="1">
        <f t="shared" si="26"/>
        <v>-392777.77777777775</v>
      </c>
      <c r="F121" s="1">
        <f t="shared" si="27"/>
        <v>273888.88888888888</v>
      </c>
      <c r="H121">
        <v>114</v>
      </c>
      <c r="I121" s="1">
        <f t="shared" si="18"/>
        <v>-68000000</v>
      </c>
      <c r="J121" s="1">
        <f t="shared" si="19"/>
        <v>666666.66666666663</v>
      </c>
      <c r="K121" s="1">
        <f t="shared" si="20"/>
        <v>46666.666666666664</v>
      </c>
      <c r="L121" s="1">
        <f t="shared" si="28"/>
        <v>713333.33333333326</v>
      </c>
      <c r="N121">
        <v>114</v>
      </c>
      <c r="O121" s="1">
        <f t="shared" si="21"/>
        <v>-96106924.638364956</v>
      </c>
      <c r="P121" s="1">
        <f t="shared" si="22"/>
        <v>1245571.8599922766</v>
      </c>
      <c r="Q121" s="1">
        <f t="shared" si="23"/>
        <v>-553357.89120717405</v>
      </c>
      <c r="R121" s="1">
        <f t="shared" si="24"/>
        <v>692213.9687851026</v>
      </c>
      <c r="S121" s="6">
        <f t="shared" si="25"/>
        <v>-94861352.778372675</v>
      </c>
    </row>
    <row r="122" spans="2:19">
      <c r="B122">
        <v>115</v>
      </c>
      <c r="C122" s="1">
        <f t="shared" si="16"/>
        <v>-68666666.666666657</v>
      </c>
      <c r="D122" s="1">
        <f t="shared" si="17"/>
        <v>666666.66666666663</v>
      </c>
      <c r="E122" s="1">
        <f t="shared" si="26"/>
        <v>-396666.66666666669</v>
      </c>
      <c r="F122" s="1">
        <f t="shared" si="27"/>
        <v>269999.99999999994</v>
      </c>
      <c r="H122">
        <v>115</v>
      </c>
      <c r="I122" s="1">
        <f t="shared" si="18"/>
        <v>-68666666.666666657</v>
      </c>
      <c r="J122" s="1">
        <f t="shared" si="19"/>
        <v>666666.66666666663</v>
      </c>
      <c r="K122" s="1">
        <f t="shared" si="20"/>
        <v>46666.666666666664</v>
      </c>
      <c r="L122" s="1">
        <f t="shared" si="28"/>
        <v>713333.33333333326</v>
      </c>
      <c r="N122">
        <v>115</v>
      </c>
      <c r="O122" s="1">
        <f t="shared" si="21"/>
        <v>-97359762.334207192</v>
      </c>
      <c r="P122" s="1">
        <f t="shared" si="22"/>
        <v>1252837.6958422316</v>
      </c>
      <c r="Q122" s="1">
        <f t="shared" si="23"/>
        <v>-560623.72705712903</v>
      </c>
      <c r="R122" s="1">
        <f t="shared" si="24"/>
        <v>692213.9687851026</v>
      </c>
      <c r="S122" s="6">
        <f t="shared" si="25"/>
        <v>-96106924.638364956</v>
      </c>
    </row>
    <row r="123" spans="2:19">
      <c r="B123">
        <v>116</v>
      </c>
      <c r="C123" s="1">
        <f t="shared" si="16"/>
        <v>-69333333.333333328</v>
      </c>
      <c r="D123" s="1">
        <f t="shared" si="17"/>
        <v>666666.66666666663</v>
      </c>
      <c r="E123" s="1">
        <f t="shared" si="26"/>
        <v>-400555.5555555555</v>
      </c>
      <c r="F123" s="1">
        <f t="shared" si="27"/>
        <v>266111.11111111112</v>
      </c>
      <c r="H123">
        <v>116</v>
      </c>
      <c r="I123" s="1">
        <f t="shared" si="18"/>
        <v>-69333333.333333328</v>
      </c>
      <c r="J123" s="1">
        <f t="shared" si="19"/>
        <v>666666.66666666663</v>
      </c>
      <c r="K123" s="1">
        <f t="shared" si="20"/>
        <v>46666.666666666664</v>
      </c>
      <c r="L123" s="1">
        <f t="shared" si="28"/>
        <v>713333.33333333326</v>
      </c>
      <c r="N123">
        <v>116</v>
      </c>
      <c r="O123" s="1">
        <f t="shared" si="21"/>
        <v>-98619908.249941841</v>
      </c>
      <c r="P123" s="1">
        <f t="shared" si="22"/>
        <v>1260145.9157346445</v>
      </c>
      <c r="Q123" s="1">
        <f t="shared" si="23"/>
        <v>-567931.94694954203</v>
      </c>
      <c r="R123" s="1">
        <f t="shared" si="24"/>
        <v>692213.9687851026</v>
      </c>
      <c r="S123" s="6">
        <f t="shared" si="25"/>
        <v>-97359762.334207192</v>
      </c>
    </row>
    <row r="124" spans="2:19">
      <c r="B124">
        <v>117</v>
      </c>
      <c r="C124" s="1">
        <f t="shared" si="16"/>
        <v>-70000000</v>
      </c>
      <c r="D124" s="1">
        <f t="shared" si="17"/>
        <v>666666.66666666663</v>
      </c>
      <c r="E124" s="1">
        <f t="shared" si="26"/>
        <v>-404444.44444444444</v>
      </c>
      <c r="F124" s="1">
        <f t="shared" si="27"/>
        <v>262222.22222222219</v>
      </c>
      <c r="H124">
        <v>117</v>
      </c>
      <c r="I124" s="1">
        <f t="shared" si="18"/>
        <v>-70000000</v>
      </c>
      <c r="J124" s="1">
        <f t="shared" si="19"/>
        <v>666666.66666666663</v>
      </c>
      <c r="K124" s="1">
        <f t="shared" si="20"/>
        <v>46666.666666666664</v>
      </c>
      <c r="L124" s="1">
        <f t="shared" si="28"/>
        <v>713333.33333333326</v>
      </c>
      <c r="N124">
        <v>117</v>
      </c>
      <c r="O124" s="1">
        <f t="shared" si="21"/>
        <v>-99887405.016851604</v>
      </c>
      <c r="P124" s="1">
        <f t="shared" si="22"/>
        <v>1267496.7669097634</v>
      </c>
      <c r="Q124" s="1">
        <f t="shared" si="23"/>
        <v>-575282.79812466085</v>
      </c>
      <c r="R124" s="1">
        <f t="shared" si="24"/>
        <v>692213.9687851026</v>
      </c>
      <c r="S124" s="6">
        <f t="shared" si="25"/>
        <v>-98619908.249941841</v>
      </c>
    </row>
    <row r="125" spans="2:19">
      <c r="B125">
        <v>118</v>
      </c>
      <c r="C125" s="1">
        <f t="shared" si="16"/>
        <v>-70666666.666666657</v>
      </c>
      <c r="D125" s="1">
        <f t="shared" si="17"/>
        <v>666666.66666666663</v>
      </c>
      <c r="E125" s="1">
        <f t="shared" si="26"/>
        <v>-408333.33333333343</v>
      </c>
      <c r="F125" s="1">
        <f t="shared" si="27"/>
        <v>258333.3333333332</v>
      </c>
      <c r="H125">
        <v>118</v>
      </c>
      <c r="I125" s="1">
        <f t="shared" si="18"/>
        <v>-70666666.666666657</v>
      </c>
      <c r="J125" s="1">
        <f t="shared" si="19"/>
        <v>666666.66666666663</v>
      </c>
      <c r="K125" s="1">
        <f t="shared" si="20"/>
        <v>46666.666666666664</v>
      </c>
      <c r="L125" s="1">
        <f t="shared" si="28"/>
        <v>713333.33333333326</v>
      </c>
      <c r="N125">
        <v>118</v>
      </c>
      <c r="O125" s="1">
        <f t="shared" si="21"/>
        <v>-101162295.51490167</v>
      </c>
      <c r="P125" s="1">
        <f t="shared" si="22"/>
        <v>1274890.4980500704</v>
      </c>
      <c r="Q125" s="1">
        <f t="shared" si="23"/>
        <v>-582676.52926496777</v>
      </c>
      <c r="R125" s="1">
        <f t="shared" si="24"/>
        <v>692213.9687851026</v>
      </c>
      <c r="S125" s="6">
        <f t="shared" si="25"/>
        <v>-99887405.016851604</v>
      </c>
    </row>
    <row r="126" spans="2:19">
      <c r="B126">
        <v>119</v>
      </c>
      <c r="C126" s="1">
        <f t="shared" si="16"/>
        <v>-71333333.333333328</v>
      </c>
      <c r="D126" s="1">
        <f t="shared" si="17"/>
        <v>666666.66666666663</v>
      </c>
      <c r="E126" s="1">
        <f t="shared" si="26"/>
        <v>-412222.22222222219</v>
      </c>
      <c r="F126" s="1">
        <f t="shared" si="27"/>
        <v>254444.44444444444</v>
      </c>
      <c r="H126">
        <v>119</v>
      </c>
      <c r="I126" s="1">
        <f t="shared" si="18"/>
        <v>-71333333.333333328</v>
      </c>
      <c r="J126" s="1">
        <f t="shared" si="19"/>
        <v>666666.66666666663</v>
      </c>
      <c r="K126" s="1">
        <f t="shared" si="20"/>
        <v>46666.666666666664</v>
      </c>
      <c r="L126" s="1">
        <f t="shared" si="28"/>
        <v>713333.33333333326</v>
      </c>
      <c r="N126">
        <v>119</v>
      </c>
      <c r="O126" s="1">
        <f t="shared" si="21"/>
        <v>-102444622.87419036</v>
      </c>
      <c r="P126" s="1">
        <f t="shared" si="22"/>
        <v>1282327.3592886957</v>
      </c>
      <c r="Q126" s="1">
        <f t="shared" si="23"/>
        <v>-590113.39050359314</v>
      </c>
      <c r="R126" s="1">
        <f t="shared" si="24"/>
        <v>692213.9687851026</v>
      </c>
      <c r="S126" s="6">
        <f t="shared" si="25"/>
        <v>-101162295.51490167</v>
      </c>
    </row>
    <row r="127" spans="2:19">
      <c r="B127">
        <v>120</v>
      </c>
      <c r="C127" s="1">
        <f t="shared" si="16"/>
        <v>-72000000</v>
      </c>
      <c r="D127" s="1">
        <f t="shared" si="17"/>
        <v>666666.66666666663</v>
      </c>
      <c r="E127" s="1">
        <f t="shared" si="26"/>
        <v>-416111.11111111107</v>
      </c>
      <c r="F127" s="1">
        <f t="shared" si="27"/>
        <v>250555.55555555556</v>
      </c>
      <c r="H127">
        <v>120</v>
      </c>
      <c r="I127" s="1">
        <f t="shared" si="18"/>
        <v>-72000000</v>
      </c>
      <c r="J127" s="1">
        <f t="shared" si="19"/>
        <v>666666.66666666663</v>
      </c>
      <c r="K127" s="1">
        <f t="shared" si="20"/>
        <v>46666.666666666664</v>
      </c>
      <c r="L127" s="1">
        <f t="shared" si="28"/>
        <v>713333.33333333326</v>
      </c>
      <c r="N127">
        <v>120</v>
      </c>
      <c r="O127" s="1">
        <f t="shared" si="21"/>
        <v>-103734430.47640824</v>
      </c>
      <c r="P127" s="1">
        <f t="shared" si="22"/>
        <v>1289807.6022178796</v>
      </c>
      <c r="Q127" s="1">
        <f t="shared" si="23"/>
        <v>-597593.63343277713</v>
      </c>
      <c r="R127" s="1">
        <f t="shared" si="24"/>
        <v>692213.9687851026</v>
      </c>
      <c r="S127" s="6">
        <f t="shared" si="25"/>
        <v>-102444622.87419036</v>
      </c>
    </row>
  </sheetData>
  <mergeCells count="3">
    <mergeCell ref="B2:F2"/>
    <mergeCell ref="H2:L2"/>
    <mergeCell ref="N2:R2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CIcilan</vt:lpstr>
    </vt:vector>
  </TitlesOfParts>
  <Company>Spinroam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Made Adi</dc:creator>
  <cp:lastModifiedBy>ASolution</cp:lastModifiedBy>
  <dcterms:created xsi:type="dcterms:W3CDTF">2014-08-25T13:29:29Z</dcterms:created>
  <dcterms:modified xsi:type="dcterms:W3CDTF">2015-11-17T09:11:26Z</dcterms:modified>
</cp:coreProperties>
</file>