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4615" windowHeight="12660" activeTab="1"/>
  </bookViews>
  <sheets>
    <sheet name="데이타" sheetId="1" r:id="rId1"/>
    <sheet name="그래프" sheetId="2" r:id="rId2"/>
    <sheet name="실계좌 캡쳐" sheetId="4" r:id="rId3"/>
  </sheets>
  <calcPr calcId="124519"/>
</workbook>
</file>

<file path=xl/calcChain.xml><?xml version="1.0" encoding="utf-8"?>
<calcChain xmlns="http://schemas.openxmlformats.org/spreadsheetml/2006/main">
  <c r="D143" i="1"/>
  <c r="B143"/>
  <c r="B141"/>
  <c r="B140"/>
  <c r="D137"/>
  <c r="E137"/>
  <c r="E138" s="1"/>
  <c r="D138"/>
  <c r="D135"/>
  <c r="E135"/>
  <c r="E136" s="1"/>
  <c r="D136"/>
  <c r="D134"/>
  <c r="E134"/>
  <c r="D133"/>
  <c r="E133"/>
  <c r="D132"/>
  <c r="E132"/>
  <c r="D131"/>
  <c r="E131"/>
  <c r="D129"/>
  <c r="E129"/>
  <c r="E130" s="1"/>
  <c r="D130"/>
  <c r="D127"/>
  <c r="E127"/>
  <c r="E128" s="1"/>
  <c r="D128"/>
  <c r="D124"/>
  <c r="D125" s="1"/>
  <c r="D126" s="1"/>
  <c r="E124"/>
  <c r="E125"/>
  <c r="E126" s="1"/>
  <c r="D123"/>
  <c r="E123"/>
  <c r="D122"/>
  <c r="E122"/>
  <c r="D121"/>
  <c r="E121"/>
  <c r="D119"/>
  <c r="E119"/>
  <c r="E120" s="1"/>
  <c r="D120"/>
  <c r="L3" i="4"/>
  <c r="L3" i="2" l="1"/>
  <c r="E5" i="1"/>
  <c r="D5"/>
  <c r="D141" l="1"/>
  <c r="D142" s="1"/>
  <c r="B142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3"/>
</calcChain>
</file>

<file path=xl/sharedStrings.xml><?xml version="1.0" encoding="utf-8"?>
<sst xmlns="http://schemas.openxmlformats.org/spreadsheetml/2006/main" count="19" uniqueCount="19">
  <si>
    <t>투자원금</t>
    <phoneticPr fontId="2" type="noConversion"/>
  </si>
  <si>
    <t>총거래일</t>
  </si>
  <si>
    <t>총거래월</t>
  </si>
  <si>
    <t>이익일수</t>
  </si>
  <si>
    <t>손실일수</t>
  </si>
  <si>
    <t>이익율</t>
  </si>
  <si>
    <t>손실율</t>
  </si>
  <si>
    <t>당일최대수익</t>
  </si>
  <si>
    <t>당일최대손실</t>
  </si>
  <si>
    <t>원금대비 MDD</t>
  </si>
  <si>
    <t>누적수익율</t>
  </si>
  <si>
    <t>고점대비 MDD</t>
  </si>
  <si>
    <t>2억 옵션매도 실계좌 데이터</t>
    <phoneticPr fontId="2" type="noConversion"/>
  </si>
  <si>
    <t>2억 옵션 매도 실계좌 그래프</t>
    <phoneticPr fontId="2" type="noConversion"/>
  </si>
  <si>
    <t>날짜</t>
    <phoneticPr fontId="2" type="noConversion"/>
  </si>
  <si>
    <t>당일손익</t>
    <phoneticPr fontId="2" type="noConversion"/>
  </si>
  <si>
    <t>누적손익</t>
    <phoneticPr fontId="2" type="noConversion"/>
  </si>
  <si>
    <t>기준가</t>
    <phoneticPr fontId="2" type="noConversion"/>
  </si>
  <si>
    <t>실계좌 HTS 캡쳐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</si>
</sst>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;[Red]\-#,##0\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0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데이타!$E$4</c:f>
              <c:strCache>
                <c:ptCount val="1"/>
                <c:pt idx="0">
                  <c:v>기준가</c:v>
                </c:pt>
              </c:strCache>
            </c:strRef>
          </c:tx>
          <c:marker>
            <c:symbol val="none"/>
          </c:marker>
          <c:cat>
            <c:numRef>
              <c:f>데이타!$A$5:$A$138</c:f>
              <c:numCache>
                <c:formatCode>yyyy/mm/dd</c:formatCode>
                <c:ptCount val="134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42681</c:v>
                </c:pt>
                <c:pt idx="5">
                  <c:v>42682</c:v>
                </c:pt>
                <c:pt idx="6">
                  <c:v>42683</c:v>
                </c:pt>
                <c:pt idx="7">
                  <c:v>42684</c:v>
                </c:pt>
                <c:pt idx="8">
                  <c:v>42685</c:v>
                </c:pt>
                <c:pt idx="9">
                  <c:v>42688</c:v>
                </c:pt>
                <c:pt idx="10">
                  <c:v>42689</c:v>
                </c:pt>
                <c:pt idx="11">
                  <c:v>42690</c:v>
                </c:pt>
                <c:pt idx="12">
                  <c:v>42691</c:v>
                </c:pt>
                <c:pt idx="13">
                  <c:v>42692</c:v>
                </c:pt>
                <c:pt idx="14">
                  <c:v>42702</c:v>
                </c:pt>
                <c:pt idx="15">
                  <c:v>42703</c:v>
                </c:pt>
                <c:pt idx="16">
                  <c:v>42704</c:v>
                </c:pt>
                <c:pt idx="17">
                  <c:v>42705</c:v>
                </c:pt>
                <c:pt idx="18">
                  <c:v>42706</c:v>
                </c:pt>
                <c:pt idx="19">
                  <c:v>42709</c:v>
                </c:pt>
                <c:pt idx="20">
                  <c:v>42710</c:v>
                </c:pt>
                <c:pt idx="21">
                  <c:v>42711</c:v>
                </c:pt>
                <c:pt idx="22">
                  <c:v>42712</c:v>
                </c:pt>
                <c:pt idx="23">
                  <c:v>42720</c:v>
                </c:pt>
                <c:pt idx="24">
                  <c:v>42723</c:v>
                </c:pt>
                <c:pt idx="25">
                  <c:v>42724</c:v>
                </c:pt>
                <c:pt idx="26">
                  <c:v>42725</c:v>
                </c:pt>
                <c:pt idx="27">
                  <c:v>42726</c:v>
                </c:pt>
                <c:pt idx="28">
                  <c:v>42727</c:v>
                </c:pt>
                <c:pt idx="29">
                  <c:v>42737</c:v>
                </c:pt>
                <c:pt idx="30">
                  <c:v>42738</c:v>
                </c:pt>
                <c:pt idx="31">
                  <c:v>42739</c:v>
                </c:pt>
                <c:pt idx="32">
                  <c:v>42740</c:v>
                </c:pt>
                <c:pt idx="33">
                  <c:v>42741</c:v>
                </c:pt>
                <c:pt idx="34">
                  <c:v>42744</c:v>
                </c:pt>
                <c:pt idx="35">
                  <c:v>42745</c:v>
                </c:pt>
                <c:pt idx="36">
                  <c:v>42746</c:v>
                </c:pt>
                <c:pt idx="37">
                  <c:v>42747</c:v>
                </c:pt>
                <c:pt idx="38">
                  <c:v>42748</c:v>
                </c:pt>
                <c:pt idx="39">
                  <c:v>42751</c:v>
                </c:pt>
                <c:pt idx="40">
                  <c:v>42752</c:v>
                </c:pt>
                <c:pt idx="41">
                  <c:v>42753</c:v>
                </c:pt>
                <c:pt idx="42">
                  <c:v>42754</c:v>
                </c:pt>
                <c:pt idx="43">
                  <c:v>42755</c:v>
                </c:pt>
                <c:pt idx="44">
                  <c:v>42766</c:v>
                </c:pt>
                <c:pt idx="45">
                  <c:v>42767</c:v>
                </c:pt>
                <c:pt idx="46">
                  <c:v>42768</c:v>
                </c:pt>
                <c:pt idx="47">
                  <c:v>42769</c:v>
                </c:pt>
                <c:pt idx="48">
                  <c:v>42772</c:v>
                </c:pt>
                <c:pt idx="49">
                  <c:v>42773</c:v>
                </c:pt>
                <c:pt idx="50">
                  <c:v>42774</c:v>
                </c:pt>
                <c:pt idx="51">
                  <c:v>42775</c:v>
                </c:pt>
                <c:pt idx="52">
                  <c:v>42776</c:v>
                </c:pt>
                <c:pt idx="53">
                  <c:v>42779</c:v>
                </c:pt>
                <c:pt idx="54">
                  <c:v>42780</c:v>
                </c:pt>
                <c:pt idx="55">
                  <c:v>42781</c:v>
                </c:pt>
                <c:pt idx="56">
                  <c:v>42782</c:v>
                </c:pt>
                <c:pt idx="57">
                  <c:v>42783</c:v>
                </c:pt>
                <c:pt idx="58">
                  <c:v>42793</c:v>
                </c:pt>
                <c:pt idx="59">
                  <c:v>42794</c:v>
                </c:pt>
                <c:pt idx="60">
                  <c:v>42796</c:v>
                </c:pt>
                <c:pt idx="61">
                  <c:v>42797</c:v>
                </c:pt>
                <c:pt idx="62">
                  <c:v>42800</c:v>
                </c:pt>
                <c:pt idx="63">
                  <c:v>42801</c:v>
                </c:pt>
                <c:pt idx="64">
                  <c:v>42802</c:v>
                </c:pt>
                <c:pt idx="65">
                  <c:v>42803</c:v>
                </c:pt>
                <c:pt idx="66">
                  <c:v>42811</c:v>
                </c:pt>
                <c:pt idx="67">
                  <c:v>42814</c:v>
                </c:pt>
                <c:pt idx="68">
                  <c:v>42815</c:v>
                </c:pt>
                <c:pt idx="69">
                  <c:v>42816</c:v>
                </c:pt>
                <c:pt idx="70">
                  <c:v>42817</c:v>
                </c:pt>
                <c:pt idx="71">
                  <c:v>42818</c:v>
                </c:pt>
                <c:pt idx="72">
                  <c:v>42828</c:v>
                </c:pt>
                <c:pt idx="73">
                  <c:v>42829</c:v>
                </c:pt>
                <c:pt idx="74">
                  <c:v>42830</c:v>
                </c:pt>
                <c:pt idx="75">
                  <c:v>42831</c:v>
                </c:pt>
                <c:pt idx="76">
                  <c:v>42832</c:v>
                </c:pt>
                <c:pt idx="77">
                  <c:v>42835</c:v>
                </c:pt>
                <c:pt idx="78">
                  <c:v>42836</c:v>
                </c:pt>
                <c:pt idx="79">
                  <c:v>42837</c:v>
                </c:pt>
                <c:pt idx="80">
                  <c:v>42838</c:v>
                </c:pt>
                <c:pt idx="81">
                  <c:v>42839</c:v>
                </c:pt>
                <c:pt idx="82">
                  <c:v>42842</c:v>
                </c:pt>
                <c:pt idx="83">
                  <c:v>42843</c:v>
                </c:pt>
                <c:pt idx="84">
                  <c:v>42844</c:v>
                </c:pt>
                <c:pt idx="85">
                  <c:v>42845</c:v>
                </c:pt>
                <c:pt idx="86">
                  <c:v>42846</c:v>
                </c:pt>
                <c:pt idx="87">
                  <c:v>42852</c:v>
                </c:pt>
                <c:pt idx="88">
                  <c:v>42853</c:v>
                </c:pt>
                <c:pt idx="89">
                  <c:v>42857</c:v>
                </c:pt>
                <c:pt idx="90">
                  <c:v>42859</c:v>
                </c:pt>
                <c:pt idx="91">
                  <c:v>42863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42870</c:v>
                </c:pt>
                <c:pt idx="96">
                  <c:v>42871</c:v>
                </c:pt>
                <c:pt idx="97">
                  <c:v>42872</c:v>
                </c:pt>
                <c:pt idx="98">
                  <c:v>42873</c:v>
                </c:pt>
                <c:pt idx="99">
                  <c:v>42874</c:v>
                </c:pt>
                <c:pt idx="100">
                  <c:v>42877</c:v>
                </c:pt>
                <c:pt idx="101">
                  <c:v>42878</c:v>
                </c:pt>
                <c:pt idx="102">
                  <c:v>42879</c:v>
                </c:pt>
                <c:pt idx="103">
                  <c:v>42880</c:v>
                </c:pt>
                <c:pt idx="104">
                  <c:v>42881</c:v>
                </c:pt>
                <c:pt idx="105">
                  <c:v>42884</c:v>
                </c:pt>
                <c:pt idx="106">
                  <c:v>42885</c:v>
                </c:pt>
                <c:pt idx="107">
                  <c:v>42886</c:v>
                </c:pt>
                <c:pt idx="108">
                  <c:v>42887</c:v>
                </c:pt>
                <c:pt idx="109">
                  <c:v>42888</c:v>
                </c:pt>
                <c:pt idx="110">
                  <c:v>42891</c:v>
                </c:pt>
                <c:pt idx="111">
                  <c:v>42893</c:v>
                </c:pt>
                <c:pt idx="112">
                  <c:v>42894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</c:numCache>
            </c:numRef>
          </c:cat>
          <c:val>
            <c:numRef>
              <c:f>데이타!$E$5:$E$138</c:f>
              <c:numCache>
                <c:formatCode>#,##0_ ;[Red]\-#,##0\ </c:formatCode>
                <c:ptCount val="134"/>
                <c:pt idx="0">
                  <c:v>1008.51</c:v>
                </c:pt>
                <c:pt idx="1">
                  <c:v>1024.0550000000001</c:v>
                </c:pt>
                <c:pt idx="2">
                  <c:v>1006.84</c:v>
                </c:pt>
                <c:pt idx="3">
                  <c:v>993.56500000000005</c:v>
                </c:pt>
                <c:pt idx="4">
                  <c:v>989.43500000000006</c:v>
                </c:pt>
                <c:pt idx="5">
                  <c:v>985.83500000000004</c:v>
                </c:pt>
                <c:pt idx="6">
                  <c:v>989.77</c:v>
                </c:pt>
                <c:pt idx="7">
                  <c:v>1006.775</c:v>
                </c:pt>
                <c:pt idx="8">
                  <c:v>1000.76</c:v>
                </c:pt>
                <c:pt idx="9">
                  <c:v>993.63</c:v>
                </c:pt>
                <c:pt idx="10">
                  <c:v>1000.29</c:v>
                </c:pt>
                <c:pt idx="11">
                  <c:v>1008.88</c:v>
                </c:pt>
                <c:pt idx="12">
                  <c:v>1018.83</c:v>
                </c:pt>
                <c:pt idx="13">
                  <c:v>1022.735</c:v>
                </c:pt>
                <c:pt idx="14">
                  <c:v>1032.885</c:v>
                </c:pt>
                <c:pt idx="15">
                  <c:v>1012.55</c:v>
                </c:pt>
                <c:pt idx="16">
                  <c:v>1010.04</c:v>
                </c:pt>
                <c:pt idx="17">
                  <c:v>1003.2049999999999</c:v>
                </c:pt>
                <c:pt idx="18">
                  <c:v>1006.02</c:v>
                </c:pt>
                <c:pt idx="19">
                  <c:v>1003.255</c:v>
                </c:pt>
                <c:pt idx="20">
                  <c:v>1001.35</c:v>
                </c:pt>
                <c:pt idx="21">
                  <c:v>983.41</c:v>
                </c:pt>
                <c:pt idx="22">
                  <c:v>999.98</c:v>
                </c:pt>
                <c:pt idx="23">
                  <c:v>1003.265</c:v>
                </c:pt>
                <c:pt idx="24">
                  <c:v>1005.765</c:v>
                </c:pt>
                <c:pt idx="25">
                  <c:v>1011.75</c:v>
                </c:pt>
                <c:pt idx="26">
                  <c:v>1011.825</c:v>
                </c:pt>
                <c:pt idx="27">
                  <c:v>1015.1750000000001</c:v>
                </c:pt>
                <c:pt idx="28">
                  <c:v>1021.1300000000001</c:v>
                </c:pt>
                <c:pt idx="29">
                  <c:v>1031.2850000000001</c:v>
                </c:pt>
                <c:pt idx="30">
                  <c:v>1053.5250000000001</c:v>
                </c:pt>
                <c:pt idx="31">
                  <c:v>1053.5350000000001</c:v>
                </c:pt>
                <c:pt idx="32">
                  <c:v>1043.5250000000001</c:v>
                </c:pt>
                <c:pt idx="33">
                  <c:v>1039.4250000000002</c:v>
                </c:pt>
                <c:pt idx="34">
                  <c:v>1030.2550000000001</c:v>
                </c:pt>
                <c:pt idx="35">
                  <c:v>1015.8650000000001</c:v>
                </c:pt>
                <c:pt idx="36">
                  <c:v>1053.4000000000001</c:v>
                </c:pt>
                <c:pt idx="37">
                  <c:v>1028.73</c:v>
                </c:pt>
                <c:pt idx="38">
                  <c:v>1048.2149999999999</c:v>
                </c:pt>
                <c:pt idx="39">
                  <c:v>1029.7249999999999</c:v>
                </c:pt>
                <c:pt idx="40">
                  <c:v>1027.51</c:v>
                </c:pt>
                <c:pt idx="41">
                  <c:v>1016.205</c:v>
                </c:pt>
                <c:pt idx="42">
                  <c:v>1002.1950000000001</c:v>
                </c:pt>
                <c:pt idx="43">
                  <c:v>1008.1950000000001</c:v>
                </c:pt>
                <c:pt idx="44">
                  <c:v>1003.88</c:v>
                </c:pt>
                <c:pt idx="45">
                  <c:v>1003.715</c:v>
                </c:pt>
                <c:pt idx="46">
                  <c:v>1021.995</c:v>
                </c:pt>
                <c:pt idx="47">
                  <c:v>1012.585</c:v>
                </c:pt>
                <c:pt idx="48">
                  <c:v>997.57500000000005</c:v>
                </c:pt>
                <c:pt idx="49">
                  <c:v>984.15000000000009</c:v>
                </c:pt>
                <c:pt idx="50">
                  <c:v>984.44500000000005</c:v>
                </c:pt>
                <c:pt idx="51">
                  <c:v>995.625</c:v>
                </c:pt>
                <c:pt idx="52">
                  <c:v>1008.6</c:v>
                </c:pt>
                <c:pt idx="53">
                  <c:v>1017.735</c:v>
                </c:pt>
                <c:pt idx="54">
                  <c:v>1023.335</c:v>
                </c:pt>
                <c:pt idx="55">
                  <c:v>1020.095</c:v>
                </c:pt>
                <c:pt idx="56">
                  <c:v>1021.74</c:v>
                </c:pt>
                <c:pt idx="57">
                  <c:v>1026.635</c:v>
                </c:pt>
                <c:pt idx="58">
                  <c:v>1021.25</c:v>
                </c:pt>
                <c:pt idx="59">
                  <c:v>1014.075</c:v>
                </c:pt>
                <c:pt idx="60">
                  <c:v>1010.6450000000001</c:v>
                </c:pt>
                <c:pt idx="61">
                  <c:v>1030.5550000000001</c:v>
                </c:pt>
                <c:pt idx="62">
                  <c:v>1037.5250000000001</c:v>
                </c:pt>
                <c:pt idx="63">
                  <c:v>1043.99</c:v>
                </c:pt>
                <c:pt idx="64">
                  <c:v>1037.415</c:v>
                </c:pt>
                <c:pt idx="65">
                  <c:v>1024</c:v>
                </c:pt>
                <c:pt idx="66">
                  <c:v>1019.145</c:v>
                </c:pt>
                <c:pt idx="67">
                  <c:v>1016.665</c:v>
                </c:pt>
                <c:pt idx="68">
                  <c:v>1004.4599999999999</c:v>
                </c:pt>
                <c:pt idx="69">
                  <c:v>1005.2549999999999</c:v>
                </c:pt>
                <c:pt idx="70">
                  <c:v>1012.4899999999999</c:v>
                </c:pt>
                <c:pt idx="71">
                  <c:v>1011.5099999999999</c:v>
                </c:pt>
                <c:pt idx="72">
                  <c:v>1013.7349999999999</c:v>
                </c:pt>
                <c:pt idx="73">
                  <c:v>996.78999999999985</c:v>
                </c:pt>
                <c:pt idx="74">
                  <c:v>1024.0549999999998</c:v>
                </c:pt>
                <c:pt idx="75">
                  <c:v>1010.5649999999998</c:v>
                </c:pt>
                <c:pt idx="76">
                  <c:v>1008.2949999999998</c:v>
                </c:pt>
                <c:pt idx="77">
                  <c:v>1003.8199999999998</c:v>
                </c:pt>
                <c:pt idx="78">
                  <c:v>1025.5299999999997</c:v>
                </c:pt>
                <c:pt idx="79">
                  <c:v>1008.9949999999998</c:v>
                </c:pt>
                <c:pt idx="80">
                  <c:v>1010.1299999999998</c:v>
                </c:pt>
                <c:pt idx="81">
                  <c:v>989.52499999999975</c:v>
                </c:pt>
                <c:pt idx="82">
                  <c:v>991.54999999999973</c:v>
                </c:pt>
                <c:pt idx="83">
                  <c:v>997.28999999999974</c:v>
                </c:pt>
                <c:pt idx="84">
                  <c:v>1015.6499999999997</c:v>
                </c:pt>
                <c:pt idx="85">
                  <c:v>1019.9949999999998</c:v>
                </c:pt>
                <c:pt idx="86">
                  <c:v>1026.1099999999997</c:v>
                </c:pt>
                <c:pt idx="87">
                  <c:v>1026.7799999999997</c:v>
                </c:pt>
                <c:pt idx="88">
                  <c:v>1027.0649999999998</c:v>
                </c:pt>
                <c:pt idx="89">
                  <c:v>1032.5099999999998</c:v>
                </c:pt>
                <c:pt idx="90">
                  <c:v>1047.9849999999997</c:v>
                </c:pt>
                <c:pt idx="91">
                  <c:v>1092.7799999999997</c:v>
                </c:pt>
                <c:pt idx="92">
                  <c:v>1085.5249999999996</c:v>
                </c:pt>
                <c:pt idx="93">
                  <c:v>1097.4699999999996</c:v>
                </c:pt>
                <c:pt idx="94">
                  <c:v>1125.4649999999995</c:v>
                </c:pt>
                <c:pt idx="95">
                  <c:v>1116.7899999999995</c:v>
                </c:pt>
                <c:pt idx="96">
                  <c:v>1137.6349999999995</c:v>
                </c:pt>
                <c:pt idx="97">
                  <c:v>1131.1549999999995</c:v>
                </c:pt>
                <c:pt idx="98">
                  <c:v>1134.2999999999995</c:v>
                </c:pt>
                <c:pt idx="99">
                  <c:v>1139.4749999999995</c:v>
                </c:pt>
                <c:pt idx="100">
                  <c:v>1136.9999999999995</c:v>
                </c:pt>
                <c:pt idx="101">
                  <c:v>1119.2299999999996</c:v>
                </c:pt>
                <c:pt idx="102">
                  <c:v>1123.1799999999996</c:v>
                </c:pt>
                <c:pt idx="103">
                  <c:v>1109.9199999999996</c:v>
                </c:pt>
                <c:pt idx="104">
                  <c:v>1096.4149999999995</c:v>
                </c:pt>
                <c:pt idx="105">
                  <c:v>1103.3849999999995</c:v>
                </c:pt>
                <c:pt idx="106">
                  <c:v>1112.1099999999994</c:v>
                </c:pt>
                <c:pt idx="107">
                  <c:v>1102.9299999999994</c:v>
                </c:pt>
                <c:pt idx="108">
                  <c:v>1095.7949999999994</c:v>
                </c:pt>
                <c:pt idx="109">
                  <c:v>1102.6949999999995</c:v>
                </c:pt>
                <c:pt idx="110">
                  <c:v>1096.2599999999995</c:v>
                </c:pt>
                <c:pt idx="111">
                  <c:v>1113.8349999999996</c:v>
                </c:pt>
                <c:pt idx="112">
                  <c:v>1136.2049999999995</c:v>
                </c:pt>
                <c:pt idx="113">
                  <c:v>1146.8149999999994</c:v>
                </c:pt>
                <c:pt idx="114">
                  <c:v>1148.0149999999994</c:v>
                </c:pt>
                <c:pt idx="115">
                  <c:v>1155.5149999999994</c:v>
                </c:pt>
                <c:pt idx="116">
                  <c:v>1165.1949999999995</c:v>
                </c:pt>
                <c:pt idx="117">
                  <c:v>1166.8699999999994</c:v>
                </c:pt>
                <c:pt idx="118">
                  <c:v>1159.4099999999994</c:v>
                </c:pt>
                <c:pt idx="119">
                  <c:v>1156.7099999999994</c:v>
                </c:pt>
                <c:pt idx="120">
                  <c:v>1172.0749999999994</c:v>
                </c:pt>
                <c:pt idx="121">
                  <c:v>1177.0749999999994</c:v>
                </c:pt>
                <c:pt idx="122">
                  <c:v>1179.3499999999995</c:v>
                </c:pt>
                <c:pt idx="123">
                  <c:v>1163.9149999999995</c:v>
                </c:pt>
                <c:pt idx="124">
                  <c:v>1149.3749999999995</c:v>
                </c:pt>
                <c:pt idx="125">
                  <c:v>1170.7899999999995</c:v>
                </c:pt>
                <c:pt idx="126">
                  <c:v>1159.3999999999994</c:v>
                </c:pt>
                <c:pt idx="127">
                  <c:v>1181.6799999999994</c:v>
                </c:pt>
                <c:pt idx="128">
                  <c:v>1204.0899999999995</c:v>
                </c:pt>
                <c:pt idx="129">
                  <c:v>1202.0599999999995</c:v>
                </c:pt>
                <c:pt idx="130">
                  <c:v>1202.1599999999994</c:v>
                </c:pt>
                <c:pt idx="131">
                  <c:v>1207.7349999999994</c:v>
                </c:pt>
                <c:pt idx="132">
                  <c:v>1209.9699999999993</c:v>
                </c:pt>
                <c:pt idx="133">
                  <c:v>1229.6899999999994</c:v>
                </c:pt>
              </c:numCache>
            </c:numRef>
          </c:val>
        </c:ser>
        <c:marker val="1"/>
        <c:axId val="77368320"/>
        <c:axId val="45945600"/>
      </c:lineChart>
      <c:dateAx>
        <c:axId val="77368320"/>
        <c:scaling>
          <c:orientation val="minMax"/>
        </c:scaling>
        <c:axPos val="b"/>
        <c:numFmt formatCode="yyyy/mm/dd" sourceLinked="1"/>
        <c:tickLblPos val="nextTo"/>
        <c:crossAx val="45945600"/>
        <c:crosses val="autoZero"/>
        <c:auto val="1"/>
        <c:lblOffset val="100"/>
      </c:dateAx>
      <c:valAx>
        <c:axId val="45945600"/>
        <c:scaling>
          <c:orientation val="minMax"/>
          <c:max val="1260"/>
          <c:min val="980"/>
        </c:scaling>
        <c:axPos val="l"/>
        <c:majorGridlines/>
        <c:numFmt formatCode="#,##0_ ;[Red]\-#,##0\ " sourceLinked="1"/>
        <c:tickLblPos val="nextTo"/>
        <c:crossAx val="77368320"/>
        <c:crosses val="autoZero"/>
        <c:crossBetween val="between"/>
      </c:valAx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12</xdr:col>
      <xdr:colOff>657224</xdr:colOff>
      <xdr:row>28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209548</xdr:rowOff>
    </xdr:from>
    <xdr:to>
      <xdr:col>12</xdr:col>
      <xdr:colOff>676275</xdr:colOff>
      <xdr:row>14</xdr:row>
      <xdr:rowOff>190500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944" t="24815" r="73084" b="53518"/>
        <a:stretch>
          <a:fillRect/>
        </a:stretch>
      </xdr:blipFill>
      <xdr:spPr bwMode="auto">
        <a:xfrm>
          <a:off x="0" y="628648"/>
          <a:ext cx="8905875" cy="2495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190500</xdr:rowOff>
    </xdr:from>
    <xdr:to>
      <xdr:col>12</xdr:col>
      <xdr:colOff>657225</xdr:colOff>
      <xdr:row>28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54250" t="48333" r="19833" b="23056"/>
        <a:stretch>
          <a:fillRect/>
        </a:stretch>
      </xdr:blipFill>
      <xdr:spPr bwMode="auto">
        <a:xfrm>
          <a:off x="0" y="3124200"/>
          <a:ext cx="8886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workbookViewId="0">
      <selection activeCell="H131" sqref="H131"/>
    </sheetView>
  </sheetViews>
  <sheetFormatPr defaultRowHeight="16.5"/>
  <cols>
    <col min="1" max="5" width="14.625" style="1" customWidth="1"/>
  </cols>
  <sheetData>
    <row r="1" spans="1:8">
      <c r="A1" s="25" t="s">
        <v>12</v>
      </c>
      <c r="B1" s="25"/>
      <c r="C1" s="25"/>
      <c r="D1" s="25"/>
      <c r="E1" s="25"/>
    </row>
    <row r="2" spans="1:8">
      <c r="A2" s="25"/>
      <c r="B2" s="25"/>
      <c r="C2" s="25"/>
      <c r="D2" s="25"/>
      <c r="E2" s="25"/>
    </row>
    <row r="3" spans="1:8" s="11" customFormat="1" ht="11.1" customHeight="1">
      <c r="A3" s="9"/>
      <c r="B3" s="9"/>
      <c r="C3" s="9"/>
      <c r="D3" s="9"/>
      <c r="E3" s="10">
        <f ca="1">TODAY()</f>
        <v>42941</v>
      </c>
    </row>
    <row r="4" spans="1:8" s="11" customFormat="1" ht="11.1" customHeight="1">
      <c r="A4" s="12" t="s">
        <v>14</v>
      </c>
      <c r="B4" s="13" t="s">
        <v>0</v>
      </c>
      <c r="C4" s="13" t="s">
        <v>15</v>
      </c>
      <c r="D4" s="13" t="s">
        <v>16</v>
      </c>
      <c r="E4" s="13" t="s">
        <v>17</v>
      </c>
    </row>
    <row r="5" spans="1:8" s="11" customFormat="1" ht="11.1" customHeight="1">
      <c r="A5" s="3">
        <v>42675</v>
      </c>
      <c r="B5" s="4">
        <v>200000</v>
      </c>
      <c r="C5" s="5">
        <v>1702</v>
      </c>
      <c r="D5" s="5">
        <f>C5</f>
        <v>1702</v>
      </c>
      <c r="E5" s="5">
        <f>1000+C5/B5*1000</f>
        <v>1008.51</v>
      </c>
      <c r="G5" s="14"/>
      <c r="H5" s="14"/>
    </row>
    <row r="6" spans="1:8" s="11" customFormat="1" ht="11.1" customHeight="1">
      <c r="A6" s="3">
        <v>42676</v>
      </c>
      <c r="B6" s="4">
        <v>200000</v>
      </c>
      <c r="C6" s="5">
        <v>3109</v>
      </c>
      <c r="D6" s="5">
        <f t="shared" ref="D6:D10" si="0">D5+C6</f>
        <v>4811</v>
      </c>
      <c r="E6" s="5">
        <f t="shared" ref="E6:E10" si="1">E5+C6/B6*1000</f>
        <v>1024.0550000000001</v>
      </c>
      <c r="G6" s="14"/>
      <c r="H6" s="14"/>
    </row>
    <row r="7" spans="1:8" s="11" customFormat="1" ht="11.1" customHeight="1">
      <c r="A7" s="3">
        <v>42677</v>
      </c>
      <c r="B7" s="4">
        <v>200000</v>
      </c>
      <c r="C7" s="5">
        <v>-3443</v>
      </c>
      <c r="D7" s="5">
        <f t="shared" si="0"/>
        <v>1368</v>
      </c>
      <c r="E7" s="5">
        <f t="shared" si="1"/>
        <v>1006.84</v>
      </c>
      <c r="G7" s="14"/>
      <c r="H7" s="14"/>
    </row>
    <row r="8" spans="1:8" s="11" customFormat="1" ht="11.1" customHeight="1">
      <c r="A8" s="3">
        <v>42678</v>
      </c>
      <c r="B8" s="4">
        <v>200000</v>
      </c>
      <c r="C8" s="5">
        <v>-2655</v>
      </c>
      <c r="D8" s="5">
        <f t="shared" si="0"/>
        <v>-1287</v>
      </c>
      <c r="E8" s="5">
        <f t="shared" si="1"/>
        <v>993.56500000000005</v>
      </c>
      <c r="G8" s="14"/>
      <c r="H8" s="14"/>
    </row>
    <row r="9" spans="1:8" s="11" customFormat="1" ht="11.1" customHeight="1">
      <c r="A9" s="3">
        <v>42681</v>
      </c>
      <c r="B9" s="4">
        <v>200000</v>
      </c>
      <c r="C9" s="5">
        <v>-826</v>
      </c>
      <c r="D9" s="5">
        <f t="shared" si="0"/>
        <v>-2113</v>
      </c>
      <c r="E9" s="5">
        <f t="shared" si="1"/>
        <v>989.43500000000006</v>
      </c>
      <c r="G9" s="14"/>
      <c r="H9" s="14"/>
    </row>
    <row r="10" spans="1:8" s="11" customFormat="1" ht="11.1" customHeight="1">
      <c r="A10" s="3">
        <v>42682</v>
      </c>
      <c r="B10" s="4">
        <v>200000</v>
      </c>
      <c r="C10" s="5">
        <v>-720</v>
      </c>
      <c r="D10" s="5">
        <f t="shared" si="0"/>
        <v>-2833</v>
      </c>
      <c r="E10" s="5">
        <f t="shared" si="1"/>
        <v>985.83500000000004</v>
      </c>
      <c r="G10" s="14"/>
      <c r="H10" s="14"/>
    </row>
    <row r="11" spans="1:8" s="11" customFormat="1" ht="11.1" customHeight="1">
      <c r="A11" s="3">
        <v>42683</v>
      </c>
      <c r="B11" s="4">
        <v>200000</v>
      </c>
      <c r="C11" s="5">
        <v>787</v>
      </c>
      <c r="D11" s="5">
        <f t="shared" ref="D11" si="2">D10+C11</f>
        <v>-2046</v>
      </c>
      <c r="E11" s="5">
        <f t="shared" ref="E11" si="3">E10+C11/B11*1000</f>
        <v>989.77</v>
      </c>
      <c r="G11" s="14"/>
      <c r="H11" s="14"/>
    </row>
    <row r="12" spans="1:8" s="11" customFormat="1" ht="11.1" customHeight="1">
      <c r="A12" s="3">
        <v>42684</v>
      </c>
      <c r="B12" s="4">
        <v>200000</v>
      </c>
      <c r="C12" s="5">
        <v>3401</v>
      </c>
      <c r="D12" s="5">
        <f t="shared" ref="D12" si="4">D11+C12</f>
        <v>1355</v>
      </c>
      <c r="E12" s="5">
        <f t="shared" ref="E12" si="5">E11+C12/B12*1000</f>
        <v>1006.775</v>
      </c>
      <c r="G12" s="14"/>
      <c r="H12" s="14"/>
    </row>
    <row r="13" spans="1:8" s="11" customFormat="1" ht="11.1" customHeight="1">
      <c r="A13" s="3">
        <v>42685</v>
      </c>
      <c r="B13" s="4">
        <v>200000</v>
      </c>
      <c r="C13" s="5">
        <v>-1203</v>
      </c>
      <c r="D13" s="5">
        <f t="shared" ref="D13" si="6">D12+C13</f>
        <v>152</v>
      </c>
      <c r="E13" s="5">
        <f t="shared" ref="E13" si="7">E12+C13/B13*1000</f>
        <v>1000.76</v>
      </c>
      <c r="G13" s="14"/>
      <c r="H13" s="14"/>
    </row>
    <row r="14" spans="1:8" s="11" customFormat="1" ht="11.1" customHeight="1">
      <c r="A14" s="3">
        <v>42688</v>
      </c>
      <c r="B14" s="4">
        <v>200000</v>
      </c>
      <c r="C14" s="5">
        <v>-1426</v>
      </c>
      <c r="D14" s="5">
        <f t="shared" ref="D14" si="8">D13+C14</f>
        <v>-1274</v>
      </c>
      <c r="E14" s="5">
        <f t="shared" ref="E14" si="9">E13+C14/B14*1000</f>
        <v>993.63</v>
      </c>
      <c r="G14" s="14"/>
      <c r="H14" s="14"/>
    </row>
    <row r="15" spans="1:8" s="11" customFormat="1" ht="11.1" customHeight="1">
      <c r="A15" s="3">
        <v>42689</v>
      </c>
      <c r="B15" s="4">
        <v>200000</v>
      </c>
      <c r="C15" s="5">
        <v>1332</v>
      </c>
      <c r="D15" s="5">
        <f t="shared" ref="D15" si="10">D14+C15</f>
        <v>58</v>
      </c>
      <c r="E15" s="5">
        <f t="shared" ref="E15" si="11">E14+C15/B15*1000</f>
        <v>1000.29</v>
      </c>
      <c r="G15" s="14"/>
      <c r="H15" s="14"/>
    </row>
    <row r="16" spans="1:8" s="11" customFormat="1" ht="11.1" customHeight="1">
      <c r="A16" s="3">
        <v>42690</v>
      </c>
      <c r="B16" s="4">
        <v>200000</v>
      </c>
      <c r="C16" s="5">
        <v>1718</v>
      </c>
      <c r="D16" s="5">
        <f t="shared" ref="D16" si="12">D15+C16</f>
        <v>1776</v>
      </c>
      <c r="E16" s="5">
        <f t="shared" ref="E16" si="13">E15+C16/B16*1000</f>
        <v>1008.88</v>
      </c>
      <c r="G16" s="14"/>
      <c r="H16" s="14"/>
    </row>
    <row r="17" spans="1:10" s="11" customFormat="1" ht="11.1" customHeight="1">
      <c r="A17" s="3">
        <v>42691</v>
      </c>
      <c r="B17" s="4">
        <v>200000</v>
      </c>
      <c r="C17" s="5">
        <v>1990</v>
      </c>
      <c r="D17" s="5">
        <f t="shared" ref="D17" si="14">D16+C17</f>
        <v>3766</v>
      </c>
      <c r="E17" s="5">
        <f t="shared" ref="E17" si="15">E16+C17/B17*1000</f>
        <v>1018.83</v>
      </c>
      <c r="G17" s="14"/>
      <c r="H17" s="14"/>
    </row>
    <row r="18" spans="1:10" s="11" customFormat="1" ht="11.1" customHeight="1">
      <c r="A18" s="3">
        <v>42692</v>
      </c>
      <c r="B18" s="4">
        <v>200000</v>
      </c>
      <c r="C18" s="5">
        <v>781</v>
      </c>
      <c r="D18" s="5">
        <f t="shared" ref="D18" si="16">D17+C18</f>
        <v>4547</v>
      </c>
      <c r="E18" s="5">
        <f t="shared" ref="E18" si="17">E17+C18/B18*1000</f>
        <v>1022.735</v>
      </c>
      <c r="G18" s="14"/>
      <c r="H18" s="14"/>
    </row>
    <row r="19" spans="1:10" s="11" customFormat="1" ht="11.1" customHeight="1">
      <c r="A19" s="3">
        <v>42702</v>
      </c>
      <c r="B19" s="4">
        <v>200000</v>
      </c>
      <c r="C19" s="5">
        <v>2030</v>
      </c>
      <c r="D19" s="5">
        <f t="shared" ref="D19" si="18">D18+C19</f>
        <v>6577</v>
      </c>
      <c r="E19" s="5">
        <f t="shared" ref="E19" si="19">E18+C19/B19*1000</f>
        <v>1032.885</v>
      </c>
      <c r="G19" s="14"/>
      <c r="H19" s="14"/>
    </row>
    <row r="20" spans="1:10" s="11" customFormat="1" ht="11.1" customHeight="1">
      <c r="A20" s="3">
        <v>42703</v>
      </c>
      <c r="B20" s="4">
        <v>200000</v>
      </c>
      <c r="C20" s="5">
        <v>-4067</v>
      </c>
      <c r="D20" s="5">
        <f t="shared" ref="D20" si="20">D19+C20</f>
        <v>2510</v>
      </c>
      <c r="E20" s="5">
        <f t="shared" ref="E20" si="21">E19+C20/B20*1000</f>
        <v>1012.55</v>
      </c>
      <c r="G20" s="14"/>
      <c r="H20" s="14"/>
    </row>
    <row r="21" spans="1:10" s="11" customFormat="1" ht="11.1" customHeight="1">
      <c r="A21" s="3">
        <v>42704</v>
      </c>
      <c r="B21" s="4">
        <v>200000</v>
      </c>
      <c r="C21" s="5">
        <v>-502</v>
      </c>
      <c r="D21" s="5">
        <f t="shared" ref="D21" si="22">D20+C21</f>
        <v>2008</v>
      </c>
      <c r="E21" s="5">
        <f t="shared" ref="E21" si="23">E20+C21/B21*1000</f>
        <v>1010.04</v>
      </c>
      <c r="G21" s="14"/>
      <c r="H21" s="14"/>
    </row>
    <row r="22" spans="1:10" s="15" customFormat="1" ht="11.1" customHeight="1">
      <c r="A22" s="3">
        <v>42705</v>
      </c>
      <c r="B22" s="4">
        <v>200000</v>
      </c>
      <c r="C22" s="5">
        <v>-1367</v>
      </c>
      <c r="D22" s="5">
        <f t="shared" ref="D22:D33" si="24">D21+C22</f>
        <v>641</v>
      </c>
      <c r="E22" s="5">
        <f t="shared" ref="E22:E33" si="25">E21+C22/B22*1000</f>
        <v>1003.2049999999999</v>
      </c>
      <c r="G22" s="14"/>
      <c r="H22" s="14"/>
      <c r="J22" s="11"/>
    </row>
    <row r="23" spans="1:10" s="15" customFormat="1" ht="11.1" customHeight="1">
      <c r="A23" s="3">
        <v>42706</v>
      </c>
      <c r="B23" s="4">
        <v>200000</v>
      </c>
      <c r="C23" s="5">
        <v>563</v>
      </c>
      <c r="D23" s="5">
        <f t="shared" si="24"/>
        <v>1204</v>
      </c>
      <c r="E23" s="5">
        <f t="shared" si="25"/>
        <v>1006.02</v>
      </c>
      <c r="G23" s="14"/>
      <c r="H23" s="14"/>
      <c r="J23" s="11"/>
    </row>
    <row r="24" spans="1:10" s="15" customFormat="1" ht="11.1" customHeight="1">
      <c r="A24" s="3">
        <v>42709</v>
      </c>
      <c r="B24" s="4">
        <v>200000</v>
      </c>
      <c r="C24" s="5">
        <v>-553</v>
      </c>
      <c r="D24" s="5">
        <f t="shared" si="24"/>
        <v>651</v>
      </c>
      <c r="E24" s="5">
        <f t="shared" si="25"/>
        <v>1003.255</v>
      </c>
      <c r="G24" s="14"/>
      <c r="H24" s="14"/>
      <c r="J24" s="11"/>
    </row>
    <row r="25" spans="1:10" s="15" customFormat="1" ht="11.1" customHeight="1">
      <c r="A25" s="3">
        <v>42710</v>
      </c>
      <c r="B25" s="4">
        <v>200000</v>
      </c>
      <c r="C25" s="5">
        <v>-381</v>
      </c>
      <c r="D25" s="5">
        <f t="shared" si="24"/>
        <v>270</v>
      </c>
      <c r="E25" s="5">
        <f t="shared" si="25"/>
        <v>1001.35</v>
      </c>
      <c r="G25" s="14"/>
      <c r="H25" s="14"/>
      <c r="J25" s="11"/>
    </row>
    <row r="26" spans="1:10" s="15" customFormat="1" ht="11.1" customHeight="1">
      <c r="A26" s="3">
        <v>42711</v>
      </c>
      <c r="B26" s="4">
        <v>200000</v>
      </c>
      <c r="C26" s="5">
        <v>-3588</v>
      </c>
      <c r="D26" s="5">
        <f t="shared" si="24"/>
        <v>-3318</v>
      </c>
      <c r="E26" s="5">
        <f t="shared" si="25"/>
        <v>983.41</v>
      </c>
      <c r="G26" s="14"/>
      <c r="H26" s="14"/>
      <c r="J26" s="11"/>
    </row>
    <row r="27" spans="1:10" s="15" customFormat="1" ht="11.1" customHeight="1">
      <c r="A27" s="3">
        <v>42712</v>
      </c>
      <c r="B27" s="4">
        <v>200000</v>
      </c>
      <c r="C27" s="5">
        <v>3314</v>
      </c>
      <c r="D27" s="5">
        <f t="shared" si="24"/>
        <v>-4</v>
      </c>
      <c r="E27" s="5">
        <f t="shared" si="25"/>
        <v>999.98</v>
      </c>
      <c r="G27" s="14"/>
      <c r="H27" s="14"/>
      <c r="J27" s="11"/>
    </row>
    <row r="28" spans="1:10" s="15" customFormat="1" ht="11.1" customHeight="1">
      <c r="A28" s="3">
        <v>42720</v>
      </c>
      <c r="B28" s="4">
        <v>200000</v>
      </c>
      <c r="C28" s="5">
        <v>657</v>
      </c>
      <c r="D28" s="5">
        <f t="shared" si="24"/>
        <v>653</v>
      </c>
      <c r="E28" s="5">
        <f t="shared" si="25"/>
        <v>1003.265</v>
      </c>
      <c r="G28" s="14"/>
      <c r="H28" s="14"/>
      <c r="J28" s="11"/>
    </row>
    <row r="29" spans="1:10" s="15" customFormat="1" ht="11.1" customHeight="1">
      <c r="A29" s="3">
        <v>42723</v>
      </c>
      <c r="B29" s="4">
        <v>200000</v>
      </c>
      <c r="C29" s="5">
        <v>500</v>
      </c>
      <c r="D29" s="5">
        <f t="shared" si="24"/>
        <v>1153</v>
      </c>
      <c r="E29" s="5">
        <f t="shared" si="25"/>
        <v>1005.765</v>
      </c>
      <c r="G29" s="14"/>
      <c r="H29" s="14"/>
      <c r="J29" s="11"/>
    </row>
    <row r="30" spans="1:10" s="15" customFormat="1" ht="11.1" customHeight="1">
      <c r="A30" s="3">
        <v>42724</v>
      </c>
      <c r="B30" s="4">
        <v>200000</v>
      </c>
      <c r="C30" s="5">
        <v>1197</v>
      </c>
      <c r="D30" s="5">
        <f t="shared" si="24"/>
        <v>2350</v>
      </c>
      <c r="E30" s="5">
        <f t="shared" si="25"/>
        <v>1011.75</v>
      </c>
      <c r="G30" s="14"/>
      <c r="H30" s="14"/>
      <c r="J30" s="11"/>
    </row>
    <row r="31" spans="1:10" s="15" customFormat="1" ht="11.1" customHeight="1">
      <c r="A31" s="3">
        <v>42725</v>
      </c>
      <c r="B31" s="4">
        <v>200000</v>
      </c>
      <c r="C31" s="5">
        <v>15</v>
      </c>
      <c r="D31" s="5">
        <f t="shared" si="24"/>
        <v>2365</v>
      </c>
      <c r="E31" s="5">
        <f t="shared" si="25"/>
        <v>1011.825</v>
      </c>
      <c r="G31" s="14"/>
      <c r="H31" s="14"/>
      <c r="J31" s="11"/>
    </row>
    <row r="32" spans="1:10" s="15" customFormat="1" ht="11.1" customHeight="1">
      <c r="A32" s="3">
        <v>42726</v>
      </c>
      <c r="B32" s="4">
        <v>200000</v>
      </c>
      <c r="C32" s="5">
        <v>670</v>
      </c>
      <c r="D32" s="5">
        <f t="shared" si="24"/>
        <v>3035</v>
      </c>
      <c r="E32" s="5">
        <f t="shared" si="25"/>
        <v>1015.1750000000001</v>
      </c>
      <c r="G32" s="14"/>
      <c r="H32" s="14"/>
      <c r="J32" s="11"/>
    </row>
    <row r="33" spans="1:10" s="15" customFormat="1" ht="11.1" customHeight="1">
      <c r="A33" s="3">
        <v>42727</v>
      </c>
      <c r="B33" s="4">
        <v>200000</v>
      </c>
      <c r="C33" s="5">
        <v>1191</v>
      </c>
      <c r="D33" s="5">
        <f t="shared" si="24"/>
        <v>4226</v>
      </c>
      <c r="E33" s="5">
        <f t="shared" si="25"/>
        <v>1021.1300000000001</v>
      </c>
      <c r="G33" s="14"/>
      <c r="H33" s="14"/>
      <c r="J33" s="11"/>
    </row>
    <row r="34" spans="1:10" s="15" customFormat="1" ht="11.1" customHeight="1">
      <c r="A34" s="3">
        <v>42737</v>
      </c>
      <c r="B34" s="4">
        <v>200000</v>
      </c>
      <c r="C34" s="5">
        <v>2031</v>
      </c>
      <c r="D34" s="5">
        <f t="shared" ref="D34:D48" si="26">D33+C34</f>
        <v>6257</v>
      </c>
      <c r="E34" s="5">
        <f t="shared" ref="E34:E48" si="27">E33+C34/B34*1000</f>
        <v>1031.2850000000001</v>
      </c>
      <c r="G34" s="14"/>
      <c r="H34" s="14"/>
      <c r="J34" s="11"/>
    </row>
    <row r="35" spans="1:10" s="15" customFormat="1" ht="11.1" customHeight="1">
      <c r="A35" s="3">
        <v>42738</v>
      </c>
      <c r="B35" s="4">
        <v>200000</v>
      </c>
      <c r="C35" s="5">
        <v>4448</v>
      </c>
      <c r="D35" s="5">
        <f t="shared" si="26"/>
        <v>10705</v>
      </c>
      <c r="E35" s="5">
        <f t="shared" si="27"/>
        <v>1053.5250000000001</v>
      </c>
      <c r="G35" s="14"/>
      <c r="H35" s="14"/>
      <c r="J35" s="11"/>
    </row>
    <row r="36" spans="1:10" s="15" customFormat="1" ht="11.1" customHeight="1">
      <c r="A36" s="3">
        <v>42739</v>
      </c>
      <c r="B36" s="4">
        <v>200000</v>
      </c>
      <c r="C36" s="5">
        <v>2</v>
      </c>
      <c r="D36" s="5">
        <f t="shared" si="26"/>
        <v>10707</v>
      </c>
      <c r="E36" s="5">
        <f t="shared" si="27"/>
        <v>1053.5350000000001</v>
      </c>
      <c r="G36" s="14"/>
      <c r="H36" s="14"/>
      <c r="J36" s="11"/>
    </row>
    <row r="37" spans="1:10" s="15" customFormat="1" ht="11.1" customHeight="1">
      <c r="A37" s="3">
        <v>42740</v>
      </c>
      <c r="B37" s="4">
        <v>200000</v>
      </c>
      <c r="C37" s="5">
        <v>-2002</v>
      </c>
      <c r="D37" s="5">
        <f t="shared" si="26"/>
        <v>8705</v>
      </c>
      <c r="E37" s="5">
        <f t="shared" si="27"/>
        <v>1043.5250000000001</v>
      </c>
      <c r="G37" s="14"/>
      <c r="H37" s="14"/>
      <c r="J37" s="11"/>
    </row>
    <row r="38" spans="1:10" s="15" customFormat="1" ht="11.1" customHeight="1">
      <c r="A38" s="3">
        <v>42741</v>
      </c>
      <c r="B38" s="4">
        <v>200000</v>
      </c>
      <c r="C38" s="5">
        <v>-820</v>
      </c>
      <c r="D38" s="5">
        <f t="shared" si="26"/>
        <v>7885</v>
      </c>
      <c r="E38" s="5">
        <f t="shared" si="27"/>
        <v>1039.4250000000002</v>
      </c>
      <c r="G38" s="14"/>
      <c r="H38" s="14"/>
      <c r="J38" s="11"/>
    </row>
    <row r="39" spans="1:10" s="15" customFormat="1" ht="11.1" customHeight="1">
      <c r="A39" s="3">
        <v>42744</v>
      </c>
      <c r="B39" s="4">
        <v>200000</v>
      </c>
      <c r="C39" s="5">
        <v>-1834</v>
      </c>
      <c r="D39" s="5">
        <f t="shared" si="26"/>
        <v>6051</v>
      </c>
      <c r="E39" s="5">
        <f t="shared" si="27"/>
        <v>1030.2550000000001</v>
      </c>
      <c r="G39" s="14"/>
      <c r="H39" s="14"/>
      <c r="J39" s="11"/>
    </row>
    <row r="40" spans="1:10" s="15" customFormat="1" ht="11.1" customHeight="1">
      <c r="A40" s="3">
        <v>42745</v>
      </c>
      <c r="B40" s="4">
        <v>200000</v>
      </c>
      <c r="C40" s="5">
        <v>-2878</v>
      </c>
      <c r="D40" s="5">
        <f t="shared" si="26"/>
        <v>3173</v>
      </c>
      <c r="E40" s="5">
        <f t="shared" si="27"/>
        <v>1015.8650000000001</v>
      </c>
      <c r="G40" s="14"/>
      <c r="H40" s="14"/>
      <c r="J40" s="11"/>
    </row>
    <row r="41" spans="1:10" s="15" customFormat="1" ht="11.1" customHeight="1">
      <c r="A41" s="3">
        <v>42746</v>
      </c>
      <c r="B41" s="4">
        <v>200000</v>
      </c>
      <c r="C41" s="5">
        <v>7507</v>
      </c>
      <c r="D41" s="5">
        <f t="shared" si="26"/>
        <v>10680</v>
      </c>
      <c r="E41" s="5">
        <f t="shared" si="27"/>
        <v>1053.4000000000001</v>
      </c>
      <c r="G41" s="14"/>
      <c r="H41" s="14"/>
      <c r="J41" s="11"/>
    </row>
    <row r="42" spans="1:10" s="15" customFormat="1" ht="11.1" customHeight="1">
      <c r="A42" s="3">
        <v>42747</v>
      </c>
      <c r="B42" s="4">
        <v>200000</v>
      </c>
      <c r="C42" s="5">
        <v>-4934</v>
      </c>
      <c r="D42" s="5">
        <f t="shared" si="26"/>
        <v>5746</v>
      </c>
      <c r="E42" s="5">
        <f t="shared" si="27"/>
        <v>1028.73</v>
      </c>
      <c r="G42" s="14"/>
      <c r="H42" s="14"/>
      <c r="J42" s="11"/>
    </row>
    <row r="43" spans="1:10" s="15" customFormat="1" ht="11.1" customHeight="1">
      <c r="A43" s="3">
        <v>42748</v>
      </c>
      <c r="B43" s="4">
        <v>200000</v>
      </c>
      <c r="C43" s="5">
        <v>3897</v>
      </c>
      <c r="D43" s="5">
        <f t="shared" si="26"/>
        <v>9643</v>
      </c>
      <c r="E43" s="5">
        <f t="shared" si="27"/>
        <v>1048.2149999999999</v>
      </c>
      <c r="G43" s="14"/>
      <c r="H43" s="14"/>
      <c r="J43" s="11"/>
    </row>
    <row r="44" spans="1:10" s="15" customFormat="1" ht="11.1" customHeight="1">
      <c r="A44" s="3">
        <v>42751</v>
      </c>
      <c r="B44" s="4">
        <v>200000</v>
      </c>
      <c r="C44" s="5">
        <v>-3698</v>
      </c>
      <c r="D44" s="5">
        <f t="shared" si="26"/>
        <v>5945</v>
      </c>
      <c r="E44" s="5">
        <f t="shared" si="27"/>
        <v>1029.7249999999999</v>
      </c>
      <c r="G44" s="14"/>
      <c r="H44" s="14"/>
      <c r="J44" s="11"/>
    </row>
    <row r="45" spans="1:10" s="15" customFormat="1" ht="11.1" customHeight="1">
      <c r="A45" s="3">
        <v>42752</v>
      </c>
      <c r="B45" s="4">
        <v>200000</v>
      </c>
      <c r="C45" s="5">
        <v>-443</v>
      </c>
      <c r="D45" s="5">
        <f t="shared" si="26"/>
        <v>5502</v>
      </c>
      <c r="E45" s="5">
        <f t="shared" si="27"/>
        <v>1027.51</v>
      </c>
      <c r="G45" s="14"/>
      <c r="H45" s="14"/>
      <c r="J45" s="11"/>
    </row>
    <row r="46" spans="1:10" s="15" customFormat="1" ht="11.1" customHeight="1">
      <c r="A46" s="3">
        <v>42753</v>
      </c>
      <c r="B46" s="4">
        <v>200000</v>
      </c>
      <c r="C46" s="5">
        <v>-2261</v>
      </c>
      <c r="D46" s="5">
        <f t="shared" si="26"/>
        <v>3241</v>
      </c>
      <c r="E46" s="5">
        <f t="shared" si="27"/>
        <v>1016.205</v>
      </c>
      <c r="G46" s="14"/>
      <c r="H46" s="14"/>
      <c r="J46" s="11"/>
    </row>
    <row r="47" spans="1:10" s="15" customFormat="1" ht="11.1" customHeight="1">
      <c r="A47" s="3">
        <v>42754</v>
      </c>
      <c r="B47" s="4">
        <v>200000</v>
      </c>
      <c r="C47" s="5">
        <v>-2802</v>
      </c>
      <c r="D47" s="5">
        <f t="shared" si="26"/>
        <v>439</v>
      </c>
      <c r="E47" s="5">
        <f t="shared" si="27"/>
        <v>1002.1950000000001</v>
      </c>
      <c r="G47" s="14"/>
      <c r="H47" s="14"/>
      <c r="J47" s="11"/>
    </row>
    <row r="48" spans="1:10" s="15" customFormat="1" ht="11.1" customHeight="1">
      <c r="A48" s="3">
        <v>42755</v>
      </c>
      <c r="B48" s="4">
        <v>200000</v>
      </c>
      <c r="C48" s="5">
        <v>1200</v>
      </c>
      <c r="D48" s="5">
        <f t="shared" si="26"/>
        <v>1639</v>
      </c>
      <c r="E48" s="5">
        <f t="shared" si="27"/>
        <v>1008.1950000000001</v>
      </c>
      <c r="G48" s="14"/>
      <c r="H48" s="14"/>
      <c r="J48" s="11"/>
    </row>
    <row r="49" spans="1:10" s="15" customFormat="1" ht="11.1" customHeight="1">
      <c r="A49" s="3">
        <v>42766</v>
      </c>
      <c r="B49" s="4">
        <v>200000</v>
      </c>
      <c r="C49" s="5">
        <v>-863</v>
      </c>
      <c r="D49" s="5">
        <f>D48+C49</f>
        <v>776</v>
      </c>
      <c r="E49" s="5">
        <f>E48+C49/B49*1000</f>
        <v>1003.88</v>
      </c>
      <c r="G49" s="14"/>
      <c r="H49" s="14"/>
      <c r="J49" s="11"/>
    </row>
    <row r="50" spans="1:10" s="15" customFormat="1" ht="11.1" customHeight="1">
      <c r="A50" s="3">
        <v>42767</v>
      </c>
      <c r="B50" s="4">
        <v>200000</v>
      </c>
      <c r="C50" s="5">
        <v>-33</v>
      </c>
      <c r="D50" s="5">
        <f t="shared" ref="D50:D64" si="28">D49+C50</f>
        <v>743</v>
      </c>
      <c r="E50" s="5">
        <f t="shared" ref="E50:E64" si="29">E49+C50/B50*1000</f>
        <v>1003.715</v>
      </c>
      <c r="G50" s="14"/>
      <c r="H50" s="14"/>
      <c r="J50" s="11"/>
    </row>
    <row r="51" spans="1:10" s="15" customFormat="1" ht="11.1" customHeight="1">
      <c r="A51" s="3">
        <v>42768</v>
      </c>
      <c r="B51" s="4">
        <v>200000</v>
      </c>
      <c r="C51" s="5">
        <v>3656</v>
      </c>
      <c r="D51" s="5">
        <f t="shared" si="28"/>
        <v>4399</v>
      </c>
      <c r="E51" s="5">
        <f t="shared" si="29"/>
        <v>1021.995</v>
      </c>
      <c r="G51" s="14"/>
      <c r="H51" s="14"/>
      <c r="J51" s="11"/>
    </row>
    <row r="52" spans="1:10" s="15" customFormat="1" ht="11.1" customHeight="1">
      <c r="A52" s="3">
        <v>42769</v>
      </c>
      <c r="B52" s="4">
        <v>200000</v>
      </c>
      <c r="C52" s="5">
        <v>-1882</v>
      </c>
      <c r="D52" s="5">
        <f t="shared" si="28"/>
        <v>2517</v>
      </c>
      <c r="E52" s="5">
        <f t="shared" si="29"/>
        <v>1012.585</v>
      </c>
      <c r="G52" s="14"/>
      <c r="H52" s="14"/>
      <c r="J52" s="11"/>
    </row>
    <row r="53" spans="1:10" s="15" customFormat="1" ht="11.1" customHeight="1">
      <c r="A53" s="3">
        <v>42772</v>
      </c>
      <c r="B53" s="4">
        <v>200000</v>
      </c>
      <c r="C53" s="5">
        <v>-3002</v>
      </c>
      <c r="D53" s="5">
        <f t="shared" si="28"/>
        <v>-485</v>
      </c>
      <c r="E53" s="5">
        <f t="shared" si="29"/>
        <v>997.57500000000005</v>
      </c>
      <c r="G53" s="14"/>
      <c r="H53" s="14"/>
      <c r="J53" s="11"/>
    </row>
    <row r="54" spans="1:10" s="15" customFormat="1" ht="11.1" customHeight="1">
      <c r="A54" s="3">
        <v>42773</v>
      </c>
      <c r="B54" s="4">
        <v>200000</v>
      </c>
      <c r="C54" s="5">
        <v>-2685</v>
      </c>
      <c r="D54" s="5">
        <f t="shared" si="28"/>
        <v>-3170</v>
      </c>
      <c r="E54" s="5">
        <f t="shared" si="29"/>
        <v>984.15000000000009</v>
      </c>
      <c r="G54" s="14"/>
      <c r="H54" s="14"/>
      <c r="J54" s="11"/>
    </row>
    <row r="55" spans="1:10" s="15" customFormat="1" ht="11.1" customHeight="1">
      <c r="A55" s="3">
        <v>42774</v>
      </c>
      <c r="B55" s="4">
        <v>200000</v>
      </c>
      <c r="C55" s="5">
        <v>59</v>
      </c>
      <c r="D55" s="5">
        <f t="shared" si="28"/>
        <v>-3111</v>
      </c>
      <c r="E55" s="5">
        <f t="shared" si="29"/>
        <v>984.44500000000005</v>
      </c>
      <c r="G55" s="14"/>
      <c r="H55" s="14"/>
      <c r="J55" s="11"/>
    </row>
    <row r="56" spans="1:10" s="15" customFormat="1" ht="11.1" customHeight="1">
      <c r="A56" s="3">
        <v>42775</v>
      </c>
      <c r="B56" s="4">
        <v>200000</v>
      </c>
      <c r="C56" s="5">
        <v>2236</v>
      </c>
      <c r="D56" s="5">
        <f t="shared" si="28"/>
        <v>-875</v>
      </c>
      <c r="E56" s="5">
        <f t="shared" si="29"/>
        <v>995.625</v>
      </c>
      <c r="G56" s="14"/>
      <c r="H56" s="14"/>
      <c r="J56" s="11"/>
    </row>
    <row r="57" spans="1:10" s="15" customFormat="1" ht="11.1" customHeight="1">
      <c r="A57" s="3">
        <v>42776</v>
      </c>
      <c r="B57" s="4">
        <v>200000</v>
      </c>
      <c r="C57" s="5">
        <v>2595</v>
      </c>
      <c r="D57" s="5">
        <f t="shared" si="28"/>
        <v>1720</v>
      </c>
      <c r="E57" s="5">
        <f t="shared" si="29"/>
        <v>1008.6</v>
      </c>
      <c r="G57" s="14"/>
      <c r="H57" s="14"/>
      <c r="J57" s="11"/>
    </row>
    <row r="58" spans="1:10" s="15" customFormat="1" ht="11.1" customHeight="1">
      <c r="A58" s="3">
        <v>42779</v>
      </c>
      <c r="B58" s="4">
        <v>200000</v>
      </c>
      <c r="C58" s="5">
        <v>1827</v>
      </c>
      <c r="D58" s="5">
        <f t="shared" si="28"/>
        <v>3547</v>
      </c>
      <c r="E58" s="5">
        <f t="shared" si="29"/>
        <v>1017.735</v>
      </c>
      <c r="G58" s="14"/>
      <c r="H58" s="14"/>
      <c r="J58" s="11"/>
    </row>
    <row r="59" spans="1:10" s="15" customFormat="1" ht="11.1" customHeight="1">
      <c r="A59" s="3">
        <v>42780</v>
      </c>
      <c r="B59" s="4">
        <v>200000</v>
      </c>
      <c r="C59" s="5">
        <v>1120</v>
      </c>
      <c r="D59" s="5">
        <f t="shared" si="28"/>
        <v>4667</v>
      </c>
      <c r="E59" s="5">
        <f t="shared" si="29"/>
        <v>1023.335</v>
      </c>
      <c r="G59" s="14"/>
      <c r="H59" s="14"/>
      <c r="J59" s="11"/>
    </row>
    <row r="60" spans="1:10" s="15" customFormat="1" ht="11.1" customHeight="1">
      <c r="A60" s="3">
        <v>42781</v>
      </c>
      <c r="B60" s="4">
        <v>200000</v>
      </c>
      <c r="C60" s="5">
        <v>-648</v>
      </c>
      <c r="D60" s="5">
        <f t="shared" si="28"/>
        <v>4019</v>
      </c>
      <c r="E60" s="5">
        <f t="shared" si="29"/>
        <v>1020.095</v>
      </c>
      <c r="G60" s="14"/>
      <c r="H60" s="14"/>
      <c r="J60" s="11"/>
    </row>
    <row r="61" spans="1:10" s="15" customFormat="1" ht="11.1" customHeight="1">
      <c r="A61" s="3">
        <v>42782</v>
      </c>
      <c r="B61" s="4">
        <v>200000</v>
      </c>
      <c r="C61" s="5">
        <v>329</v>
      </c>
      <c r="D61" s="5">
        <f t="shared" si="28"/>
        <v>4348</v>
      </c>
      <c r="E61" s="5">
        <f t="shared" si="29"/>
        <v>1021.74</v>
      </c>
      <c r="G61" s="14"/>
      <c r="H61" s="14"/>
      <c r="J61" s="11"/>
    </row>
    <row r="62" spans="1:10" s="15" customFormat="1" ht="11.1" customHeight="1">
      <c r="A62" s="3">
        <v>42783</v>
      </c>
      <c r="B62" s="4">
        <v>200000</v>
      </c>
      <c r="C62" s="5">
        <v>979</v>
      </c>
      <c r="D62" s="5">
        <f t="shared" si="28"/>
        <v>5327</v>
      </c>
      <c r="E62" s="5">
        <f t="shared" si="29"/>
        <v>1026.635</v>
      </c>
      <c r="G62" s="14"/>
      <c r="H62" s="14"/>
      <c r="J62" s="11"/>
    </row>
    <row r="63" spans="1:10" s="15" customFormat="1" ht="11.1" customHeight="1">
      <c r="A63" s="6">
        <v>42793</v>
      </c>
      <c r="B63" s="4">
        <v>200000</v>
      </c>
      <c r="C63" s="5">
        <v>-1077</v>
      </c>
      <c r="D63" s="5">
        <f t="shared" si="28"/>
        <v>4250</v>
      </c>
      <c r="E63" s="5">
        <f t="shared" si="29"/>
        <v>1021.25</v>
      </c>
      <c r="G63" s="14"/>
      <c r="H63" s="14"/>
      <c r="J63" s="11"/>
    </row>
    <row r="64" spans="1:10" s="15" customFormat="1" ht="11.1" customHeight="1">
      <c r="A64" s="3">
        <v>42794</v>
      </c>
      <c r="B64" s="4">
        <v>200000</v>
      </c>
      <c r="C64" s="5">
        <v>-1435</v>
      </c>
      <c r="D64" s="5">
        <f t="shared" si="28"/>
        <v>2815</v>
      </c>
      <c r="E64" s="5">
        <f t="shared" si="29"/>
        <v>1014.075</v>
      </c>
      <c r="G64" s="14"/>
      <c r="H64" s="14"/>
      <c r="J64" s="11"/>
    </row>
    <row r="65" spans="1:10" s="15" customFormat="1" ht="11.1" customHeight="1">
      <c r="A65" s="3">
        <v>42796</v>
      </c>
      <c r="B65" s="4">
        <v>200000</v>
      </c>
      <c r="C65" s="5">
        <v>-686</v>
      </c>
      <c r="D65" s="5">
        <f t="shared" ref="D65:D76" si="30">D64+C65</f>
        <v>2129</v>
      </c>
      <c r="E65" s="5">
        <f t="shared" ref="E65:E76" si="31">E64+C65/B65*1000</f>
        <v>1010.6450000000001</v>
      </c>
      <c r="G65" s="14"/>
      <c r="H65" s="14"/>
      <c r="J65" s="11"/>
    </row>
    <row r="66" spans="1:10" s="15" customFormat="1" ht="11.1" customHeight="1">
      <c r="A66" s="3">
        <v>42797</v>
      </c>
      <c r="B66" s="4">
        <v>200000</v>
      </c>
      <c r="C66" s="5">
        <v>3982</v>
      </c>
      <c r="D66" s="5">
        <f t="shared" si="30"/>
        <v>6111</v>
      </c>
      <c r="E66" s="5">
        <f t="shared" si="31"/>
        <v>1030.5550000000001</v>
      </c>
      <c r="G66" s="14"/>
      <c r="H66" s="14"/>
      <c r="J66" s="11"/>
    </row>
    <row r="67" spans="1:10" s="15" customFormat="1" ht="11.1" customHeight="1">
      <c r="A67" s="3">
        <v>42800</v>
      </c>
      <c r="B67" s="4">
        <v>200000</v>
      </c>
      <c r="C67" s="5">
        <v>1394</v>
      </c>
      <c r="D67" s="5">
        <f t="shared" si="30"/>
        <v>7505</v>
      </c>
      <c r="E67" s="5">
        <f t="shared" si="31"/>
        <v>1037.5250000000001</v>
      </c>
      <c r="G67" s="14"/>
      <c r="H67" s="14"/>
      <c r="J67" s="11"/>
    </row>
    <row r="68" spans="1:10" s="15" customFormat="1" ht="11.1" customHeight="1">
      <c r="A68" s="3">
        <v>42801</v>
      </c>
      <c r="B68" s="4">
        <v>200000</v>
      </c>
      <c r="C68" s="5">
        <v>1293</v>
      </c>
      <c r="D68" s="5">
        <f t="shared" si="30"/>
        <v>8798</v>
      </c>
      <c r="E68" s="5">
        <f t="shared" si="31"/>
        <v>1043.99</v>
      </c>
      <c r="G68" s="14"/>
      <c r="H68" s="14"/>
      <c r="J68" s="11"/>
    </row>
    <row r="69" spans="1:10" s="15" customFormat="1" ht="11.1" customHeight="1">
      <c r="A69" s="3">
        <v>42802</v>
      </c>
      <c r="B69" s="4">
        <v>200000</v>
      </c>
      <c r="C69" s="5">
        <v>-1315</v>
      </c>
      <c r="D69" s="5">
        <f t="shared" si="30"/>
        <v>7483</v>
      </c>
      <c r="E69" s="5">
        <f t="shared" si="31"/>
        <v>1037.415</v>
      </c>
      <c r="G69" s="14"/>
      <c r="H69" s="14"/>
      <c r="J69" s="11"/>
    </row>
    <row r="70" spans="1:10" s="15" customFormat="1" ht="11.1" customHeight="1">
      <c r="A70" s="3">
        <v>42803</v>
      </c>
      <c r="B70" s="4">
        <v>200000</v>
      </c>
      <c r="C70" s="5">
        <v>-2683</v>
      </c>
      <c r="D70" s="5">
        <f t="shared" si="30"/>
        <v>4800</v>
      </c>
      <c r="E70" s="5">
        <f t="shared" si="31"/>
        <v>1024</v>
      </c>
      <c r="G70" s="14"/>
      <c r="H70" s="14"/>
      <c r="J70" s="11"/>
    </row>
    <row r="71" spans="1:10" s="15" customFormat="1" ht="11.1" customHeight="1">
      <c r="A71" s="3">
        <v>42811</v>
      </c>
      <c r="B71" s="4">
        <v>200000</v>
      </c>
      <c r="C71" s="5">
        <v>-971</v>
      </c>
      <c r="D71" s="5">
        <f t="shared" si="30"/>
        <v>3829</v>
      </c>
      <c r="E71" s="5">
        <f t="shared" si="31"/>
        <v>1019.145</v>
      </c>
      <c r="G71" s="14"/>
      <c r="H71" s="14"/>
      <c r="J71" s="11"/>
    </row>
    <row r="72" spans="1:10" s="15" customFormat="1" ht="11.1" customHeight="1">
      <c r="A72" s="3">
        <v>42814</v>
      </c>
      <c r="B72" s="4">
        <v>200000</v>
      </c>
      <c r="C72" s="5">
        <v>-496</v>
      </c>
      <c r="D72" s="5">
        <f t="shared" si="30"/>
        <v>3333</v>
      </c>
      <c r="E72" s="5">
        <f t="shared" si="31"/>
        <v>1016.665</v>
      </c>
      <c r="G72" s="14"/>
      <c r="H72" s="14"/>
      <c r="J72" s="11"/>
    </row>
    <row r="73" spans="1:10" s="15" customFormat="1" ht="11.1" customHeight="1">
      <c r="A73" s="3">
        <v>42815</v>
      </c>
      <c r="B73" s="4">
        <v>200000</v>
      </c>
      <c r="C73" s="5">
        <v>-2441</v>
      </c>
      <c r="D73" s="5">
        <f t="shared" si="30"/>
        <v>892</v>
      </c>
      <c r="E73" s="5">
        <f t="shared" si="31"/>
        <v>1004.4599999999999</v>
      </c>
      <c r="G73" s="14"/>
      <c r="H73" s="14"/>
      <c r="J73" s="11"/>
    </row>
    <row r="74" spans="1:10" s="15" customFormat="1" ht="11.1" customHeight="1">
      <c r="A74" s="3">
        <v>42816</v>
      </c>
      <c r="B74" s="4">
        <v>200000</v>
      </c>
      <c r="C74" s="5">
        <v>159</v>
      </c>
      <c r="D74" s="5">
        <f t="shared" si="30"/>
        <v>1051</v>
      </c>
      <c r="E74" s="5">
        <f t="shared" si="31"/>
        <v>1005.2549999999999</v>
      </c>
      <c r="G74" s="14"/>
      <c r="H74" s="14"/>
      <c r="J74" s="11"/>
    </row>
    <row r="75" spans="1:10" s="15" customFormat="1" ht="11.1" customHeight="1">
      <c r="A75" s="3">
        <v>42817</v>
      </c>
      <c r="B75" s="4">
        <v>200000</v>
      </c>
      <c r="C75" s="5">
        <v>1447</v>
      </c>
      <c r="D75" s="5">
        <f t="shared" si="30"/>
        <v>2498</v>
      </c>
      <c r="E75" s="5">
        <f t="shared" si="31"/>
        <v>1012.4899999999999</v>
      </c>
      <c r="G75" s="14"/>
      <c r="H75" s="14"/>
      <c r="J75" s="11"/>
    </row>
    <row r="76" spans="1:10" s="15" customFormat="1" ht="11.1" customHeight="1">
      <c r="A76" s="3">
        <v>42818</v>
      </c>
      <c r="B76" s="4">
        <v>200000</v>
      </c>
      <c r="C76" s="5">
        <v>-196</v>
      </c>
      <c r="D76" s="5">
        <f t="shared" si="30"/>
        <v>2302</v>
      </c>
      <c r="E76" s="5">
        <f t="shared" si="31"/>
        <v>1011.5099999999999</v>
      </c>
      <c r="G76" s="14"/>
      <c r="H76" s="14"/>
      <c r="J76" s="11"/>
    </row>
    <row r="77" spans="1:10" s="15" customFormat="1" ht="11.1" customHeight="1">
      <c r="A77" s="3">
        <v>42828</v>
      </c>
      <c r="B77" s="4">
        <v>200000</v>
      </c>
      <c r="C77" s="5">
        <v>445</v>
      </c>
      <c r="D77" s="5">
        <f t="shared" ref="D77:D91" si="32">D76+C77</f>
        <v>2747</v>
      </c>
      <c r="E77" s="5">
        <f t="shared" ref="E77:E91" si="33">E76+C77/B77*1000</f>
        <v>1013.7349999999999</v>
      </c>
      <c r="G77" s="14"/>
      <c r="H77" s="14"/>
      <c r="J77" s="11"/>
    </row>
    <row r="78" spans="1:10" s="15" customFormat="1" ht="11.1" customHeight="1">
      <c r="A78" s="3">
        <v>42829</v>
      </c>
      <c r="B78" s="4">
        <v>200000</v>
      </c>
      <c r="C78" s="5">
        <v>-3389</v>
      </c>
      <c r="D78" s="5">
        <f t="shared" si="32"/>
        <v>-642</v>
      </c>
      <c r="E78" s="5">
        <f t="shared" si="33"/>
        <v>996.78999999999985</v>
      </c>
      <c r="G78" s="14"/>
      <c r="H78" s="14"/>
      <c r="J78" s="11"/>
    </row>
    <row r="79" spans="1:10" s="15" customFormat="1" ht="11.1" customHeight="1">
      <c r="A79" s="3">
        <v>42830</v>
      </c>
      <c r="B79" s="4">
        <v>200000</v>
      </c>
      <c r="C79" s="5">
        <v>5453</v>
      </c>
      <c r="D79" s="5">
        <f t="shared" si="32"/>
        <v>4811</v>
      </c>
      <c r="E79" s="5">
        <f t="shared" si="33"/>
        <v>1024.0549999999998</v>
      </c>
      <c r="G79" s="14"/>
      <c r="H79" s="14"/>
      <c r="J79" s="11"/>
    </row>
    <row r="80" spans="1:10" s="15" customFormat="1" ht="11.1" customHeight="1">
      <c r="A80" s="3">
        <v>42831</v>
      </c>
      <c r="B80" s="4">
        <v>200000</v>
      </c>
      <c r="C80" s="5">
        <v>-2698</v>
      </c>
      <c r="D80" s="5">
        <f t="shared" si="32"/>
        <v>2113</v>
      </c>
      <c r="E80" s="5">
        <f t="shared" si="33"/>
        <v>1010.5649999999998</v>
      </c>
      <c r="G80" s="14"/>
      <c r="H80" s="14"/>
      <c r="J80" s="11"/>
    </row>
    <row r="81" spans="1:10" s="15" customFormat="1" ht="11.1" customHeight="1">
      <c r="A81" s="3">
        <v>42832</v>
      </c>
      <c r="B81" s="4">
        <v>200000</v>
      </c>
      <c r="C81" s="5">
        <v>-454</v>
      </c>
      <c r="D81" s="5">
        <f t="shared" si="32"/>
        <v>1659</v>
      </c>
      <c r="E81" s="5">
        <f t="shared" si="33"/>
        <v>1008.2949999999998</v>
      </c>
      <c r="G81" s="14"/>
      <c r="H81" s="14"/>
      <c r="J81" s="11"/>
    </row>
    <row r="82" spans="1:10" s="15" customFormat="1" ht="11.1" customHeight="1">
      <c r="A82" s="3">
        <v>42835</v>
      </c>
      <c r="B82" s="4">
        <v>200000</v>
      </c>
      <c r="C82" s="5">
        <v>-895</v>
      </c>
      <c r="D82" s="5">
        <f t="shared" si="32"/>
        <v>764</v>
      </c>
      <c r="E82" s="5">
        <f t="shared" si="33"/>
        <v>1003.8199999999998</v>
      </c>
      <c r="G82" s="14"/>
      <c r="H82" s="14"/>
      <c r="J82" s="11"/>
    </row>
    <row r="83" spans="1:10" s="15" customFormat="1" ht="11.1" customHeight="1">
      <c r="A83" s="3">
        <v>42836</v>
      </c>
      <c r="B83" s="4">
        <v>200000</v>
      </c>
      <c r="C83" s="5">
        <v>4342</v>
      </c>
      <c r="D83" s="5">
        <f t="shared" si="32"/>
        <v>5106</v>
      </c>
      <c r="E83" s="5">
        <f t="shared" si="33"/>
        <v>1025.5299999999997</v>
      </c>
      <c r="G83" s="14"/>
      <c r="H83" s="14"/>
      <c r="J83" s="11"/>
    </row>
    <row r="84" spans="1:10" s="15" customFormat="1" ht="11.1" customHeight="1">
      <c r="A84" s="3">
        <v>42837</v>
      </c>
      <c r="B84" s="4">
        <v>200000</v>
      </c>
      <c r="C84" s="5">
        <v>-3307</v>
      </c>
      <c r="D84" s="5">
        <f t="shared" si="32"/>
        <v>1799</v>
      </c>
      <c r="E84" s="5">
        <f t="shared" si="33"/>
        <v>1008.9949999999998</v>
      </c>
      <c r="G84" s="14"/>
      <c r="H84" s="14"/>
      <c r="J84" s="11"/>
    </row>
    <row r="85" spans="1:10" s="15" customFormat="1" ht="11.1" customHeight="1">
      <c r="A85" s="3">
        <v>42838</v>
      </c>
      <c r="B85" s="4">
        <v>200000</v>
      </c>
      <c r="C85" s="5">
        <v>227</v>
      </c>
      <c r="D85" s="5">
        <f t="shared" si="32"/>
        <v>2026</v>
      </c>
      <c r="E85" s="5">
        <f t="shared" si="33"/>
        <v>1010.1299999999998</v>
      </c>
      <c r="G85" s="14"/>
      <c r="H85" s="14"/>
      <c r="J85" s="11"/>
    </row>
    <row r="86" spans="1:10" s="15" customFormat="1" ht="11.1" customHeight="1">
      <c r="A86" s="3">
        <v>42839</v>
      </c>
      <c r="B86" s="4">
        <v>200000</v>
      </c>
      <c r="C86" s="5">
        <v>-4121</v>
      </c>
      <c r="D86" s="5">
        <f t="shared" si="32"/>
        <v>-2095</v>
      </c>
      <c r="E86" s="5">
        <f t="shared" si="33"/>
        <v>989.52499999999975</v>
      </c>
      <c r="G86" s="14"/>
      <c r="H86" s="14"/>
      <c r="J86" s="11"/>
    </row>
    <row r="87" spans="1:10" s="15" customFormat="1" ht="11.1" customHeight="1">
      <c r="A87" s="3">
        <v>42842</v>
      </c>
      <c r="B87" s="4">
        <v>200000</v>
      </c>
      <c r="C87" s="5">
        <v>405</v>
      </c>
      <c r="D87" s="5">
        <f t="shared" si="32"/>
        <v>-1690</v>
      </c>
      <c r="E87" s="5">
        <f t="shared" si="33"/>
        <v>991.54999999999973</v>
      </c>
      <c r="G87" s="14"/>
      <c r="H87" s="14"/>
      <c r="J87" s="11"/>
    </row>
    <row r="88" spans="1:10" s="15" customFormat="1" ht="11.1" customHeight="1">
      <c r="A88" s="3">
        <v>42843</v>
      </c>
      <c r="B88" s="4">
        <v>200000</v>
      </c>
      <c r="C88" s="5">
        <v>1148</v>
      </c>
      <c r="D88" s="5">
        <f t="shared" si="32"/>
        <v>-542</v>
      </c>
      <c r="E88" s="5">
        <f t="shared" si="33"/>
        <v>997.28999999999974</v>
      </c>
      <c r="G88" s="14"/>
      <c r="H88" s="14"/>
      <c r="J88" s="11"/>
    </row>
    <row r="89" spans="1:10" s="15" customFormat="1" ht="11.1" customHeight="1">
      <c r="A89" s="3">
        <v>42844</v>
      </c>
      <c r="B89" s="4">
        <v>200000</v>
      </c>
      <c r="C89" s="5">
        <v>3672</v>
      </c>
      <c r="D89" s="5">
        <f t="shared" si="32"/>
        <v>3130</v>
      </c>
      <c r="E89" s="5">
        <f t="shared" si="33"/>
        <v>1015.6499999999997</v>
      </c>
      <c r="G89" s="14"/>
      <c r="H89" s="14"/>
      <c r="J89" s="11"/>
    </row>
    <row r="90" spans="1:10" s="15" customFormat="1" ht="11.1" customHeight="1">
      <c r="A90" s="3">
        <v>42845</v>
      </c>
      <c r="B90" s="4">
        <v>200000</v>
      </c>
      <c r="C90" s="5">
        <v>869</v>
      </c>
      <c r="D90" s="5">
        <f t="shared" si="32"/>
        <v>3999</v>
      </c>
      <c r="E90" s="5">
        <f t="shared" si="33"/>
        <v>1019.9949999999998</v>
      </c>
      <c r="G90" s="14"/>
      <c r="H90" s="14"/>
      <c r="J90" s="11"/>
    </row>
    <row r="91" spans="1:10" s="15" customFormat="1" ht="11.1" customHeight="1">
      <c r="A91" s="3">
        <v>42846</v>
      </c>
      <c r="B91" s="4">
        <v>200000</v>
      </c>
      <c r="C91" s="5">
        <v>1223</v>
      </c>
      <c r="D91" s="5">
        <f t="shared" si="32"/>
        <v>5222</v>
      </c>
      <c r="E91" s="5">
        <f t="shared" si="33"/>
        <v>1026.1099999999997</v>
      </c>
      <c r="G91" s="14"/>
      <c r="H91" s="14"/>
      <c r="J91" s="11"/>
    </row>
    <row r="92" spans="1:10" s="15" customFormat="1" ht="11.1" customHeight="1">
      <c r="A92" s="3">
        <v>42852</v>
      </c>
      <c r="B92" s="4">
        <v>200000</v>
      </c>
      <c r="C92" s="5">
        <v>134</v>
      </c>
      <c r="D92" s="5">
        <f t="shared" ref="D92:D93" si="34">D91+C92</f>
        <v>5356</v>
      </c>
      <c r="E92" s="5">
        <f t="shared" ref="E92:E93" si="35">E91+C92/B92*1000</f>
        <v>1026.7799999999997</v>
      </c>
      <c r="G92" s="14"/>
      <c r="H92" s="14"/>
      <c r="J92" s="11"/>
    </row>
    <row r="93" spans="1:10" s="15" customFormat="1" ht="11.1" customHeight="1">
      <c r="A93" s="3">
        <v>42853</v>
      </c>
      <c r="B93" s="4">
        <v>200000</v>
      </c>
      <c r="C93" s="5">
        <v>57</v>
      </c>
      <c r="D93" s="5">
        <f t="shared" si="34"/>
        <v>5413</v>
      </c>
      <c r="E93" s="5">
        <f t="shared" si="35"/>
        <v>1027.0649999999998</v>
      </c>
      <c r="G93" s="14"/>
      <c r="H93" s="14"/>
      <c r="J93" s="11"/>
    </row>
    <row r="94" spans="1:10" s="15" customFormat="1" ht="11.1" customHeight="1">
      <c r="A94" s="3">
        <v>42857</v>
      </c>
      <c r="B94" s="4">
        <v>200000</v>
      </c>
      <c r="C94" s="5">
        <v>1089</v>
      </c>
      <c r="D94" s="5">
        <f t="shared" ref="D94:D111" si="36">D93+C94</f>
        <v>6502</v>
      </c>
      <c r="E94" s="5">
        <f t="shared" ref="E94:E111" si="37">E93+C94/B94*1000</f>
        <v>1032.5099999999998</v>
      </c>
      <c r="G94" s="14"/>
      <c r="H94" s="14"/>
      <c r="J94" s="11"/>
    </row>
    <row r="95" spans="1:10" s="15" customFormat="1" ht="11.1" customHeight="1">
      <c r="A95" s="3">
        <v>42859</v>
      </c>
      <c r="B95" s="4">
        <v>200000</v>
      </c>
      <c r="C95" s="5">
        <v>3095</v>
      </c>
      <c r="D95" s="5">
        <f t="shared" si="36"/>
        <v>9597</v>
      </c>
      <c r="E95" s="5">
        <f t="shared" si="37"/>
        <v>1047.9849999999997</v>
      </c>
      <c r="G95" s="14"/>
      <c r="H95" s="14"/>
      <c r="J95" s="11"/>
    </row>
    <row r="96" spans="1:10" s="15" customFormat="1" ht="11.1" customHeight="1">
      <c r="A96" s="3">
        <v>42863</v>
      </c>
      <c r="B96" s="4">
        <v>200000</v>
      </c>
      <c r="C96" s="5">
        <v>8959</v>
      </c>
      <c r="D96" s="5">
        <f t="shared" si="36"/>
        <v>18556</v>
      </c>
      <c r="E96" s="5">
        <f t="shared" si="37"/>
        <v>1092.7799999999997</v>
      </c>
      <c r="G96" s="14"/>
      <c r="H96" s="14"/>
      <c r="J96" s="11"/>
    </row>
    <row r="97" spans="1:10" s="15" customFormat="1" ht="11.1" customHeight="1">
      <c r="A97" s="3">
        <v>42865</v>
      </c>
      <c r="B97" s="4">
        <v>200000</v>
      </c>
      <c r="C97" s="5">
        <v>-1451</v>
      </c>
      <c r="D97" s="5">
        <f t="shared" si="36"/>
        <v>17105</v>
      </c>
      <c r="E97" s="5">
        <f t="shared" si="37"/>
        <v>1085.5249999999996</v>
      </c>
      <c r="H97" s="14"/>
      <c r="J97" s="11"/>
    </row>
    <row r="98" spans="1:10" s="15" customFormat="1" ht="11.1" customHeight="1">
      <c r="A98" s="3">
        <v>42866</v>
      </c>
      <c r="B98" s="4">
        <v>200000</v>
      </c>
      <c r="C98" s="5">
        <v>2389</v>
      </c>
      <c r="D98" s="5">
        <f t="shared" si="36"/>
        <v>19494</v>
      </c>
      <c r="E98" s="5">
        <f t="shared" si="37"/>
        <v>1097.4699999999996</v>
      </c>
      <c r="G98" s="14"/>
      <c r="H98" s="14"/>
      <c r="J98" s="11"/>
    </row>
    <row r="99" spans="1:10" s="15" customFormat="1" ht="11.1" customHeight="1">
      <c r="A99" s="3">
        <v>42867</v>
      </c>
      <c r="B99" s="4">
        <v>200000</v>
      </c>
      <c r="C99" s="5">
        <v>5599</v>
      </c>
      <c r="D99" s="5">
        <f t="shared" si="36"/>
        <v>25093</v>
      </c>
      <c r="E99" s="5">
        <f t="shared" si="37"/>
        <v>1125.4649999999995</v>
      </c>
      <c r="G99" s="14"/>
      <c r="H99" s="14"/>
      <c r="J99" s="11"/>
    </row>
    <row r="100" spans="1:10" s="15" customFormat="1" ht="11.1" customHeight="1">
      <c r="A100" s="3">
        <v>42870</v>
      </c>
      <c r="B100" s="4">
        <v>200000</v>
      </c>
      <c r="C100" s="5">
        <v>-1735</v>
      </c>
      <c r="D100" s="5">
        <f t="shared" si="36"/>
        <v>23358</v>
      </c>
      <c r="E100" s="5">
        <f t="shared" si="37"/>
        <v>1116.7899999999995</v>
      </c>
      <c r="G100" s="14"/>
      <c r="H100" s="14"/>
      <c r="J100" s="11"/>
    </row>
    <row r="101" spans="1:10" s="15" customFormat="1" ht="11.1" customHeight="1">
      <c r="A101" s="3">
        <v>42871</v>
      </c>
      <c r="B101" s="4">
        <v>200000</v>
      </c>
      <c r="C101" s="5">
        <v>4169</v>
      </c>
      <c r="D101" s="5">
        <f t="shared" si="36"/>
        <v>27527</v>
      </c>
      <c r="E101" s="5">
        <f t="shared" si="37"/>
        <v>1137.6349999999995</v>
      </c>
      <c r="G101" s="14"/>
      <c r="H101" s="14"/>
      <c r="J101" s="11"/>
    </row>
    <row r="102" spans="1:10" s="15" customFormat="1" ht="11.1" customHeight="1">
      <c r="A102" s="3">
        <v>42872</v>
      </c>
      <c r="B102" s="4">
        <v>200000</v>
      </c>
      <c r="C102" s="5">
        <v>-1296</v>
      </c>
      <c r="D102" s="5">
        <f t="shared" si="36"/>
        <v>26231</v>
      </c>
      <c r="E102" s="5">
        <f t="shared" si="37"/>
        <v>1131.1549999999995</v>
      </c>
      <c r="G102" s="14"/>
      <c r="H102" s="14"/>
      <c r="J102" s="11"/>
    </row>
    <row r="103" spans="1:10" s="15" customFormat="1" ht="11.1" customHeight="1">
      <c r="A103" s="3">
        <v>42873</v>
      </c>
      <c r="B103" s="4">
        <v>200000</v>
      </c>
      <c r="C103" s="5">
        <v>629</v>
      </c>
      <c r="D103" s="5">
        <f t="shared" si="36"/>
        <v>26860</v>
      </c>
      <c r="E103" s="5">
        <f t="shared" si="37"/>
        <v>1134.2999999999995</v>
      </c>
      <c r="G103" s="14"/>
      <c r="H103" s="14"/>
      <c r="J103" s="11"/>
    </row>
    <row r="104" spans="1:10" s="15" customFormat="1" ht="11.1" customHeight="1">
      <c r="A104" s="3">
        <v>42874</v>
      </c>
      <c r="B104" s="4">
        <v>200000</v>
      </c>
      <c r="C104" s="5">
        <v>1035</v>
      </c>
      <c r="D104" s="5">
        <f t="shared" si="36"/>
        <v>27895</v>
      </c>
      <c r="E104" s="5">
        <f t="shared" si="37"/>
        <v>1139.4749999999995</v>
      </c>
      <c r="G104" s="14"/>
      <c r="H104" s="14"/>
      <c r="J104" s="11"/>
    </row>
    <row r="105" spans="1:10" s="15" customFormat="1" ht="11.1" customHeight="1">
      <c r="A105" s="6">
        <v>42877</v>
      </c>
      <c r="B105" s="4">
        <v>200000</v>
      </c>
      <c r="C105" s="5">
        <v>-495</v>
      </c>
      <c r="D105" s="5">
        <f t="shared" si="36"/>
        <v>27400</v>
      </c>
      <c r="E105" s="5">
        <f t="shared" si="37"/>
        <v>1136.9999999999995</v>
      </c>
      <c r="G105" s="14"/>
      <c r="H105" s="14"/>
      <c r="J105" s="11"/>
    </row>
    <row r="106" spans="1:10" s="15" customFormat="1" ht="11.1" customHeight="1">
      <c r="A106" s="6">
        <v>42878</v>
      </c>
      <c r="B106" s="4">
        <v>200000</v>
      </c>
      <c r="C106" s="5">
        <v>-3554</v>
      </c>
      <c r="D106" s="5">
        <f t="shared" si="36"/>
        <v>23846</v>
      </c>
      <c r="E106" s="5">
        <f t="shared" si="37"/>
        <v>1119.2299999999996</v>
      </c>
      <c r="G106" s="14"/>
      <c r="H106" s="14"/>
      <c r="J106" s="11"/>
    </row>
    <row r="107" spans="1:10" s="15" customFormat="1" ht="11.1" customHeight="1">
      <c r="A107" s="6">
        <v>42879</v>
      </c>
      <c r="B107" s="4">
        <v>200000</v>
      </c>
      <c r="C107" s="5">
        <v>790</v>
      </c>
      <c r="D107" s="5">
        <f t="shared" si="36"/>
        <v>24636</v>
      </c>
      <c r="E107" s="5">
        <f t="shared" si="37"/>
        <v>1123.1799999999996</v>
      </c>
      <c r="G107" s="14"/>
      <c r="H107" s="14"/>
      <c r="J107" s="11"/>
    </row>
    <row r="108" spans="1:10" s="15" customFormat="1" ht="11.1" customHeight="1">
      <c r="A108" s="6">
        <v>42880</v>
      </c>
      <c r="B108" s="4">
        <v>200000</v>
      </c>
      <c r="C108" s="5">
        <v>-2652</v>
      </c>
      <c r="D108" s="5">
        <f t="shared" si="36"/>
        <v>21984</v>
      </c>
      <c r="E108" s="5">
        <f t="shared" si="37"/>
        <v>1109.9199999999996</v>
      </c>
      <c r="G108" s="14"/>
      <c r="H108" s="14"/>
      <c r="J108" s="11"/>
    </row>
    <row r="109" spans="1:10" s="15" customFormat="1" ht="11.1" customHeight="1">
      <c r="A109" s="6">
        <v>42881</v>
      </c>
      <c r="B109" s="4">
        <v>200000</v>
      </c>
      <c r="C109" s="5">
        <v>-2701</v>
      </c>
      <c r="D109" s="5">
        <f t="shared" si="36"/>
        <v>19283</v>
      </c>
      <c r="E109" s="5">
        <f t="shared" si="37"/>
        <v>1096.4149999999995</v>
      </c>
      <c r="G109" s="14"/>
      <c r="H109" s="14"/>
      <c r="J109" s="11"/>
    </row>
    <row r="110" spans="1:10" s="15" customFormat="1" ht="11.1" customHeight="1">
      <c r="A110" s="6">
        <v>42884</v>
      </c>
      <c r="B110" s="4">
        <v>200000</v>
      </c>
      <c r="C110" s="5">
        <v>1394</v>
      </c>
      <c r="D110" s="5">
        <f t="shared" si="36"/>
        <v>20677</v>
      </c>
      <c r="E110" s="5">
        <f t="shared" si="37"/>
        <v>1103.3849999999995</v>
      </c>
      <c r="G110" s="14"/>
      <c r="H110" s="14"/>
      <c r="J110" s="11"/>
    </row>
    <row r="111" spans="1:10" s="15" customFormat="1" ht="11.1" customHeight="1">
      <c r="A111" s="6">
        <v>42885</v>
      </c>
      <c r="B111" s="4">
        <v>200000</v>
      </c>
      <c r="C111" s="5">
        <v>1745</v>
      </c>
      <c r="D111" s="5">
        <f t="shared" si="36"/>
        <v>22422</v>
      </c>
      <c r="E111" s="5">
        <f t="shared" si="37"/>
        <v>1112.1099999999994</v>
      </c>
      <c r="G111" s="14"/>
      <c r="H111" s="14"/>
      <c r="J111" s="11"/>
    </row>
    <row r="112" spans="1:10" s="15" customFormat="1" ht="11.1" customHeight="1">
      <c r="A112" s="6">
        <v>42886</v>
      </c>
      <c r="B112" s="4">
        <v>200000</v>
      </c>
      <c r="C112" s="5">
        <v>-1836</v>
      </c>
      <c r="D112" s="5">
        <f t="shared" ref="D112" si="38">D111+C112</f>
        <v>20586</v>
      </c>
      <c r="E112" s="5">
        <f t="shared" ref="E112" si="39">E111+C112/B112*1000</f>
        <v>1102.9299999999994</v>
      </c>
      <c r="G112" s="14"/>
      <c r="H112" s="14"/>
      <c r="J112" s="11"/>
    </row>
    <row r="113" spans="1:10" s="15" customFormat="1" ht="11.1" customHeight="1">
      <c r="A113" s="21">
        <v>42887</v>
      </c>
      <c r="B113" s="22">
        <v>200000</v>
      </c>
      <c r="C113" s="23">
        <v>-1427</v>
      </c>
      <c r="D113" s="23">
        <f t="shared" ref="D113:D117" si="40">D112+C113</f>
        <v>19159</v>
      </c>
      <c r="E113" s="23">
        <f t="shared" ref="E113:E117" si="41">E112+C113/B113*1000</f>
        <v>1095.7949999999994</v>
      </c>
      <c r="G113" s="14"/>
      <c r="H113" s="14"/>
      <c r="J113" s="11"/>
    </row>
    <row r="114" spans="1:10" s="15" customFormat="1" ht="11.1" customHeight="1">
      <c r="A114" s="21">
        <v>42888</v>
      </c>
      <c r="B114" s="22">
        <v>200000</v>
      </c>
      <c r="C114" s="23">
        <v>1380</v>
      </c>
      <c r="D114" s="23">
        <f t="shared" si="40"/>
        <v>20539</v>
      </c>
      <c r="E114" s="23">
        <f t="shared" si="41"/>
        <v>1102.6949999999995</v>
      </c>
      <c r="G114" s="14"/>
      <c r="H114" s="14"/>
      <c r="J114" s="11"/>
    </row>
    <row r="115" spans="1:10" s="15" customFormat="1" ht="11.1" customHeight="1">
      <c r="A115" s="21">
        <v>42891</v>
      </c>
      <c r="B115" s="22">
        <v>200000</v>
      </c>
      <c r="C115" s="23">
        <v>-1287</v>
      </c>
      <c r="D115" s="23">
        <f t="shared" si="40"/>
        <v>19252</v>
      </c>
      <c r="E115" s="23">
        <f t="shared" si="41"/>
        <v>1096.2599999999995</v>
      </c>
      <c r="G115" s="14"/>
      <c r="H115" s="14"/>
      <c r="J115" s="11"/>
    </row>
    <row r="116" spans="1:10" s="15" customFormat="1" ht="11.1" customHeight="1">
      <c r="A116" s="21">
        <v>42893</v>
      </c>
      <c r="B116" s="22">
        <v>200000</v>
      </c>
      <c r="C116" s="23">
        <v>3515</v>
      </c>
      <c r="D116" s="23">
        <f t="shared" si="40"/>
        <v>22767</v>
      </c>
      <c r="E116" s="23">
        <f t="shared" si="41"/>
        <v>1113.8349999999996</v>
      </c>
      <c r="G116" s="14"/>
      <c r="H116" s="14"/>
      <c r="J116" s="11"/>
    </row>
    <row r="117" spans="1:10" s="15" customFormat="1" ht="11.1" customHeight="1">
      <c r="A117" s="21">
        <v>42894</v>
      </c>
      <c r="B117" s="22">
        <v>200000</v>
      </c>
      <c r="C117" s="23">
        <v>4474</v>
      </c>
      <c r="D117" s="23">
        <f t="shared" si="40"/>
        <v>27241</v>
      </c>
      <c r="E117" s="23">
        <f t="shared" si="41"/>
        <v>1136.2049999999995</v>
      </c>
      <c r="G117" s="14"/>
      <c r="H117" s="14"/>
      <c r="J117" s="11"/>
    </row>
    <row r="118" spans="1:10" s="15" customFormat="1" ht="11.1" customHeight="1">
      <c r="A118" s="21">
        <v>42902</v>
      </c>
      <c r="B118" s="22">
        <v>200000</v>
      </c>
      <c r="C118" s="23">
        <v>2122</v>
      </c>
      <c r="D118" s="23">
        <f>D117+C118</f>
        <v>29363</v>
      </c>
      <c r="E118" s="23">
        <f>E117+C118/B118*1000</f>
        <v>1146.8149999999994</v>
      </c>
      <c r="G118" s="14"/>
      <c r="H118" s="14"/>
      <c r="J118" s="11"/>
    </row>
    <row r="119" spans="1:10" s="15" customFormat="1" ht="11.1" customHeight="1">
      <c r="A119" s="21">
        <v>42905</v>
      </c>
      <c r="B119" s="22">
        <v>200000</v>
      </c>
      <c r="C119" s="23">
        <v>240</v>
      </c>
      <c r="D119" s="23">
        <f t="shared" ref="D119:D120" si="42">D118+C119</f>
        <v>29603</v>
      </c>
      <c r="E119" s="23">
        <f t="shared" ref="E119:E120" si="43">E118+C119/B119*1000</f>
        <v>1148.0149999999994</v>
      </c>
      <c r="G119" s="14"/>
      <c r="H119" s="14"/>
      <c r="J119" s="11"/>
    </row>
    <row r="120" spans="1:10" s="15" customFormat="1" ht="11.1" customHeight="1">
      <c r="A120" s="21">
        <v>42906</v>
      </c>
      <c r="B120" s="22">
        <v>200000</v>
      </c>
      <c r="C120" s="23">
        <v>1500</v>
      </c>
      <c r="D120" s="23">
        <f t="shared" si="42"/>
        <v>31103</v>
      </c>
      <c r="E120" s="23">
        <f t="shared" si="43"/>
        <v>1155.5149999999994</v>
      </c>
      <c r="G120" s="14"/>
      <c r="H120" s="14"/>
      <c r="J120" s="11"/>
    </row>
    <row r="121" spans="1:10" s="15" customFormat="1" ht="11.1" customHeight="1">
      <c r="A121" s="21">
        <v>42907</v>
      </c>
      <c r="B121" s="22">
        <v>200000</v>
      </c>
      <c r="C121" s="23">
        <v>1936</v>
      </c>
      <c r="D121" s="23">
        <f t="shared" ref="D121" si="44">D120+C121</f>
        <v>33039</v>
      </c>
      <c r="E121" s="23">
        <f t="shared" ref="E121" si="45">E120+C121/B121*1000</f>
        <v>1165.1949999999995</v>
      </c>
      <c r="G121" s="14"/>
      <c r="H121" s="14"/>
      <c r="J121" s="11"/>
    </row>
    <row r="122" spans="1:10" s="15" customFormat="1" ht="11.1" customHeight="1">
      <c r="A122" s="21">
        <v>42908</v>
      </c>
      <c r="B122" s="22">
        <v>200000</v>
      </c>
      <c r="C122" s="23">
        <v>335</v>
      </c>
      <c r="D122" s="23">
        <f t="shared" ref="D122" si="46">D121+C122</f>
        <v>33374</v>
      </c>
      <c r="E122" s="23">
        <f t="shared" ref="E122" si="47">E121+C122/B122*1000</f>
        <v>1166.8699999999994</v>
      </c>
      <c r="G122" s="14"/>
      <c r="H122" s="14"/>
      <c r="J122" s="11"/>
    </row>
    <row r="123" spans="1:10" s="15" customFormat="1" ht="11.1" customHeight="1">
      <c r="A123" s="21">
        <v>42909</v>
      </c>
      <c r="B123" s="22">
        <v>200000</v>
      </c>
      <c r="C123" s="23">
        <v>-1492</v>
      </c>
      <c r="D123" s="23">
        <f t="shared" ref="D123" si="48">D122+C123</f>
        <v>31882</v>
      </c>
      <c r="E123" s="23">
        <f t="shared" ref="E123" si="49">E122+C123/B123*1000</f>
        <v>1159.4099999999994</v>
      </c>
      <c r="G123" s="14"/>
      <c r="H123" s="14"/>
      <c r="J123" s="11"/>
    </row>
    <row r="124" spans="1:10" s="15" customFormat="1" ht="11.1" customHeight="1">
      <c r="A124" s="21">
        <v>42919</v>
      </c>
      <c r="B124" s="22">
        <v>200000</v>
      </c>
      <c r="C124" s="23">
        <v>-540</v>
      </c>
      <c r="D124" s="23">
        <f t="shared" ref="D124:D126" si="50">D123+C124</f>
        <v>31342</v>
      </c>
      <c r="E124" s="23">
        <f t="shared" ref="E124:E126" si="51">E123+C124/B124*1000</f>
        <v>1156.7099999999994</v>
      </c>
      <c r="G124" s="14"/>
      <c r="H124" s="14"/>
      <c r="J124" s="11"/>
    </row>
    <row r="125" spans="1:10" s="15" customFormat="1" ht="11.1" customHeight="1">
      <c r="A125" s="21">
        <v>42920</v>
      </c>
      <c r="B125" s="22">
        <v>200000</v>
      </c>
      <c r="C125" s="23">
        <v>3073</v>
      </c>
      <c r="D125" s="23">
        <f t="shared" si="50"/>
        <v>34415</v>
      </c>
      <c r="E125" s="23">
        <f t="shared" si="51"/>
        <v>1172.0749999999994</v>
      </c>
      <c r="G125" s="14"/>
      <c r="H125" s="14"/>
      <c r="J125" s="11"/>
    </row>
    <row r="126" spans="1:10" s="15" customFormat="1" ht="11.1" customHeight="1">
      <c r="A126" s="21">
        <v>42921</v>
      </c>
      <c r="B126" s="22">
        <v>200000</v>
      </c>
      <c r="C126" s="23">
        <v>1000</v>
      </c>
      <c r="D126" s="23">
        <f t="shared" si="50"/>
        <v>35415</v>
      </c>
      <c r="E126" s="23">
        <f t="shared" si="51"/>
        <v>1177.0749999999994</v>
      </c>
      <c r="G126" s="14"/>
      <c r="H126" s="14"/>
      <c r="J126" s="11"/>
    </row>
    <row r="127" spans="1:10" s="15" customFormat="1" ht="11.1" customHeight="1">
      <c r="A127" s="21">
        <v>42922</v>
      </c>
      <c r="B127" s="22">
        <v>200000</v>
      </c>
      <c r="C127" s="24">
        <v>455</v>
      </c>
      <c r="D127" s="23">
        <f t="shared" ref="D127:D128" si="52">D126+C127</f>
        <v>35870</v>
      </c>
      <c r="E127" s="23">
        <f t="shared" ref="E127:E128" si="53">E126+C127/B127*1000</f>
        <v>1179.3499999999995</v>
      </c>
      <c r="G127" s="14"/>
      <c r="H127" s="14"/>
      <c r="J127" s="11"/>
    </row>
    <row r="128" spans="1:10" s="15" customFormat="1" ht="11.1" customHeight="1">
      <c r="A128" s="21">
        <v>42923</v>
      </c>
      <c r="B128" s="22">
        <v>200000</v>
      </c>
      <c r="C128" s="24">
        <v>-3087</v>
      </c>
      <c r="D128" s="23">
        <f t="shared" si="52"/>
        <v>32783</v>
      </c>
      <c r="E128" s="23">
        <f t="shared" si="53"/>
        <v>1163.9149999999995</v>
      </c>
      <c r="G128" s="14"/>
      <c r="H128" s="14"/>
      <c r="J128" s="11"/>
    </row>
    <row r="129" spans="1:10" s="15" customFormat="1" ht="11.1" customHeight="1">
      <c r="A129" s="21">
        <v>42926</v>
      </c>
      <c r="B129" s="22">
        <v>200000</v>
      </c>
      <c r="C129" s="24">
        <v>-2908</v>
      </c>
      <c r="D129" s="23">
        <f t="shared" ref="D129:D130" si="54">D128+C129</f>
        <v>29875</v>
      </c>
      <c r="E129" s="23">
        <f t="shared" ref="E129:E130" si="55">E128+C129/B129*1000</f>
        <v>1149.3749999999995</v>
      </c>
      <c r="G129" s="14"/>
      <c r="H129" s="14"/>
      <c r="J129" s="11"/>
    </row>
    <row r="130" spans="1:10" s="15" customFormat="1" ht="11.1" customHeight="1">
      <c r="A130" s="21">
        <v>42927</v>
      </c>
      <c r="B130" s="22">
        <v>200000</v>
      </c>
      <c r="C130" s="24">
        <v>4283</v>
      </c>
      <c r="D130" s="23">
        <f t="shared" si="54"/>
        <v>34158</v>
      </c>
      <c r="E130" s="23">
        <f t="shared" si="55"/>
        <v>1170.7899999999995</v>
      </c>
      <c r="G130" s="14"/>
      <c r="H130" s="14"/>
      <c r="J130" s="11"/>
    </row>
    <row r="131" spans="1:10" s="15" customFormat="1" ht="11.1" customHeight="1">
      <c r="A131" s="21">
        <v>42928</v>
      </c>
      <c r="B131" s="22">
        <v>200000</v>
      </c>
      <c r="C131" s="24">
        <v>-2278</v>
      </c>
      <c r="D131" s="23">
        <f t="shared" ref="D131" si="56">D130+C131</f>
        <v>31880</v>
      </c>
      <c r="E131" s="23">
        <f t="shared" ref="E131" si="57">E130+C131/B131*1000</f>
        <v>1159.3999999999994</v>
      </c>
      <c r="G131" s="14"/>
      <c r="H131" s="14"/>
      <c r="J131" s="11"/>
    </row>
    <row r="132" spans="1:10" s="15" customFormat="1" ht="11.1" customHeight="1">
      <c r="A132" s="21">
        <v>42929</v>
      </c>
      <c r="B132" s="22">
        <v>200000</v>
      </c>
      <c r="C132" s="24">
        <v>4456</v>
      </c>
      <c r="D132" s="23">
        <f t="shared" ref="D132" si="58">D131+C132</f>
        <v>36336</v>
      </c>
      <c r="E132" s="23">
        <f t="shared" ref="E132" si="59">E131+C132/B132*1000</f>
        <v>1181.6799999999994</v>
      </c>
      <c r="G132" s="14"/>
      <c r="H132" s="14"/>
      <c r="J132" s="11"/>
    </row>
    <row r="133" spans="1:10" s="15" customFormat="1" ht="11.1" customHeight="1">
      <c r="A133" s="21">
        <v>42930</v>
      </c>
      <c r="B133" s="22">
        <v>200000</v>
      </c>
      <c r="C133" s="24">
        <v>4482</v>
      </c>
      <c r="D133" s="23">
        <f t="shared" ref="D133" si="60">D132+C133</f>
        <v>40818</v>
      </c>
      <c r="E133" s="23">
        <f t="shared" ref="E133" si="61">E132+C133/B133*1000</f>
        <v>1204.0899999999995</v>
      </c>
      <c r="G133" s="14"/>
      <c r="H133" s="14"/>
      <c r="J133" s="11"/>
    </row>
    <row r="134" spans="1:10" s="15" customFormat="1" ht="11.1" customHeight="1">
      <c r="A134" s="21">
        <v>42933</v>
      </c>
      <c r="B134" s="22">
        <v>200000</v>
      </c>
      <c r="C134" s="24">
        <v>-406</v>
      </c>
      <c r="D134" s="23">
        <f t="shared" ref="D134" si="62">D133+C134</f>
        <v>40412</v>
      </c>
      <c r="E134" s="23">
        <f t="shared" ref="E134" si="63">E133+C134/B134*1000</f>
        <v>1202.0599999999995</v>
      </c>
      <c r="G134" s="14"/>
      <c r="H134" s="14"/>
      <c r="J134" s="11"/>
    </row>
    <row r="135" spans="1:10" s="15" customFormat="1" ht="11.1" customHeight="1">
      <c r="A135" s="21">
        <v>42934</v>
      </c>
      <c r="B135" s="22">
        <v>200000</v>
      </c>
      <c r="C135" s="24">
        <v>20</v>
      </c>
      <c r="D135" s="23">
        <f t="shared" ref="D135:D136" si="64">D134+C135</f>
        <v>40432</v>
      </c>
      <c r="E135" s="23">
        <f t="shared" ref="E135:E136" si="65">E134+C135/B135*1000</f>
        <v>1202.1599999999994</v>
      </c>
      <c r="G135" s="14"/>
      <c r="H135" s="14"/>
      <c r="J135" s="11"/>
    </row>
    <row r="136" spans="1:10" s="15" customFormat="1" ht="11.1" customHeight="1">
      <c r="A136" s="21">
        <v>42935</v>
      </c>
      <c r="B136" s="22">
        <v>200000</v>
      </c>
      <c r="C136" s="24">
        <v>1115</v>
      </c>
      <c r="D136" s="23">
        <f t="shared" si="64"/>
        <v>41547</v>
      </c>
      <c r="E136" s="23">
        <f t="shared" si="65"/>
        <v>1207.7349999999994</v>
      </c>
      <c r="G136" s="14"/>
      <c r="H136" s="14"/>
      <c r="J136" s="11"/>
    </row>
    <row r="137" spans="1:10" s="15" customFormat="1" ht="11.1" customHeight="1">
      <c r="A137" s="21">
        <v>42936</v>
      </c>
      <c r="B137" s="22">
        <v>200000</v>
      </c>
      <c r="C137" s="24">
        <v>447</v>
      </c>
      <c r="D137" s="23">
        <f t="shared" ref="D137:D138" si="66">D136+C137</f>
        <v>41994</v>
      </c>
      <c r="E137" s="23">
        <f t="shared" ref="E137:E138" si="67">E136+C137/B137*1000</f>
        <v>1209.9699999999993</v>
      </c>
      <c r="G137" s="14"/>
      <c r="H137" s="14"/>
      <c r="J137" s="11"/>
    </row>
    <row r="138" spans="1:10" s="15" customFormat="1" ht="11.1" customHeight="1">
      <c r="A138" s="21">
        <v>42937</v>
      </c>
      <c r="B138" s="22">
        <v>200000</v>
      </c>
      <c r="C138" s="24">
        <v>3944</v>
      </c>
      <c r="D138" s="23">
        <f t="shared" si="66"/>
        <v>45938</v>
      </c>
      <c r="E138" s="23">
        <f t="shared" si="67"/>
        <v>1229.6899999999994</v>
      </c>
      <c r="G138" s="14"/>
      <c r="H138" s="14"/>
      <c r="J138" s="11"/>
    </row>
    <row r="139" spans="1:10" s="15" customFormat="1" ht="11.1" customHeight="1">
      <c r="A139" s="20"/>
      <c r="B139" s="7"/>
      <c r="C139" s="8"/>
      <c r="D139" s="8"/>
      <c r="E139" s="8"/>
      <c r="G139" s="14"/>
      <c r="H139" s="14"/>
      <c r="J139" s="11"/>
    </row>
    <row r="140" spans="1:10" s="11" customFormat="1" ht="11.1" customHeight="1">
      <c r="A140" s="13" t="s">
        <v>1</v>
      </c>
      <c r="B140" s="5">
        <f>COUNT(B5:B138)</f>
        <v>134</v>
      </c>
      <c r="C140" s="16" t="s">
        <v>2</v>
      </c>
      <c r="D140" s="17">
        <v>9</v>
      </c>
      <c r="E140" s="18"/>
    </row>
    <row r="141" spans="1:10" s="11" customFormat="1" ht="11.1" customHeight="1">
      <c r="A141" s="13" t="s">
        <v>3</v>
      </c>
      <c r="B141" s="5">
        <f>COUNTIF(C5:C138,"&gt;0")</f>
        <v>76</v>
      </c>
      <c r="C141" s="16" t="s">
        <v>4</v>
      </c>
      <c r="D141" s="5">
        <f>B140-B141</f>
        <v>58</v>
      </c>
      <c r="E141" s="18"/>
    </row>
    <row r="142" spans="1:10" s="11" customFormat="1" ht="11.1" customHeight="1">
      <c r="A142" s="13" t="s">
        <v>5</v>
      </c>
      <c r="B142" s="19">
        <f>B141/B140</f>
        <v>0.56716417910447758</v>
      </c>
      <c r="C142" s="16" t="s">
        <v>6</v>
      </c>
      <c r="D142" s="19">
        <f>D141/B140</f>
        <v>0.43283582089552236</v>
      </c>
      <c r="E142" s="18"/>
    </row>
    <row r="143" spans="1:10" s="11" customFormat="1" ht="11.1" customHeight="1">
      <c r="A143" s="13" t="s">
        <v>7</v>
      </c>
      <c r="B143" s="5">
        <f>MAX(C5:C138)</f>
        <v>8959</v>
      </c>
      <c r="C143" s="16" t="s">
        <v>8</v>
      </c>
      <c r="D143" s="5">
        <f>MIN(C5:C138)</f>
        <v>-4934</v>
      </c>
      <c r="E143" s="18"/>
    </row>
    <row r="144" spans="1:10" s="11" customFormat="1" ht="11.1" customHeight="1">
      <c r="A144" s="13" t="s">
        <v>9</v>
      </c>
      <c r="B144" s="19">
        <v>6.93E-2</v>
      </c>
      <c r="C144" s="26" t="s">
        <v>10</v>
      </c>
      <c r="D144" s="28">
        <v>0.23</v>
      </c>
      <c r="E144" s="18"/>
    </row>
    <row r="145" spans="1:5" s="11" customFormat="1" ht="11.1" customHeight="1">
      <c r="A145" s="13" t="s">
        <v>11</v>
      </c>
      <c r="B145" s="19">
        <v>6.5799999999999997E-2</v>
      </c>
      <c r="C145" s="27"/>
      <c r="D145" s="29"/>
      <c r="E145" s="18"/>
    </row>
    <row r="146" spans="1:5">
      <c r="B146" s="2"/>
      <c r="C146" s="2"/>
      <c r="D146" s="2"/>
      <c r="E146" s="2"/>
    </row>
    <row r="147" spans="1:5">
      <c r="B147" s="2"/>
      <c r="C147" s="2"/>
      <c r="D147" s="2"/>
      <c r="E147" s="2"/>
    </row>
    <row r="148" spans="1:5">
      <c r="B148" s="2"/>
      <c r="C148" s="2"/>
      <c r="D148" s="2"/>
      <c r="E148" s="2"/>
    </row>
    <row r="149" spans="1:5">
      <c r="B149" s="2"/>
      <c r="C149" s="2"/>
      <c r="D149" s="2"/>
      <c r="E149" s="2"/>
    </row>
  </sheetData>
  <mergeCells count="3">
    <mergeCell ref="A1:E2"/>
    <mergeCell ref="C144:C145"/>
    <mergeCell ref="D144:D14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P7" sqref="P7"/>
    </sheetView>
  </sheetViews>
  <sheetFormatPr defaultRowHeight="16.5"/>
  <sheetData>
    <row r="1" spans="1:13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L3" s="30">
        <f ca="1">TODAY()</f>
        <v>42941</v>
      </c>
      <c r="M3" s="31"/>
    </row>
  </sheetData>
  <mergeCells count="2">
    <mergeCell ref="A1:M2"/>
    <mergeCell ref="L3:M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O12" sqref="O12"/>
    </sheetView>
  </sheetViews>
  <sheetFormatPr defaultRowHeight="16.5"/>
  <sheetData>
    <row r="1" spans="1:13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L3" s="30">
        <f ca="1">TODAY()</f>
        <v>42941</v>
      </c>
      <c r="M3" s="31"/>
    </row>
  </sheetData>
  <mergeCells count="2">
    <mergeCell ref="A1:M2"/>
    <mergeCell ref="L3:M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데이타</vt:lpstr>
      <vt:lpstr>그래프</vt:lpstr>
      <vt:lpstr>실계좌 캡쳐</vt:lpstr>
    </vt:vector>
  </TitlesOfParts>
  <Company>NEX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NEX</dc:creator>
  <cp:lastModifiedBy>Digital NEX</cp:lastModifiedBy>
  <cp:lastPrinted>2017-07-25T01:27:23Z</cp:lastPrinted>
  <dcterms:created xsi:type="dcterms:W3CDTF">2016-10-31T06:28:40Z</dcterms:created>
  <dcterms:modified xsi:type="dcterms:W3CDTF">2017-07-25T01:27:37Z</dcterms:modified>
</cp:coreProperties>
</file>