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24226"/>
  <xr:revisionPtr revIDLastSave="0" documentId="13_ncr:1_{ED587399-CF01-4124-89CD-A147B381F94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chart.v1.0" hidden="1">Sheet1!$A$3:$A$102</definedName>
  </definedNames>
  <calcPr calcId="181029"/>
</workbook>
</file>

<file path=xl/calcChain.xml><?xml version="1.0" encoding="utf-8"?>
<calcChain xmlns="http://schemas.openxmlformats.org/spreadsheetml/2006/main">
  <c r="C105" i="1" l="1"/>
  <c r="C107" i="1"/>
  <c r="C108" i="1" s="1"/>
  <c r="C106" i="1"/>
  <c r="C116" i="1"/>
  <c r="C115" i="1"/>
  <c r="C114" i="1"/>
  <c r="C113" i="1"/>
  <c r="C112" i="1"/>
  <c r="C104" i="1"/>
  <c r="J16" i="1"/>
  <c r="J15" i="1"/>
  <c r="J14" i="1"/>
  <c r="J13" i="1"/>
  <c r="J12" i="1"/>
  <c r="J11" i="1"/>
  <c r="H16" i="1"/>
  <c r="G10" i="1"/>
  <c r="G11" i="1"/>
  <c r="G12" i="1" s="1"/>
  <c r="G13" i="1" s="1"/>
  <c r="G14" i="1" s="1"/>
  <c r="G15" i="1" s="1"/>
  <c r="G9" i="1"/>
  <c r="F16" i="1"/>
  <c r="C9" i="1" l="1"/>
  <c r="B9" i="1"/>
</calcChain>
</file>

<file path=xl/sharedStrings.xml><?xml version="1.0" encoding="utf-8"?>
<sst xmlns="http://schemas.openxmlformats.org/spreadsheetml/2006/main" count="34" uniqueCount="31">
  <si>
    <t>Mean</t>
  </si>
  <si>
    <t>Median</t>
  </si>
  <si>
    <t>Mode</t>
  </si>
  <si>
    <t>Variance</t>
  </si>
  <si>
    <t>Standard Deviation</t>
  </si>
  <si>
    <t>Marks</t>
  </si>
  <si>
    <t>i</t>
  </si>
  <si>
    <t>ii</t>
  </si>
  <si>
    <t>Minimum</t>
  </si>
  <si>
    <t>Maximum</t>
  </si>
  <si>
    <t>1st quartile</t>
  </si>
  <si>
    <t>2nd quartile</t>
  </si>
  <si>
    <t>3rd quartile</t>
  </si>
  <si>
    <t>Range</t>
  </si>
  <si>
    <t>Number of class</t>
  </si>
  <si>
    <t>Class Limit</t>
  </si>
  <si>
    <t>12 - 25</t>
  </si>
  <si>
    <t>25 - 38</t>
  </si>
  <si>
    <t>38 - 51</t>
  </si>
  <si>
    <t>51 - 64</t>
  </si>
  <si>
    <t>64-77</t>
  </si>
  <si>
    <t>77 - 90</t>
  </si>
  <si>
    <t>90 - 103</t>
  </si>
  <si>
    <t>Bin</t>
  </si>
  <si>
    <t>More</t>
  </si>
  <si>
    <t>Frequency</t>
  </si>
  <si>
    <t>Total</t>
  </si>
  <si>
    <t>Mid</t>
  </si>
  <si>
    <t>Class Bounderies</t>
  </si>
  <si>
    <t>Getter than</t>
  </si>
  <si>
    <r>
      <rPr>
        <sz val="11"/>
        <color theme="1"/>
        <rFont val="Calibri"/>
        <family val="2"/>
        <scheme val="minor"/>
      </rPr>
      <t>Less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</si>
</sst>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Sheet1!$E$21:$E$28</c:f>
              <c:strCache>
                <c:ptCount val="8"/>
                <c:pt idx="0">
                  <c:v>25</c:v>
                </c:pt>
                <c:pt idx="1">
                  <c:v>38</c:v>
                </c:pt>
                <c:pt idx="2">
                  <c:v>51</c:v>
                </c:pt>
                <c:pt idx="3">
                  <c:v>64</c:v>
                </c:pt>
                <c:pt idx="4">
                  <c:v>77</c:v>
                </c:pt>
                <c:pt idx="5">
                  <c:v>90</c:v>
                </c:pt>
                <c:pt idx="6">
                  <c:v>103</c:v>
                </c:pt>
                <c:pt idx="7">
                  <c:v>More</c:v>
                </c:pt>
              </c:strCache>
            </c:strRef>
          </c:cat>
          <c:val>
            <c:numRef>
              <c:f>Sheet1!$F$21:$F$28</c:f>
              <c:numCache>
                <c:formatCode>General</c:formatCode>
                <c:ptCount val="8"/>
                <c:pt idx="0">
                  <c:v>10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23</c:v>
                </c:pt>
                <c:pt idx="5">
                  <c:v>19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E-43FA-BA04-50F1FC5B2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1858248"/>
        <c:axId val="521855952"/>
      </c:barChart>
      <c:catAx>
        <c:axId val="52185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855952"/>
        <c:crosses val="autoZero"/>
        <c:auto val="1"/>
        <c:lblAlgn val="ctr"/>
        <c:lblOffset val="100"/>
        <c:noMultiLvlLbl val="0"/>
      </c:catAx>
      <c:valAx>
        <c:axId val="52185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sudent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8582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Sheet1!$G$9:$G$15</c:f>
              <c:numCache>
                <c:formatCode>General</c:formatCode>
                <c:ptCount val="7"/>
                <c:pt idx="0">
                  <c:v>18.5</c:v>
                </c:pt>
                <c:pt idx="1">
                  <c:v>31.5</c:v>
                </c:pt>
                <c:pt idx="2">
                  <c:v>44.5</c:v>
                </c:pt>
                <c:pt idx="3">
                  <c:v>57.5</c:v>
                </c:pt>
                <c:pt idx="4">
                  <c:v>70.5</c:v>
                </c:pt>
                <c:pt idx="5">
                  <c:v>83.5</c:v>
                </c:pt>
                <c:pt idx="6">
                  <c:v>96.5</c:v>
                </c:pt>
              </c:numCache>
            </c:numRef>
          </c:xVal>
          <c:yVal>
            <c:numRef>
              <c:f>Sheet1!$H$9:$H$15</c:f>
              <c:numCache>
                <c:formatCode>General</c:formatCode>
                <c:ptCount val="7"/>
                <c:pt idx="0">
                  <c:v>10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23</c:v>
                </c:pt>
                <c:pt idx="5">
                  <c:v>19</c:v>
                </c:pt>
                <c:pt idx="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0-440F-96F3-7A247036F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11776"/>
        <c:axId val="599716696"/>
      </c:scatterChart>
      <c:valAx>
        <c:axId val="5997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6696"/>
        <c:crosses val="autoZero"/>
        <c:crossBetween val="midCat"/>
      </c:valAx>
      <c:valAx>
        <c:axId val="59971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Ojiv</a:t>
            </a:r>
            <a:r>
              <a:rPr lang="en-US" baseline="0"/>
              <a:t> carve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Sheet1!$I$9:$I$16</c:f>
              <c:numCache>
                <c:formatCode>General</c:formatCode>
                <c:ptCount val="8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64</c:v>
                </c:pt>
                <c:pt idx="5">
                  <c:v>77</c:v>
                </c:pt>
                <c:pt idx="6">
                  <c:v>90</c:v>
                </c:pt>
                <c:pt idx="7">
                  <c:v>103</c:v>
                </c:pt>
              </c:numCache>
            </c:numRef>
          </c:xVal>
          <c:yVal>
            <c:numRef>
              <c:f>Sheet1!$J$9:$J$16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24</c:v>
                </c:pt>
                <c:pt idx="3">
                  <c:v>37</c:v>
                </c:pt>
                <c:pt idx="4">
                  <c:v>53</c:v>
                </c:pt>
                <c:pt idx="5">
                  <c:v>76</c:v>
                </c:pt>
                <c:pt idx="6">
                  <c:v>95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8-488F-A373-17B79A54FC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Sheet1!$I$9:$I$16</c:f>
              <c:numCache>
                <c:formatCode>General</c:formatCode>
                <c:ptCount val="8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64</c:v>
                </c:pt>
                <c:pt idx="5">
                  <c:v>77</c:v>
                </c:pt>
                <c:pt idx="6">
                  <c:v>90</c:v>
                </c:pt>
                <c:pt idx="7">
                  <c:v>103</c:v>
                </c:pt>
              </c:numCache>
            </c:numRef>
          </c:xVal>
          <c:yVal>
            <c:numRef>
              <c:f>Sheet1!$K$9:$K$16</c:f>
              <c:numCache>
                <c:formatCode>General</c:formatCode>
                <c:ptCount val="8"/>
                <c:pt idx="0">
                  <c:v>100</c:v>
                </c:pt>
                <c:pt idx="1">
                  <c:v>95</c:v>
                </c:pt>
                <c:pt idx="2">
                  <c:v>76</c:v>
                </c:pt>
                <c:pt idx="3">
                  <c:v>53</c:v>
                </c:pt>
                <c:pt idx="4">
                  <c:v>37</c:v>
                </c:pt>
                <c:pt idx="5">
                  <c:v>24</c:v>
                </c:pt>
                <c:pt idx="6">
                  <c:v>10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D8-488F-A373-17B79A54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63672"/>
        <c:axId val="560955800"/>
      </c:scatterChart>
      <c:valAx>
        <c:axId val="56096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5800"/>
        <c:crosses val="autoZero"/>
        <c:crossBetween val="midCat"/>
      </c:valAx>
      <c:valAx>
        <c:axId val="56095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sudent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6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B1126E00-37AB-41B7-AC81-F7B7DCC33FB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30</xdr:row>
      <xdr:rowOff>114300</xdr:rowOff>
    </xdr:from>
    <xdr:to>
      <xdr:col>13</xdr:col>
      <xdr:colOff>342900</xdr:colOff>
      <xdr:row>45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3200" y="5857875"/>
              <a:ext cx="45720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381000</xdr:colOff>
      <xdr:row>19</xdr:row>
      <xdr:rowOff>0</xdr:rowOff>
    </xdr:from>
    <xdr:to>
      <xdr:col>12</xdr:col>
      <xdr:colOff>381000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B82BB3-70BC-87F4-869F-9178C058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33</xdr:row>
      <xdr:rowOff>33337</xdr:rowOff>
    </xdr:from>
    <xdr:to>
      <xdr:col>6</xdr:col>
      <xdr:colOff>495300</xdr:colOff>
      <xdr:row>47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68BCAE-6F42-4E77-F79C-DDB004F65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114299</xdr:colOff>
      <xdr:row>4</xdr:row>
      <xdr:rowOff>38100</xdr:rowOff>
    </xdr:from>
    <xdr:to>
      <xdr:col>21</xdr:col>
      <xdr:colOff>581025</xdr:colOff>
      <xdr:row>21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1E1069-C0CD-8B0E-893C-BBF0B7A99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0.51693</cdr:x>
      <cdr:y>0.51546</cdr:y>
    </cdr:from>
    <cdr:to>
      <cdr:x>0.51693</cdr:x>
      <cdr:y>0.74227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888B4A8F-B98B-90EA-59AB-D39E58882426}"/>
            </a:ext>
          </a:extLst>
        </cdr:cNvPr>
        <cdr:cNvCxnSpPr/>
      </cdr:nvCxnSpPr>
      <cdr:spPr>
        <a:xfrm xmlns:a="http://schemas.openxmlformats.org/drawingml/2006/main">
          <a:off x="2762251" y="1666875"/>
          <a:ext cx="0" cy="7334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16"/>
  <sheetViews>
    <sheetView tabSelected="1" topLeftCell="A15" workbookViewId="0">
      <selection activeCell="E105" sqref="E105"/>
    </sheetView>
  </sheetViews>
  <sheetFormatPr defaultRowHeight="15" x14ac:dyDescent="0.25"/>
  <cols>
    <col min="1" max="1" width="9.140625" style="1"/>
    <col min="2" max="2" width="17.85546875" style="1" customWidth="1"/>
    <col min="3" max="3" width="18" style="1" customWidth="1"/>
    <col min="5" max="5" width="18.5703125" style="1" customWidth="1"/>
    <col min="6" max="6" width="15.5703125" style="1" customWidth="1"/>
    <col min="7" max="7" width="9.140625" style="1"/>
    <col min="9" max="9" width="15.85546875" style="1" customWidth="1"/>
    <col min="10" max="10" width="9.140625" style="1"/>
    <col min="11" max="11" width="11.85546875" style="1" customWidth="1"/>
  </cols>
  <sheetData>
    <row r="2" spans="1:11" x14ac:dyDescent="0.25">
      <c r="A2" s="1" t="s">
        <v>5</v>
      </c>
    </row>
    <row r="3" spans="1:11" x14ac:dyDescent="0.25">
      <c r="A3" s="1">
        <v>50</v>
      </c>
    </row>
    <row r="4" spans="1:11" x14ac:dyDescent="0.25">
      <c r="A4" s="1">
        <v>60</v>
      </c>
    </row>
    <row r="5" spans="1:11" x14ac:dyDescent="0.25">
      <c r="A5" s="1">
        <v>30</v>
      </c>
    </row>
    <row r="6" spans="1:11" x14ac:dyDescent="0.25">
      <c r="A6" s="1">
        <v>45</v>
      </c>
    </row>
    <row r="7" spans="1:11" ht="15.75" thickBot="1" x14ac:dyDescent="0.3">
      <c r="A7" s="1">
        <v>78</v>
      </c>
    </row>
    <row r="8" spans="1:11" x14ac:dyDescent="0.25">
      <c r="A8" s="1">
        <v>96</v>
      </c>
      <c r="B8" s="1" t="s">
        <v>13</v>
      </c>
      <c r="C8" s="1" t="s">
        <v>14</v>
      </c>
      <c r="E8" s="1" t="s">
        <v>15</v>
      </c>
      <c r="F8" s="3" t="s">
        <v>25</v>
      </c>
      <c r="G8" s="1" t="s">
        <v>27</v>
      </c>
      <c r="H8" s="3" t="s">
        <v>25</v>
      </c>
      <c r="I8" s="1" t="s">
        <v>28</v>
      </c>
      <c r="J8" s="7" t="s">
        <v>30</v>
      </c>
      <c r="K8" s="1" t="s">
        <v>29</v>
      </c>
    </row>
    <row r="9" spans="1:11" x14ac:dyDescent="0.25">
      <c r="A9" s="1">
        <v>12</v>
      </c>
      <c r="B9" s="1">
        <f>SUM(C116-C112)</f>
        <v>86</v>
      </c>
      <c r="C9" s="1">
        <f>86/7</f>
        <v>12.285714285714286</v>
      </c>
      <c r="E9" s="2" t="s">
        <v>16</v>
      </c>
      <c r="F9" s="4">
        <v>10</v>
      </c>
      <c r="G9" s="1">
        <f>(12+25)/2</f>
        <v>18.5</v>
      </c>
      <c r="H9" s="4">
        <v>10</v>
      </c>
      <c r="I9" s="1">
        <v>12</v>
      </c>
      <c r="J9" s="1">
        <v>0</v>
      </c>
      <c r="K9" s="1">
        <v>100</v>
      </c>
    </row>
    <row r="10" spans="1:11" x14ac:dyDescent="0.25">
      <c r="A10" s="1">
        <v>45</v>
      </c>
      <c r="E10" s="1" t="s">
        <v>17</v>
      </c>
      <c r="F10" s="4">
        <v>14</v>
      </c>
      <c r="G10" s="1">
        <f>SUM(G9+13)</f>
        <v>31.5</v>
      </c>
      <c r="H10" s="4">
        <v>14</v>
      </c>
      <c r="I10" s="1">
        <v>25</v>
      </c>
      <c r="J10" s="1">
        <v>10</v>
      </c>
      <c r="K10" s="1">
        <v>95</v>
      </c>
    </row>
    <row r="11" spans="1:11" x14ac:dyDescent="0.25">
      <c r="A11" s="1">
        <v>56</v>
      </c>
      <c r="E11" s="1" t="s">
        <v>18</v>
      </c>
      <c r="F11" s="4">
        <v>13</v>
      </c>
      <c r="G11" s="1">
        <f>SUM(G10+13)</f>
        <v>44.5</v>
      </c>
      <c r="H11" s="4">
        <v>13</v>
      </c>
      <c r="I11" s="1">
        <v>38</v>
      </c>
      <c r="J11" s="1">
        <f>SUM(F9:F10)</f>
        <v>24</v>
      </c>
      <c r="K11" s="1">
        <v>76</v>
      </c>
    </row>
    <row r="12" spans="1:11" x14ac:dyDescent="0.25">
      <c r="A12" s="1">
        <v>78</v>
      </c>
      <c r="E12" s="1" t="s">
        <v>19</v>
      </c>
      <c r="F12" s="4">
        <v>16</v>
      </c>
      <c r="G12" s="1">
        <f>SUM(G11+13)</f>
        <v>57.5</v>
      </c>
      <c r="H12" s="4">
        <v>16</v>
      </c>
      <c r="I12" s="1">
        <v>51</v>
      </c>
      <c r="J12" s="1">
        <f>SUM(F9:F11)</f>
        <v>37</v>
      </c>
      <c r="K12" s="1">
        <v>53</v>
      </c>
    </row>
    <row r="13" spans="1:11" x14ac:dyDescent="0.25">
      <c r="A13" s="1">
        <v>80</v>
      </c>
      <c r="E13" s="1" t="s">
        <v>20</v>
      </c>
      <c r="F13" s="4">
        <v>23</v>
      </c>
      <c r="G13" s="1">
        <f>SUM(G12+13)</f>
        <v>70.5</v>
      </c>
      <c r="H13" s="4">
        <v>23</v>
      </c>
      <c r="I13" s="1">
        <v>64</v>
      </c>
      <c r="J13" s="1">
        <f>SUM(F9:F12)</f>
        <v>53</v>
      </c>
      <c r="K13" s="1">
        <v>37</v>
      </c>
    </row>
    <row r="14" spans="1:11" x14ac:dyDescent="0.25">
      <c r="A14" s="1">
        <v>73</v>
      </c>
      <c r="E14" s="1" t="s">
        <v>21</v>
      </c>
      <c r="F14" s="4">
        <v>19</v>
      </c>
      <c r="G14" s="1">
        <f>SUM(G13+13)</f>
        <v>83.5</v>
      </c>
      <c r="H14" s="4">
        <v>19</v>
      </c>
      <c r="I14" s="1">
        <v>77</v>
      </c>
      <c r="J14" s="1">
        <f>SUM(F9:F13)</f>
        <v>76</v>
      </c>
      <c r="K14" s="1">
        <v>24</v>
      </c>
    </row>
    <row r="15" spans="1:11" x14ac:dyDescent="0.25">
      <c r="A15" s="1">
        <v>65</v>
      </c>
      <c r="E15" s="1" t="s">
        <v>22</v>
      </c>
      <c r="F15" s="4">
        <v>5</v>
      </c>
      <c r="G15" s="1">
        <f>SUM(G14+13)</f>
        <v>96.5</v>
      </c>
      <c r="H15" s="4">
        <v>5</v>
      </c>
      <c r="I15" s="1">
        <v>90</v>
      </c>
      <c r="J15" s="1">
        <f>SUM(F9:F14)</f>
        <v>95</v>
      </c>
      <c r="K15" s="1">
        <v>10</v>
      </c>
    </row>
    <row r="16" spans="1:11" x14ac:dyDescent="0.25">
      <c r="A16" s="1">
        <v>87</v>
      </c>
      <c r="E16" s="1" t="s">
        <v>26</v>
      </c>
      <c r="F16" s="1">
        <f>SUM(F9:F15)</f>
        <v>100</v>
      </c>
      <c r="H16" s="1">
        <f>SUM(H9:H15)</f>
        <v>100</v>
      </c>
      <c r="I16" s="1">
        <v>103</v>
      </c>
      <c r="J16" s="1">
        <f>SUM(F9:F15)</f>
        <v>100</v>
      </c>
      <c r="K16" s="1">
        <v>0</v>
      </c>
    </row>
    <row r="17" spans="1:6" x14ac:dyDescent="0.25">
      <c r="A17" s="1">
        <v>89</v>
      </c>
    </row>
    <row r="18" spans="1:6" x14ac:dyDescent="0.25">
      <c r="A18" s="1">
        <v>34</v>
      </c>
      <c r="C18" s="1" t="s">
        <v>23</v>
      </c>
    </row>
    <row r="19" spans="1:6" ht="15.75" thickBot="1" x14ac:dyDescent="0.3">
      <c r="A19" s="1">
        <v>80</v>
      </c>
      <c r="C19" s="1">
        <v>25</v>
      </c>
    </row>
    <row r="20" spans="1:6" x14ac:dyDescent="0.25">
      <c r="A20" s="1">
        <v>76</v>
      </c>
      <c r="C20" s="1">
        <v>38</v>
      </c>
      <c r="E20" s="3" t="s">
        <v>23</v>
      </c>
      <c r="F20" s="3" t="s">
        <v>25</v>
      </c>
    </row>
    <row r="21" spans="1:6" x14ac:dyDescent="0.25">
      <c r="A21" s="1">
        <v>75</v>
      </c>
      <c r="C21" s="1">
        <v>51</v>
      </c>
      <c r="E21" s="6">
        <v>25</v>
      </c>
      <c r="F21" s="4">
        <v>10</v>
      </c>
    </row>
    <row r="22" spans="1:6" x14ac:dyDescent="0.25">
      <c r="A22" s="1">
        <v>23</v>
      </c>
      <c r="C22" s="1">
        <v>64</v>
      </c>
      <c r="E22" s="6">
        <v>38</v>
      </c>
      <c r="F22" s="4">
        <v>14</v>
      </c>
    </row>
    <row r="23" spans="1:6" x14ac:dyDescent="0.25">
      <c r="A23" s="1">
        <v>45</v>
      </c>
      <c r="C23" s="1">
        <v>77</v>
      </c>
      <c r="E23" s="6">
        <v>51</v>
      </c>
      <c r="F23" s="4">
        <v>13</v>
      </c>
    </row>
    <row r="24" spans="1:6" x14ac:dyDescent="0.25">
      <c r="A24" s="1">
        <v>56</v>
      </c>
      <c r="C24" s="1">
        <v>90</v>
      </c>
      <c r="E24" s="6">
        <v>64</v>
      </c>
      <c r="F24" s="4">
        <v>16</v>
      </c>
    </row>
    <row r="25" spans="1:6" x14ac:dyDescent="0.25">
      <c r="A25" s="1">
        <v>12</v>
      </c>
      <c r="C25" s="1">
        <v>103</v>
      </c>
      <c r="E25" s="6">
        <v>77</v>
      </c>
      <c r="F25" s="4">
        <v>23</v>
      </c>
    </row>
    <row r="26" spans="1:6" x14ac:dyDescent="0.25">
      <c r="A26" s="1">
        <v>55</v>
      </c>
      <c r="E26" s="6">
        <v>90</v>
      </c>
      <c r="F26" s="4">
        <v>19</v>
      </c>
    </row>
    <row r="27" spans="1:6" x14ac:dyDescent="0.25">
      <c r="A27" s="1">
        <v>78</v>
      </c>
      <c r="E27" s="6">
        <v>103</v>
      </c>
      <c r="F27" s="4">
        <v>5</v>
      </c>
    </row>
    <row r="28" spans="1:6" ht="15.75" thickBot="1" x14ac:dyDescent="0.3">
      <c r="A28" s="1">
        <v>90</v>
      </c>
      <c r="E28" s="5" t="s">
        <v>24</v>
      </c>
      <c r="F28" s="5">
        <v>0</v>
      </c>
    </row>
    <row r="29" spans="1:6" x14ac:dyDescent="0.25">
      <c r="A29" s="1">
        <v>45</v>
      </c>
    </row>
    <row r="30" spans="1:6" x14ac:dyDescent="0.25">
      <c r="A30" s="1">
        <v>56</v>
      </c>
    </row>
    <row r="31" spans="1:6" x14ac:dyDescent="0.25">
      <c r="A31" s="1">
        <v>78</v>
      </c>
    </row>
    <row r="32" spans="1:6" x14ac:dyDescent="0.25">
      <c r="A32" s="1">
        <v>12</v>
      </c>
    </row>
    <row r="33" spans="1:1" x14ac:dyDescent="0.25">
      <c r="A33" s="1">
        <v>34</v>
      </c>
    </row>
    <row r="34" spans="1:1" x14ac:dyDescent="0.25">
      <c r="A34" s="1">
        <v>54</v>
      </c>
    </row>
    <row r="35" spans="1:1" x14ac:dyDescent="0.25">
      <c r="A35" s="1">
        <v>65</v>
      </c>
    </row>
    <row r="36" spans="1:1" x14ac:dyDescent="0.25">
      <c r="A36" s="1">
        <v>76</v>
      </c>
    </row>
    <row r="37" spans="1:1" x14ac:dyDescent="0.25">
      <c r="A37" s="1">
        <v>67</v>
      </c>
    </row>
    <row r="38" spans="1:1" x14ac:dyDescent="0.25">
      <c r="A38" s="1">
        <v>89</v>
      </c>
    </row>
    <row r="39" spans="1:1" x14ac:dyDescent="0.25">
      <c r="A39" s="1">
        <v>98</v>
      </c>
    </row>
    <row r="40" spans="1:1" x14ac:dyDescent="0.25">
      <c r="A40" s="1">
        <v>21</v>
      </c>
    </row>
    <row r="41" spans="1:1" x14ac:dyDescent="0.25">
      <c r="A41" s="1">
        <v>32</v>
      </c>
    </row>
    <row r="42" spans="1:1" x14ac:dyDescent="0.25">
      <c r="A42" s="1">
        <v>43</v>
      </c>
    </row>
    <row r="43" spans="1:1" x14ac:dyDescent="0.25">
      <c r="A43" s="1">
        <v>45</v>
      </c>
    </row>
    <row r="44" spans="1:1" x14ac:dyDescent="0.25">
      <c r="A44" s="1">
        <v>56</v>
      </c>
    </row>
    <row r="45" spans="1:1" x14ac:dyDescent="0.25">
      <c r="A45" s="1">
        <v>78</v>
      </c>
    </row>
    <row r="46" spans="1:1" x14ac:dyDescent="0.25">
      <c r="A46" s="1">
        <v>34</v>
      </c>
    </row>
    <row r="47" spans="1:1" x14ac:dyDescent="0.25">
      <c r="A47" s="1">
        <v>67</v>
      </c>
    </row>
    <row r="48" spans="1:1" x14ac:dyDescent="0.25">
      <c r="A48" s="1">
        <v>89</v>
      </c>
    </row>
    <row r="49" spans="1:1" x14ac:dyDescent="0.25">
      <c r="A49" s="1">
        <v>90</v>
      </c>
    </row>
    <row r="50" spans="1:1" x14ac:dyDescent="0.25">
      <c r="A50" s="1">
        <v>54</v>
      </c>
    </row>
    <row r="51" spans="1:1" x14ac:dyDescent="0.25">
      <c r="A51" s="1">
        <v>56</v>
      </c>
    </row>
    <row r="52" spans="1:1" x14ac:dyDescent="0.25">
      <c r="A52" s="1">
        <v>86</v>
      </c>
    </row>
    <row r="53" spans="1:1" x14ac:dyDescent="0.25">
      <c r="A53" s="1">
        <v>45</v>
      </c>
    </row>
    <row r="54" spans="1:1" x14ac:dyDescent="0.25">
      <c r="A54" s="1">
        <v>67</v>
      </c>
    </row>
    <row r="55" spans="1:1" x14ac:dyDescent="0.25">
      <c r="A55" s="1">
        <v>34</v>
      </c>
    </row>
    <row r="56" spans="1:1" x14ac:dyDescent="0.25">
      <c r="A56" s="1">
        <v>86</v>
      </c>
    </row>
    <row r="57" spans="1:1" x14ac:dyDescent="0.25">
      <c r="A57" s="1">
        <v>46</v>
      </c>
    </row>
    <row r="58" spans="1:1" x14ac:dyDescent="0.25">
      <c r="A58" s="1">
        <v>45</v>
      </c>
    </row>
    <row r="59" spans="1:1" x14ac:dyDescent="0.25">
      <c r="A59" s="1">
        <v>95</v>
      </c>
    </row>
    <row r="60" spans="1:1" x14ac:dyDescent="0.25">
      <c r="A60" s="1">
        <v>95</v>
      </c>
    </row>
    <row r="61" spans="1:1" x14ac:dyDescent="0.25">
      <c r="A61" s="1">
        <v>59</v>
      </c>
    </row>
    <row r="62" spans="1:1" x14ac:dyDescent="0.25">
      <c r="A62" s="1">
        <v>36</v>
      </c>
    </row>
    <row r="63" spans="1:1" x14ac:dyDescent="0.25">
      <c r="A63" s="1">
        <v>85</v>
      </c>
    </row>
    <row r="64" spans="1:1" x14ac:dyDescent="0.25">
      <c r="A64" s="1">
        <v>24</v>
      </c>
    </row>
    <row r="65" spans="1:1" x14ac:dyDescent="0.25">
      <c r="A65" s="1">
        <v>97</v>
      </c>
    </row>
    <row r="66" spans="1:1" x14ac:dyDescent="0.25">
      <c r="A66" s="1">
        <v>35</v>
      </c>
    </row>
    <row r="67" spans="1:1" x14ac:dyDescent="0.25">
      <c r="A67" s="1">
        <v>74</v>
      </c>
    </row>
    <row r="68" spans="1:1" x14ac:dyDescent="0.25">
      <c r="A68" s="1">
        <v>75</v>
      </c>
    </row>
    <row r="69" spans="1:1" x14ac:dyDescent="0.25">
      <c r="A69" s="1">
        <v>47</v>
      </c>
    </row>
    <row r="70" spans="1:1" x14ac:dyDescent="0.25">
      <c r="A70" s="1">
        <v>65</v>
      </c>
    </row>
    <row r="71" spans="1:1" x14ac:dyDescent="0.25">
      <c r="A71" s="1">
        <v>74</v>
      </c>
    </row>
    <row r="72" spans="1:1" x14ac:dyDescent="0.25">
      <c r="A72" s="1">
        <v>35</v>
      </c>
    </row>
    <row r="73" spans="1:1" x14ac:dyDescent="0.25">
      <c r="A73" s="1">
        <v>75</v>
      </c>
    </row>
    <row r="74" spans="1:1" x14ac:dyDescent="0.25">
      <c r="A74" s="1">
        <v>74</v>
      </c>
    </row>
    <row r="75" spans="1:1" x14ac:dyDescent="0.25">
      <c r="A75" s="1">
        <v>75</v>
      </c>
    </row>
    <row r="76" spans="1:1" x14ac:dyDescent="0.25">
      <c r="A76" s="1">
        <v>23</v>
      </c>
    </row>
    <row r="77" spans="1:1" x14ac:dyDescent="0.25">
      <c r="A77" s="1">
        <v>45</v>
      </c>
    </row>
    <row r="78" spans="1:1" x14ac:dyDescent="0.25">
      <c r="A78" s="1">
        <v>65</v>
      </c>
    </row>
    <row r="79" spans="1:1" x14ac:dyDescent="0.25">
      <c r="A79" s="1">
        <v>86</v>
      </c>
    </row>
    <row r="80" spans="1:1" x14ac:dyDescent="0.25">
      <c r="A80" s="1">
        <v>35</v>
      </c>
    </row>
    <row r="81" spans="1:1" x14ac:dyDescent="0.25">
      <c r="A81" s="1">
        <v>56</v>
      </c>
    </row>
    <row r="82" spans="1:1" x14ac:dyDescent="0.25">
      <c r="A82" s="1">
        <v>62</v>
      </c>
    </row>
    <row r="83" spans="1:1" x14ac:dyDescent="0.25">
      <c r="A83" s="1">
        <v>55</v>
      </c>
    </row>
    <row r="84" spans="1:1" x14ac:dyDescent="0.25">
      <c r="A84" s="1">
        <v>55</v>
      </c>
    </row>
    <row r="85" spans="1:1" x14ac:dyDescent="0.25">
      <c r="A85" s="1">
        <v>77</v>
      </c>
    </row>
    <row r="86" spans="1:1" x14ac:dyDescent="0.25">
      <c r="A86" s="1">
        <v>44</v>
      </c>
    </row>
    <row r="87" spans="1:1" x14ac:dyDescent="0.25">
      <c r="A87" s="1">
        <v>33</v>
      </c>
    </row>
    <row r="88" spans="1:1" x14ac:dyDescent="0.25">
      <c r="A88" s="1">
        <v>67</v>
      </c>
    </row>
    <row r="89" spans="1:1" x14ac:dyDescent="0.25">
      <c r="A89" s="1">
        <v>34</v>
      </c>
    </row>
    <row r="90" spans="1:1" x14ac:dyDescent="0.25">
      <c r="A90" s="1">
        <v>67</v>
      </c>
    </row>
    <row r="91" spans="1:1" x14ac:dyDescent="0.25">
      <c r="A91" s="1">
        <v>74</v>
      </c>
    </row>
    <row r="92" spans="1:1" x14ac:dyDescent="0.25">
      <c r="A92" s="1">
        <v>24</v>
      </c>
    </row>
    <row r="93" spans="1:1" x14ac:dyDescent="0.25">
      <c r="A93" s="1">
        <v>75</v>
      </c>
    </row>
    <row r="94" spans="1:1" x14ac:dyDescent="0.25">
      <c r="A94" s="1">
        <v>21</v>
      </c>
    </row>
    <row r="95" spans="1:1" x14ac:dyDescent="0.25">
      <c r="A95" s="1">
        <v>23</v>
      </c>
    </row>
    <row r="96" spans="1:1" x14ac:dyDescent="0.25">
      <c r="A96" s="1">
        <v>57</v>
      </c>
    </row>
    <row r="97" spans="1:3" x14ac:dyDescent="0.25">
      <c r="A97" s="1">
        <v>37</v>
      </c>
    </row>
    <row r="98" spans="1:3" x14ac:dyDescent="0.25">
      <c r="A98" s="1">
        <v>87</v>
      </c>
    </row>
    <row r="99" spans="1:3" x14ac:dyDescent="0.25">
      <c r="A99" s="1">
        <v>88</v>
      </c>
    </row>
    <row r="100" spans="1:3" x14ac:dyDescent="0.25">
      <c r="A100" s="1">
        <v>77</v>
      </c>
    </row>
    <row r="101" spans="1:3" x14ac:dyDescent="0.25">
      <c r="A101" s="1">
        <v>55</v>
      </c>
    </row>
    <row r="102" spans="1:3" x14ac:dyDescent="0.25">
      <c r="A102" s="1">
        <v>33</v>
      </c>
    </row>
    <row r="103" spans="1:3" x14ac:dyDescent="0.25">
      <c r="B103" s="1" t="s">
        <v>6</v>
      </c>
    </row>
    <row r="104" spans="1:3" x14ac:dyDescent="0.25">
      <c r="B104" s="1" t="s">
        <v>0</v>
      </c>
      <c r="C104" s="1">
        <f>AVERAGE(A3:A102)</f>
        <v>58.91</v>
      </c>
    </row>
    <row r="105" spans="1:3" x14ac:dyDescent="0.25">
      <c r="B105" s="1" t="s">
        <v>1</v>
      </c>
      <c r="C105" s="1">
        <f>MEDIAN(A3:A102)</f>
        <v>58</v>
      </c>
    </row>
    <row r="106" spans="1:3" x14ac:dyDescent="0.25">
      <c r="B106" s="1" t="s">
        <v>2</v>
      </c>
      <c r="C106" s="1">
        <f>MODE(A3:A102)</f>
        <v>45</v>
      </c>
    </row>
    <row r="107" spans="1:3" x14ac:dyDescent="0.25">
      <c r="B107" s="1" t="s">
        <v>3</v>
      </c>
      <c r="C107" s="1">
        <f>_xlfn.VAR.P(A3:A102)</f>
        <v>508.38189999999997</v>
      </c>
    </row>
    <row r="108" spans="1:3" x14ac:dyDescent="0.25">
      <c r="B108" s="1" t="s">
        <v>4</v>
      </c>
      <c r="C108" s="1">
        <f>SQRT(C107)</f>
        <v>22.547325783781986</v>
      </c>
    </row>
    <row r="111" spans="1:3" x14ac:dyDescent="0.25">
      <c r="B111" s="1" t="s">
        <v>7</v>
      </c>
    </row>
    <row r="112" spans="1:3" x14ac:dyDescent="0.25">
      <c r="B112" s="1" t="s">
        <v>8</v>
      </c>
      <c r="C112" s="1">
        <f>QUARTILE(A3:A102,0)</f>
        <v>12</v>
      </c>
    </row>
    <row r="113" spans="2:3" x14ac:dyDescent="0.25">
      <c r="B113" s="1" t="s">
        <v>10</v>
      </c>
      <c r="C113" s="1">
        <f>QUARTILE(A3:A102,1)</f>
        <v>43.75</v>
      </c>
    </row>
    <row r="114" spans="2:3" x14ac:dyDescent="0.25">
      <c r="B114" s="1" t="s">
        <v>11</v>
      </c>
      <c r="C114" s="1">
        <f>QUARTILE(A3:A102,2)</f>
        <v>58</v>
      </c>
    </row>
    <row r="115" spans="2:3" x14ac:dyDescent="0.25">
      <c r="B115" s="1" t="s">
        <v>12</v>
      </c>
      <c r="C115" s="1">
        <f>QUARTILE(A3:A102,3)</f>
        <v>77</v>
      </c>
    </row>
    <row r="116" spans="2:3" x14ac:dyDescent="0.25">
      <c r="B116" s="1" t="s">
        <v>9</v>
      </c>
      <c r="C116" s="1">
        <f>QUARTILE(A3:A102,4)</f>
        <v>98</v>
      </c>
    </row>
  </sheetData>
  <sortState xmlns:xlrd2="http://schemas.microsoft.com/office/spreadsheetml/2017/richdata2" ref="E21:E27">
    <sortCondition ref="E2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2023-01-19T14:02:06Z</dcterms:modified>
</cp:coreProperties>
</file>