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MightyMowing.com\"/>
    </mc:Choice>
  </mc:AlternateContent>
  <bookViews>
    <workbookView xWindow="0" yWindow="0" windowWidth="19125" windowHeight="11430"/>
  </bookViews>
  <sheets>
    <sheet name="Sheet1" sheetId="1" r:id="rId1"/>
  </sheets>
  <definedNames>
    <definedName name="_xlnm.Print_Area" localSheetId="0">Sheet1!$A$1:$V$21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3" i="1" l="1"/>
  <c r="V13" i="1" s="1"/>
  <c r="U13" i="1" s="1"/>
  <c r="S12" i="1"/>
  <c r="V12" i="1" s="1"/>
  <c r="U12" i="1" s="1"/>
  <c r="S11" i="1"/>
  <c r="V11" i="1" s="1"/>
  <c r="U11" i="1" s="1"/>
  <c r="S10" i="1"/>
  <c r="V10" i="1" s="1"/>
  <c r="U10" i="1" s="1"/>
  <c r="S9" i="1"/>
  <c r="V9" i="1" s="1"/>
  <c r="U9" i="1" s="1"/>
  <c r="S8" i="1"/>
  <c r="V8" i="1" s="1"/>
  <c r="U8" i="1" s="1"/>
  <c r="S7" i="1"/>
  <c r="V7" i="1" s="1"/>
  <c r="U7" i="1" s="1"/>
  <c r="S6" i="1"/>
  <c r="V6" i="1" s="1"/>
  <c r="U6" i="1" s="1"/>
  <c r="S5" i="1"/>
  <c r="V5" i="1" s="1"/>
  <c r="U5" i="1" s="1"/>
  <c r="S4" i="1"/>
  <c r="V4" i="1" s="1"/>
  <c r="U4" i="1" s="1"/>
  <c r="U14" i="1" l="1"/>
  <c r="U16" i="1" s="1"/>
  <c r="V20" i="1" s="1"/>
  <c r="V18" i="1"/>
  <c r="V19" i="1" s="1"/>
  <c r="U15" i="1" l="1"/>
  <c r="U17" i="1"/>
  <c r="V21" i="1" s="1"/>
</calcChain>
</file>

<file path=xl/sharedStrings.xml><?xml version="1.0" encoding="utf-8"?>
<sst xmlns="http://schemas.openxmlformats.org/spreadsheetml/2006/main" count="41" uniqueCount="41">
  <si>
    <t>Turf Maintenance Primary Area</t>
  </si>
  <si>
    <t>Sonoma HOA - Berkshire Hathaway HomeServices Caliber Realty</t>
  </si>
  <si>
    <t>Turf Maintenance Secondary Area</t>
  </si>
  <si>
    <t>Turf Fertilization Primary Area</t>
  </si>
  <si>
    <t>Post Emergent</t>
  </si>
  <si>
    <t>Pre-Emergent</t>
  </si>
  <si>
    <t>Weed Control</t>
  </si>
  <si>
    <t>Shrub Shearing (Entrances)</t>
  </si>
  <si>
    <t>Seasonal Color</t>
  </si>
  <si>
    <t>Mulch Installation Entrance / Tree Wells</t>
  </si>
  <si>
    <t>Irrigation Monitoring</t>
  </si>
  <si>
    <t>Irrigation</t>
  </si>
  <si>
    <t>Bed Area</t>
  </si>
  <si>
    <t>Turf Area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</si>
  <si>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</si>
  <si>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</si>
  <si>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</si>
  <si>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</si>
  <si>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</si>
  <si>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</si>
  <si>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</si>
  <si>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</si>
  <si>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</si>
  <si>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</si>
  <si>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</si>
  <si>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</si>
  <si>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</si>
  <si>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Per Time Charge</t>
  </si>
  <si>
    <t>Yearly Charge</t>
  </si>
  <si>
    <t>Monthly Average</t>
  </si>
  <si>
    <t>MightyMowingPros@Gmail.com</t>
  </si>
  <si>
    <t>Total Monthly</t>
  </si>
  <si>
    <t>Total Monthly w/Tax</t>
  </si>
  <si>
    <t>Total Annually</t>
  </si>
  <si>
    <t>Total Annually w/Tax</t>
  </si>
  <si>
    <t>Total Monthly With 12 Month Contract SAVE 20%</t>
  </si>
  <si>
    <t>Total Monthly With 12 Month Contract Save 20% w/Tax</t>
  </si>
  <si>
    <t>Total Annually w/Tax 12 Month Contract</t>
  </si>
  <si>
    <t>Total Annually 12 Month Contract</t>
  </si>
  <si>
    <t>Thank you for taking time to review our proposal.  We look forward to keeping your landscape looking beautiful!</t>
  </si>
  <si>
    <t>MightyMowing.com (979) 777-9569 or (512) 655-3873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</si>
</sst>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opperplate Gothic Light"/>
      <family val="2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2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textRotation="255" readingOrder="2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164" fontId="0" fillId="0" borderId="1" xfId="0" applyNumberFormat="1" applyFill="1" applyBorder="1"/>
    <xf numFmtId="0" fontId="0" fillId="2" borderId="1" xfId="0" applyFill="1" applyBorder="1" applyAlignment="1">
      <alignment horizontal="right"/>
    </xf>
    <xf numFmtId="164" fontId="0" fillId="2" borderId="1" xfId="0" applyNumberFormat="1" applyFill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4" fillId="0" borderId="1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82977</xdr:colOff>
      <xdr:row>2</xdr:row>
      <xdr:rowOff>238710</xdr:rowOff>
    </xdr:from>
    <xdr:to>
      <xdr:col>5</xdr:col>
      <xdr:colOff>2223403</xdr:colOff>
      <xdr:row>2</xdr:row>
      <xdr:rowOff>1981200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2177" y="619710"/>
          <a:ext cx="3969226" cy="17424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1104900</xdr:rowOff>
    </xdr:from>
    <xdr:to>
      <xdr:col>2</xdr:col>
      <xdr:colOff>38100</xdr:colOff>
      <xdr:row>2</xdr:row>
      <xdr:rowOff>2362200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85900"/>
          <a:ext cx="1257300" cy="1257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161925</xdr:rowOff>
    </xdr:from>
    <xdr:to>
      <xdr:col>1</xdr:col>
      <xdr:colOff>571070</xdr:colOff>
      <xdr:row>2</xdr:row>
      <xdr:rowOff>1257300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2925"/>
          <a:ext cx="1180670" cy="109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ghtyMowingPr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1"/>
  <sheetViews>
    <sheetView tabSelected="1" workbookViewId="0">
      <selection activeCell="W21" sqref="W21"/>
    </sheetView>
  </sheetViews>
  <sheetFormatPr defaultRowHeight="15" x14ac:dyDescent="0.25"/>
  <cols>
    <col min="6" max="6" width="33.7109375" customWidth="1"/>
    <col min="7" max="18" width="3.42578125" bestFit="1" customWidth="1"/>
    <col min="21" max="21" width="9.85546875" customWidth="1"/>
    <col min="22" max="22" width="10.140625" bestFit="1" customWidth="1"/>
  </cols>
  <sheetData>
    <row r="1" spans="1:22" x14ac:dyDescent="0.25">
      <c r="A1" s="10" t="s">
        <v>40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4" t="s">
        <v>30</v>
      </c>
      <c r="O1" s="10"/>
      <c r="P1" s="10"/>
      <c r="Q1" s="10"/>
      <c r="R1" s="10"/>
      <c r="S1" s="10"/>
      <c r="T1" s="10"/>
      <c r="U1" s="10"/>
      <c r="V1" s="10"/>
    </row>
    <row r="2" spans="1:22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0"/>
      <c r="O2" s="10"/>
      <c r="P2" s="10"/>
      <c r="Q2" s="10"/>
      <c r="R2" s="10"/>
      <c r="S2" s="10"/>
      <c r="T2" s="10"/>
      <c r="U2" s="10"/>
      <c r="V2" s="10"/>
    </row>
    <row r="3" spans="1:22" ht="192.75" x14ac:dyDescent="0.25">
      <c r="A3" s="11"/>
      <c r="B3" s="11"/>
      <c r="C3" s="12" t="s">
        <v>1</v>
      </c>
      <c r="D3" s="12"/>
      <c r="E3" s="12"/>
      <c r="F3" s="12"/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29</v>
      </c>
      <c r="V3" s="1" t="s">
        <v>28</v>
      </c>
    </row>
    <row r="4" spans="1:22" x14ac:dyDescent="0.25">
      <c r="A4" s="11" t="s">
        <v>13</v>
      </c>
      <c r="B4" s="11"/>
      <c r="C4" s="13" t="s">
        <v>0</v>
      </c>
      <c r="D4" s="13"/>
      <c r="E4" s="13"/>
      <c r="F4" s="13"/>
      <c r="G4" s="2">
        <v>2</v>
      </c>
      <c r="H4" s="2">
        <v>2</v>
      </c>
      <c r="I4" s="2">
        <v>3</v>
      </c>
      <c r="J4" s="2">
        <v>4</v>
      </c>
      <c r="K4" s="2">
        <v>5</v>
      </c>
      <c r="L4" s="2">
        <v>4</v>
      </c>
      <c r="M4" s="2">
        <v>4</v>
      </c>
      <c r="N4" s="2">
        <v>5</v>
      </c>
      <c r="O4" s="2">
        <v>4</v>
      </c>
      <c r="P4" s="2">
        <v>3</v>
      </c>
      <c r="Q4" s="2">
        <v>2</v>
      </c>
      <c r="R4" s="2">
        <v>2</v>
      </c>
      <c r="S4" s="3">
        <f>SUM(G4:R4)</f>
        <v>40</v>
      </c>
      <c r="T4" s="4">
        <v>245</v>
      </c>
      <c r="U4" s="4">
        <f>SUM(V4/12)</f>
        <v>816.66666666666663</v>
      </c>
      <c r="V4" s="4">
        <f>SUM(S4*T4)</f>
        <v>9800</v>
      </c>
    </row>
    <row r="5" spans="1:22" x14ac:dyDescent="0.25">
      <c r="A5" s="11"/>
      <c r="B5" s="11"/>
      <c r="C5" s="13" t="s">
        <v>2</v>
      </c>
      <c r="D5" s="13"/>
      <c r="E5" s="13"/>
      <c r="F5" s="13"/>
      <c r="G5" s="2">
        <v>1</v>
      </c>
      <c r="H5" s="2">
        <v>1</v>
      </c>
      <c r="I5" s="2">
        <v>2</v>
      </c>
      <c r="J5" s="2">
        <v>2</v>
      </c>
      <c r="K5" s="2">
        <v>3</v>
      </c>
      <c r="L5" s="2">
        <v>2</v>
      </c>
      <c r="M5" s="2">
        <v>2</v>
      </c>
      <c r="N5" s="2">
        <v>3</v>
      </c>
      <c r="O5" s="2">
        <v>2</v>
      </c>
      <c r="P5" s="2">
        <v>2</v>
      </c>
      <c r="Q5" s="2">
        <v>1</v>
      </c>
      <c r="R5" s="2">
        <v>1</v>
      </c>
      <c r="S5" s="3">
        <f>SUM(G5:R5)</f>
        <v>22</v>
      </c>
      <c r="T5" s="4">
        <v>85</v>
      </c>
      <c r="U5" s="4">
        <f t="shared" ref="U5:U13" si="0">SUM(V5/12)</f>
        <v>155.83333333333334</v>
      </c>
      <c r="V5" s="4">
        <f t="shared" ref="V5:V13" si="1">SUM(S5*T5)</f>
        <v>1870</v>
      </c>
    </row>
    <row r="6" spans="1:22" x14ac:dyDescent="0.25">
      <c r="A6" s="11"/>
      <c r="B6" s="11"/>
      <c r="C6" s="13" t="s">
        <v>3</v>
      </c>
      <c r="D6" s="13"/>
      <c r="E6" s="13"/>
      <c r="F6" s="13"/>
      <c r="G6" s="2"/>
      <c r="H6" s="2"/>
      <c r="I6" s="2">
        <v>1</v>
      </c>
      <c r="J6" s="2"/>
      <c r="K6" s="2"/>
      <c r="L6" s="2">
        <v>1</v>
      </c>
      <c r="M6" s="2"/>
      <c r="N6" s="2"/>
      <c r="O6" s="2">
        <v>1</v>
      </c>
      <c r="P6" s="2"/>
      <c r="Q6" s="2"/>
      <c r="R6" s="2"/>
      <c r="S6" s="3">
        <f>SUM(G6:R6)</f>
        <v>3</v>
      </c>
      <c r="T6" s="4">
        <v>250</v>
      </c>
      <c r="U6" s="4">
        <f t="shared" si="0"/>
        <v>62.5</v>
      </c>
      <c r="V6" s="4">
        <f t="shared" si="1"/>
        <v>750</v>
      </c>
    </row>
    <row r="7" spans="1:22" x14ac:dyDescent="0.25">
      <c r="A7" s="11"/>
      <c r="B7" s="11"/>
      <c r="C7" s="13" t="s">
        <v>5</v>
      </c>
      <c r="D7" s="13"/>
      <c r="E7" s="13"/>
      <c r="F7" s="13"/>
      <c r="G7" s="2"/>
      <c r="H7" s="2"/>
      <c r="I7" s="2">
        <v>1</v>
      </c>
      <c r="J7" s="2"/>
      <c r="K7" s="2"/>
      <c r="L7" s="2"/>
      <c r="M7" s="2"/>
      <c r="N7" s="2"/>
      <c r="O7" s="2">
        <v>1</v>
      </c>
      <c r="P7" s="2"/>
      <c r="Q7" s="2"/>
      <c r="R7" s="2"/>
      <c r="S7" s="3">
        <f>SUM(G7:R7)</f>
        <v>2</v>
      </c>
      <c r="T7" s="4">
        <v>250</v>
      </c>
      <c r="U7" s="4">
        <f t="shared" si="0"/>
        <v>41.666666666666664</v>
      </c>
      <c r="V7" s="4">
        <f t="shared" si="1"/>
        <v>500</v>
      </c>
    </row>
    <row r="8" spans="1:22" x14ac:dyDescent="0.25">
      <c r="A8" s="11"/>
      <c r="B8" s="11"/>
      <c r="C8" s="13" t="s">
        <v>4</v>
      </c>
      <c r="D8" s="13"/>
      <c r="E8" s="13"/>
      <c r="F8" s="13"/>
      <c r="G8" s="2"/>
      <c r="H8" s="2"/>
      <c r="I8" s="2"/>
      <c r="J8" s="2"/>
      <c r="K8" s="2"/>
      <c r="L8" s="2">
        <v>1</v>
      </c>
      <c r="M8" s="2"/>
      <c r="N8" s="2"/>
      <c r="O8" s="2"/>
      <c r="P8" s="2"/>
      <c r="Q8" s="2"/>
      <c r="R8" s="2"/>
      <c r="S8" s="3">
        <f>SUM(G8:R8)</f>
        <v>1</v>
      </c>
      <c r="T8" s="4">
        <v>250</v>
      </c>
      <c r="U8" s="4">
        <f t="shared" si="0"/>
        <v>20.833333333333332</v>
      </c>
      <c r="V8" s="4">
        <f t="shared" si="1"/>
        <v>250</v>
      </c>
    </row>
    <row r="9" spans="1:22" x14ac:dyDescent="0.25">
      <c r="A9" s="11" t="s">
        <v>12</v>
      </c>
      <c r="B9" s="11"/>
      <c r="C9" s="13" t="s">
        <v>6</v>
      </c>
      <c r="D9" s="13"/>
      <c r="E9" s="13"/>
      <c r="F9" s="13"/>
      <c r="G9" s="2">
        <v>1</v>
      </c>
      <c r="H9" s="2">
        <v>1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1</v>
      </c>
      <c r="R9" s="2">
        <v>1</v>
      </c>
      <c r="S9" s="3">
        <f>SUM(G9:R9)</f>
        <v>20</v>
      </c>
      <c r="T9" s="4">
        <v>60.5</v>
      </c>
      <c r="U9" s="4">
        <f t="shared" si="0"/>
        <v>100.83333333333333</v>
      </c>
      <c r="V9" s="4">
        <f t="shared" si="1"/>
        <v>1210</v>
      </c>
    </row>
    <row r="10" spans="1:22" x14ac:dyDescent="0.25">
      <c r="A10" s="11"/>
      <c r="B10" s="11"/>
      <c r="C10" s="13" t="s">
        <v>7</v>
      </c>
      <c r="D10" s="13"/>
      <c r="E10" s="13"/>
      <c r="F10" s="13"/>
      <c r="G10" s="2"/>
      <c r="H10" s="2"/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/>
      <c r="Q10" s="2"/>
      <c r="R10" s="2"/>
      <c r="S10" s="3">
        <f>SUM(G10:R10)</f>
        <v>7</v>
      </c>
      <c r="T10" s="4">
        <v>60.5</v>
      </c>
      <c r="U10" s="4">
        <f t="shared" si="0"/>
        <v>35.291666666666664</v>
      </c>
      <c r="V10" s="4">
        <f t="shared" si="1"/>
        <v>423.5</v>
      </c>
    </row>
    <row r="11" spans="1:22" x14ac:dyDescent="0.25">
      <c r="A11" s="11"/>
      <c r="B11" s="11"/>
      <c r="C11" s="13" t="s">
        <v>8</v>
      </c>
      <c r="D11" s="13"/>
      <c r="E11" s="13"/>
      <c r="F11" s="13"/>
      <c r="G11" s="2"/>
      <c r="H11" s="2"/>
      <c r="I11" s="2"/>
      <c r="J11" s="2">
        <v>1</v>
      </c>
      <c r="K11" s="2"/>
      <c r="L11" s="2"/>
      <c r="M11" s="2"/>
      <c r="N11" s="2"/>
      <c r="O11" s="2"/>
      <c r="P11" s="2">
        <v>1</v>
      </c>
      <c r="Q11" s="2"/>
      <c r="R11" s="2"/>
      <c r="S11" s="3">
        <f>SUM(G11:R11)</f>
        <v>2</v>
      </c>
      <c r="T11" s="4">
        <v>450</v>
      </c>
      <c r="U11" s="4">
        <f t="shared" si="0"/>
        <v>75</v>
      </c>
      <c r="V11" s="4">
        <f t="shared" si="1"/>
        <v>900</v>
      </c>
    </row>
    <row r="12" spans="1:22" x14ac:dyDescent="0.25">
      <c r="A12" s="11"/>
      <c r="B12" s="11"/>
      <c r="C12" s="13" t="s">
        <v>9</v>
      </c>
      <c r="D12" s="13"/>
      <c r="E12" s="13"/>
      <c r="F12" s="13"/>
      <c r="G12" s="2"/>
      <c r="H12" s="2"/>
      <c r="I12" s="2">
        <v>1</v>
      </c>
      <c r="J12" s="2"/>
      <c r="K12" s="2"/>
      <c r="L12" s="2"/>
      <c r="M12" s="2"/>
      <c r="N12" s="2"/>
      <c r="O12" s="2"/>
      <c r="P12" s="2">
        <v>1</v>
      </c>
      <c r="Q12" s="2"/>
      <c r="R12" s="2"/>
      <c r="S12" s="3">
        <f>SUM(G12:R12)</f>
        <v>2</v>
      </c>
      <c r="T12" s="4">
        <v>225</v>
      </c>
      <c r="U12" s="4">
        <f t="shared" si="0"/>
        <v>37.5</v>
      </c>
      <c r="V12" s="4">
        <f t="shared" si="1"/>
        <v>450</v>
      </c>
    </row>
    <row r="13" spans="1:22" x14ac:dyDescent="0.25">
      <c r="A13" s="11" t="s">
        <v>11</v>
      </c>
      <c r="B13" s="11"/>
      <c r="C13" s="13" t="s">
        <v>10</v>
      </c>
      <c r="D13" s="13"/>
      <c r="E13" s="13"/>
      <c r="F13" s="13"/>
      <c r="G13" s="2"/>
      <c r="H13" s="2"/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/>
      <c r="R13" s="2"/>
      <c r="S13" s="3">
        <f>SUM(G13:R13)</f>
        <v>8</v>
      </c>
      <c r="T13" s="4">
        <v>55</v>
      </c>
      <c r="U13" s="4">
        <f t="shared" si="0"/>
        <v>36.666666666666664</v>
      </c>
      <c r="V13" s="4">
        <f t="shared" si="1"/>
        <v>440</v>
      </c>
    </row>
    <row r="14" spans="1:22" x14ac:dyDescent="0.25">
      <c r="A14" s="12" t="s">
        <v>39</v>
      </c>
      <c r="B14" s="12"/>
      <c r="C14" s="12"/>
      <c r="D14" s="12"/>
      <c r="E14" s="12"/>
      <c r="F14" s="12"/>
      <c r="G14" s="5" t="s">
        <v>31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2"/>
      <c r="U14" s="4">
        <f>SUM(U4:U13)</f>
        <v>1382.7916666666667</v>
      </c>
      <c r="V14" s="2"/>
    </row>
    <row r="15" spans="1:22" x14ac:dyDescent="0.25">
      <c r="A15" s="12"/>
      <c r="B15" s="12"/>
      <c r="C15" s="12"/>
      <c r="D15" s="12"/>
      <c r="E15" s="12"/>
      <c r="F15" s="12"/>
      <c r="G15" s="5" t="s">
        <v>32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2"/>
      <c r="U15" s="4">
        <f>SUM(U14*1.0825)</f>
        <v>1496.8719791666667</v>
      </c>
      <c r="V15" s="2"/>
    </row>
    <row r="16" spans="1:22" x14ac:dyDescent="0.25">
      <c r="A16" s="12"/>
      <c r="B16" s="12"/>
      <c r="C16" s="12"/>
      <c r="D16" s="12"/>
      <c r="E16" s="12"/>
      <c r="F16" s="12"/>
      <c r="G16" s="6" t="s">
        <v>35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2"/>
      <c r="U16" s="7">
        <f>SUM(U14*0.8)</f>
        <v>1106.2333333333333</v>
      </c>
      <c r="V16" s="2"/>
    </row>
    <row r="17" spans="1:22" x14ac:dyDescent="0.25">
      <c r="A17" s="12"/>
      <c r="B17" s="12"/>
      <c r="C17" s="12"/>
      <c r="D17" s="12"/>
      <c r="E17" s="12"/>
      <c r="F17" s="12"/>
      <c r="G17" s="8" t="s">
        <v>36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2"/>
      <c r="U17" s="9">
        <f>SUM(U16*1.0825)</f>
        <v>1197.4975833333333</v>
      </c>
      <c r="V17" s="2"/>
    </row>
    <row r="18" spans="1:22" x14ac:dyDescent="0.25">
      <c r="A18" s="12"/>
      <c r="B18" s="12"/>
      <c r="C18" s="12"/>
      <c r="D18" s="12"/>
      <c r="E18" s="12"/>
      <c r="F18" s="12"/>
      <c r="G18" s="5" t="s">
        <v>33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2"/>
      <c r="U18" s="2"/>
      <c r="V18" s="4">
        <f>SUM(V4:V13)</f>
        <v>16593.5</v>
      </c>
    </row>
    <row r="19" spans="1:22" x14ac:dyDescent="0.25">
      <c r="A19" s="12"/>
      <c r="B19" s="12"/>
      <c r="C19" s="12"/>
      <c r="D19" s="12"/>
      <c r="E19" s="12"/>
      <c r="F19" s="12"/>
      <c r="G19" s="5" t="s">
        <v>34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2"/>
      <c r="U19" s="2"/>
      <c r="V19" s="4">
        <f>SUM(V18*1.0825)</f>
        <v>17962.463749999999</v>
      </c>
    </row>
    <row r="20" spans="1:22" x14ac:dyDescent="0.25">
      <c r="A20" s="12"/>
      <c r="B20" s="12"/>
      <c r="C20" s="12"/>
      <c r="D20" s="12"/>
      <c r="E20" s="12"/>
      <c r="F20" s="12"/>
      <c r="G20" s="5" t="s">
        <v>38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2"/>
      <c r="U20" s="4"/>
      <c r="V20" s="4">
        <f>SUM(U16*12)</f>
        <v>13274.8</v>
      </c>
    </row>
    <row r="21" spans="1:22" x14ac:dyDescent="0.25">
      <c r="A21" s="12"/>
      <c r="B21" s="12"/>
      <c r="C21" s="12"/>
      <c r="D21" s="12"/>
      <c r="E21" s="12"/>
      <c r="F21" s="12"/>
      <c r="G21" s="8" t="s">
        <v>37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2"/>
      <c r="U21" s="2"/>
      <c r="V21" s="9">
        <f>SUM(U17*12)</f>
        <v>14369.971</v>
      </c>
    </row>
  </sheetData>
  <mergeCells count="26">
    <mergeCell ref="A14:F21"/>
    <mergeCell ref="G21:S21"/>
    <mergeCell ref="G20:S20"/>
    <mergeCell ref="G14:S14"/>
    <mergeCell ref="G15:S15"/>
    <mergeCell ref="G18:S18"/>
    <mergeCell ref="G19:S19"/>
    <mergeCell ref="G16:S16"/>
    <mergeCell ref="G17:S17"/>
    <mergeCell ref="A13:B13"/>
    <mergeCell ref="A9:B12"/>
    <mergeCell ref="A4:B8"/>
    <mergeCell ref="N1:V2"/>
    <mergeCell ref="A3:B3"/>
    <mergeCell ref="C8:F8"/>
    <mergeCell ref="C9:F9"/>
    <mergeCell ref="C10:F10"/>
    <mergeCell ref="C11:F11"/>
    <mergeCell ref="C12:F12"/>
    <mergeCell ref="C13:F13"/>
    <mergeCell ref="A1:M2"/>
    <mergeCell ref="C3:F3"/>
    <mergeCell ref="C4:F4"/>
    <mergeCell ref="C5:F5"/>
    <mergeCell ref="C6:F6"/>
    <mergeCell ref="C7:F7"/>
  </mergeCells>
  <hyperlinks>
    <hyperlink ref="N1" r:id="rId1"/>
  </hyperlinks>
  <pageMargins left="0.25" right="0.25" top="0.25" bottom="0.25" header="0" footer="0"/>
  <pageSetup scale="84" orientation="landscape" horizontalDpi="0" verticalDpi="0" r:id="rId2"/>
  <ignoredErrors>
    <ignoredError sqref="U16" formula="1"/>
  </ignoredError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2019-07-26T01:52:23Z</cp:lastPrinted>
  <dcterms:created xsi:type="dcterms:W3CDTF">2019-07-25T23:23:02Z</dcterms:created>
  <dcterms:modified xsi:type="dcterms:W3CDTF">2019-07-26T01:52:38Z</dcterms:modified>
</cp:coreProperties>
</file>