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ohaib\Desktop\"/>
    </mc:Choice>
  </mc:AlternateContent>
  <xr:revisionPtr revIDLastSave="0" documentId="8_{B9BDB1FB-22A1-4E0F-9932-D1AE17BABDE8}" xr6:coauthVersionLast="47" xr6:coauthVersionMax="47" xr10:uidLastSave="{00000000-0000-0000-0000-000000000000}"/>
  <bookViews>
    <workbookView xWindow="-120" yWindow="-120" windowWidth="17520" windowHeight="12600" xr2:uid="{00000000-000D-0000-FFFF-FFFF00000000}"/>
  </bookViews>
  <sheets>
    <sheet name="1)" sheetId="1" r:id="rId1"/>
    <sheet name="2) a." sheetId="4" r:id="rId2"/>
    <sheet name="2) b." sheetId="5" r:id="rId3"/>
    <sheet name="2) c." sheetId="6" r:id="rId4"/>
    <sheet name="3) a." sheetId="7" r:id="rId5"/>
    <sheet name="3) b." sheetId="8" r:id="rId6"/>
  </sheets>
  <calcPr calcId="191029" iterateDelta="1E-4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<sst xmlns="http://schemas.openxmlformats.org/spreadsheetml/2006/main" count="217" uniqueCount="67">
  <si>
    <t>EmpID</t>
  </si>
  <si>
    <t>EmpName</t>
  </si>
  <si>
    <t>Gender</t>
  </si>
  <si>
    <t>Department</t>
  </si>
  <si>
    <t>Designation</t>
  </si>
  <si>
    <t>EmpType</t>
  </si>
  <si>
    <t>Working Hrs/Day</t>
  </si>
  <si>
    <t>Alina</t>
  </si>
  <si>
    <t>Female</t>
  </si>
  <si>
    <t>Male</t>
  </si>
  <si>
    <t>Abbas</t>
  </si>
  <si>
    <t>Bilal</t>
  </si>
  <si>
    <t>Beena</t>
  </si>
  <si>
    <t>Bushra</t>
  </si>
  <si>
    <t>Daud</t>
  </si>
  <si>
    <t>Emad</t>
  </si>
  <si>
    <t>Ehsaan</t>
  </si>
  <si>
    <t>Esha</t>
  </si>
  <si>
    <t>Emaan</t>
  </si>
  <si>
    <t>Fawad</t>
  </si>
  <si>
    <t>Farheen</t>
  </si>
  <si>
    <t>Farooq</t>
  </si>
  <si>
    <t>Farhan</t>
  </si>
  <si>
    <t>Fariha</t>
  </si>
  <si>
    <t>Ghazanfar</t>
  </si>
  <si>
    <t>Gillani</t>
  </si>
  <si>
    <t>Huba</t>
  </si>
  <si>
    <t>Hoorain</t>
  </si>
  <si>
    <t>Hamza</t>
  </si>
  <si>
    <t>Kashif</t>
  </si>
  <si>
    <t>Maham</t>
  </si>
  <si>
    <t>Laiba</t>
  </si>
  <si>
    <t>Mansoor</t>
  </si>
  <si>
    <t>Parvaiz</t>
  </si>
  <si>
    <t>Rashid</t>
  </si>
  <si>
    <t>Suleman</t>
  </si>
  <si>
    <t>Salma</t>
  </si>
  <si>
    <t>Tooba</t>
  </si>
  <si>
    <t>Tariq</t>
  </si>
  <si>
    <t>Umair</t>
  </si>
  <si>
    <t>Zubair</t>
  </si>
  <si>
    <t>Waleed</t>
  </si>
  <si>
    <t>Uzair</t>
  </si>
  <si>
    <t>Wania</t>
  </si>
  <si>
    <t>Marketing</t>
  </si>
  <si>
    <t>HR</t>
  </si>
  <si>
    <t>Finance</t>
  </si>
  <si>
    <t>IT</t>
  </si>
  <si>
    <t>Production</t>
  </si>
  <si>
    <t>HOD</t>
  </si>
  <si>
    <t>Asst Manager</t>
  </si>
  <si>
    <t>Manager</t>
  </si>
  <si>
    <t>Internee</t>
  </si>
  <si>
    <t>Officer</t>
  </si>
  <si>
    <t>Junior Officer</t>
  </si>
  <si>
    <t>Co-Head</t>
  </si>
  <si>
    <t>Temporary</t>
  </si>
  <si>
    <t>Permanent</t>
  </si>
  <si>
    <t>Total Working Days (22)</t>
  </si>
  <si>
    <t>Gross Salary</t>
  </si>
  <si>
    <t>Basic salary</t>
  </si>
  <si>
    <t>Allowances</t>
  </si>
  <si>
    <t>Deduction</t>
  </si>
  <si>
    <t>Row Labels</t>
  </si>
  <si>
    <t>Grand Total</t>
  </si>
  <si>
    <t>Sum of Gross Salary</t>
  </si>
  <si>
    <t>Max of 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</si>
</sst>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[21K-3278.xlsx]3) a.!PivotTable4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a.'!$B$1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 a.'!$A$2:$A$4</c:f>
              <c:strCache>
                <c:ptCount val="2"/>
                <c:pt idx="0">
                  <c:v>Permanent</c:v>
                </c:pt>
                <c:pt idx="1">
                  <c:v>Temporary</c:v>
                </c:pt>
              </c:strCache>
            </c:strRef>
          </c:cat>
          <c:val>
            <c:numRef>
              <c:f>'3) a.'!$B$2:$B$4</c:f>
              <c:numCache>
                <c:formatCode>General</c:formatCode>
                <c:ptCount val="2"/>
                <c:pt idx="0">
                  <c:v>506600</c:v>
                </c:pt>
                <c:pt idx="1">
                  <c:v>59800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78F-A376-E78652D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56832"/>
        <c:axId val="454857160"/>
      </c:barChart>
      <c:catAx>
        <c:axId val="4548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7160"/>
        <c:crosses val="autoZero"/>
        <c:auto val="1"/>
        <c:lblAlgn val="ctr"/>
        <c:lblOffset val="100"/>
        <c:noMultiLvlLbl val="0"/>
      </c:catAx>
      <c:valAx>
        <c:axId val="4548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[21K-3278.xlsx]3) b.!PivotTable5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b.'!$B$1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 b.'!$A$2:$A$7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Production</c:v>
                </c:pt>
              </c:strCache>
            </c:strRef>
          </c:cat>
          <c:val>
            <c:numRef>
              <c:f>'3) b.'!$B$2:$B$7</c:f>
              <c:numCache>
                <c:formatCode>General</c:formatCode>
                <c:ptCount val="5"/>
                <c:pt idx="0">
                  <c:v>23000</c:v>
                </c:pt>
                <c:pt idx="1">
                  <c:v>21000</c:v>
                </c:pt>
                <c:pt idx="2">
                  <c:v>23000</c:v>
                </c:pt>
                <c:pt idx="3">
                  <c:v>21000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3-4B4B-BE09-2BDEAE62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653448"/>
        <c:axId val="459656072"/>
      </c:barChart>
      <c:catAx>
        <c:axId val="45965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56072"/>
        <c:crosses val="autoZero"/>
        <c:auto val="1"/>
        <c:lblAlgn val="ctr"/>
        <c:lblOffset val="100"/>
        <c:noMultiLvlLbl val="0"/>
      </c:catAx>
      <c:valAx>
        <c:axId val="4596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5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14356-81A8-49E6-899C-F93F5C0EC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B9AF1-6BB6-46D9-B248-C619C76CD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ib" refreshedDate="44529.215845486113" createdVersion="7" refreshedVersion="7" minRefreshableVersion="3" recordCount="35" xr:uid="{7687C0DC-E5BA-4A11-A9F7-1C9B9C6E7E1A}">
  <cacheSource type="worksheet">
    <worksheetSource ref="A1:I36" sheet="1)"/>
  </cacheSource>
  <cacheFields count="9">
    <cacheField name="EmpID" numFmtId="0">
      <sharedItems containsSemiMixedTypes="0" containsString="0" containsNumber="1" containsInteger="1" minValue="1001" maxValue="1035"/>
    </cacheField>
    <cacheField name="EmpName" numFmtId="0">
      <sharedItems/>
    </cacheField>
    <cacheField name="Gender" numFmtId="0">
      <sharedItems count="2">
        <s v="Female"/>
        <s v="Male"/>
      </sharedItems>
    </cacheField>
    <cacheField name="Department" numFmtId="0">
      <sharedItems count="5">
        <s v="Marketing"/>
        <s v="Finance"/>
        <s v="IT"/>
        <s v="HR"/>
        <s v="Production"/>
      </sharedItems>
    </cacheField>
    <cacheField name="Designation" numFmtId="0">
      <sharedItems count="7">
        <s v="Internee"/>
        <s v="Officer"/>
        <s v="Manager"/>
        <s v="HOD"/>
        <s v="Asst Manager"/>
        <s v="Co-Head"/>
        <s v="Junior Officer"/>
      </sharedItems>
    </cacheField>
    <cacheField name="EmpType" numFmtId="0">
      <sharedItems count="2">
        <s v="Temporary"/>
        <s v="Permanent"/>
      </sharedItems>
    </cacheField>
    <cacheField name="Working Hrs/Day" numFmtId="0">
      <sharedItems containsSemiMixedTypes="0" containsString="0" containsNumber="1" containsInteger="1" minValue="5" maxValue="8"/>
    </cacheField>
    <cacheField name="Total Working Days (22)" numFmtId="0">
      <sharedItems containsSemiMixedTypes="0" containsString="0" containsNumber="1" containsInteger="1" minValue="17" maxValue="22"/>
    </cacheField>
    <cacheField name="Gross Salary" numFmtId="164">
      <sharedItems containsSemiMixedTypes="0" containsString="0" containsNumber="1" containsInteger="1" minValue="4600" maxValue="2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001"/>
    <s v="Alina"/>
    <x v="0"/>
    <x v="0"/>
    <x v="0"/>
    <x v="0"/>
    <n v="5"/>
    <n v="21"/>
    <n v="6000"/>
  </r>
  <r>
    <n v="1002"/>
    <s v="Abbas"/>
    <x v="1"/>
    <x v="1"/>
    <x v="1"/>
    <x v="1"/>
    <n v="8"/>
    <n v="22"/>
    <n v="23000"/>
  </r>
  <r>
    <n v="1003"/>
    <s v="Bilal"/>
    <x v="1"/>
    <x v="2"/>
    <x v="2"/>
    <x v="1"/>
    <n v="8"/>
    <n v="19"/>
    <n v="19200"/>
  </r>
  <r>
    <n v="1004"/>
    <s v="Beena"/>
    <x v="0"/>
    <x v="3"/>
    <x v="2"/>
    <x v="1"/>
    <n v="8"/>
    <n v="20"/>
    <n v="19600"/>
  </r>
  <r>
    <n v="1005"/>
    <s v="Bushra"/>
    <x v="0"/>
    <x v="0"/>
    <x v="1"/>
    <x v="1"/>
    <n v="8"/>
    <n v="20"/>
    <n v="19600"/>
  </r>
  <r>
    <n v="1006"/>
    <s v="Daud"/>
    <x v="1"/>
    <x v="4"/>
    <x v="0"/>
    <x v="0"/>
    <n v="5"/>
    <n v="22"/>
    <n v="8000"/>
  </r>
  <r>
    <n v="1007"/>
    <s v="Emad"/>
    <x v="1"/>
    <x v="4"/>
    <x v="3"/>
    <x v="1"/>
    <n v="8"/>
    <n v="21"/>
    <n v="21000"/>
  </r>
  <r>
    <n v="1008"/>
    <s v="Ehsaan"/>
    <x v="1"/>
    <x v="4"/>
    <x v="0"/>
    <x v="0"/>
    <n v="5"/>
    <n v="22"/>
    <n v="8000"/>
  </r>
  <r>
    <n v="1009"/>
    <s v="Esha"/>
    <x v="0"/>
    <x v="2"/>
    <x v="4"/>
    <x v="1"/>
    <n v="8"/>
    <n v="20"/>
    <n v="19600"/>
  </r>
  <r>
    <n v="1010"/>
    <s v="Emaan"/>
    <x v="0"/>
    <x v="0"/>
    <x v="4"/>
    <x v="1"/>
    <n v="8"/>
    <n v="20"/>
    <n v="19600"/>
  </r>
  <r>
    <n v="1011"/>
    <s v="Fawad"/>
    <x v="1"/>
    <x v="1"/>
    <x v="3"/>
    <x v="1"/>
    <n v="8"/>
    <n v="20"/>
    <n v="19600"/>
  </r>
  <r>
    <n v="1012"/>
    <s v="Farheen"/>
    <x v="0"/>
    <x v="1"/>
    <x v="5"/>
    <x v="1"/>
    <n v="8"/>
    <n v="21"/>
    <n v="21000"/>
  </r>
  <r>
    <n v="1013"/>
    <s v="Farooq"/>
    <x v="1"/>
    <x v="4"/>
    <x v="5"/>
    <x v="1"/>
    <n v="8"/>
    <n v="19"/>
    <n v="19200"/>
  </r>
  <r>
    <n v="1014"/>
    <s v="Farhan"/>
    <x v="1"/>
    <x v="4"/>
    <x v="1"/>
    <x v="1"/>
    <n v="8"/>
    <n v="18"/>
    <n v="18800"/>
  </r>
  <r>
    <n v="1015"/>
    <s v="Fariha"/>
    <x v="0"/>
    <x v="1"/>
    <x v="0"/>
    <x v="0"/>
    <n v="5"/>
    <n v="22"/>
    <n v="8000"/>
  </r>
  <r>
    <n v="1016"/>
    <s v="Ghazanfar"/>
    <x v="1"/>
    <x v="4"/>
    <x v="1"/>
    <x v="1"/>
    <n v="8"/>
    <n v="17"/>
    <n v="18400"/>
  </r>
  <r>
    <n v="1017"/>
    <s v="Gillani"/>
    <x v="1"/>
    <x v="3"/>
    <x v="0"/>
    <x v="0"/>
    <n v="5"/>
    <n v="21"/>
    <n v="6000"/>
  </r>
  <r>
    <n v="1018"/>
    <s v="Huba"/>
    <x v="0"/>
    <x v="0"/>
    <x v="2"/>
    <x v="1"/>
    <n v="8"/>
    <n v="20"/>
    <n v="19600"/>
  </r>
  <r>
    <n v="1019"/>
    <s v="Hoorain"/>
    <x v="0"/>
    <x v="0"/>
    <x v="4"/>
    <x v="1"/>
    <n v="8"/>
    <n v="21"/>
    <n v="21000"/>
  </r>
  <r>
    <n v="1020"/>
    <s v="Hamza"/>
    <x v="1"/>
    <x v="2"/>
    <x v="1"/>
    <x v="1"/>
    <n v="8"/>
    <n v="22"/>
    <n v="23000"/>
  </r>
  <r>
    <n v="1021"/>
    <s v="Kashif"/>
    <x v="1"/>
    <x v="1"/>
    <x v="2"/>
    <x v="1"/>
    <n v="8"/>
    <n v="22"/>
    <n v="23000"/>
  </r>
  <r>
    <n v="1022"/>
    <s v="Laiba"/>
    <x v="0"/>
    <x v="3"/>
    <x v="0"/>
    <x v="0"/>
    <n v="5"/>
    <n v="20"/>
    <n v="4900"/>
  </r>
  <r>
    <n v="1023"/>
    <s v="Maham"/>
    <x v="0"/>
    <x v="3"/>
    <x v="3"/>
    <x v="1"/>
    <n v="8"/>
    <n v="21"/>
    <n v="21000"/>
  </r>
  <r>
    <n v="1024"/>
    <s v="Mansoor"/>
    <x v="1"/>
    <x v="2"/>
    <x v="4"/>
    <x v="1"/>
    <n v="8"/>
    <n v="20"/>
    <n v="19600"/>
  </r>
  <r>
    <n v="1025"/>
    <s v="Parvaiz"/>
    <x v="1"/>
    <x v="1"/>
    <x v="4"/>
    <x v="1"/>
    <n v="8"/>
    <n v="19"/>
    <n v="19200"/>
  </r>
  <r>
    <n v="1026"/>
    <s v="Rashid"/>
    <x v="1"/>
    <x v="1"/>
    <x v="6"/>
    <x v="0"/>
    <n v="6"/>
    <n v="18"/>
    <n v="4700"/>
  </r>
  <r>
    <n v="1027"/>
    <s v="Suleman"/>
    <x v="1"/>
    <x v="2"/>
    <x v="3"/>
    <x v="1"/>
    <n v="8"/>
    <n v="19"/>
    <n v="19200"/>
  </r>
  <r>
    <n v="1028"/>
    <s v="Salma"/>
    <x v="0"/>
    <x v="1"/>
    <x v="1"/>
    <x v="1"/>
    <n v="8"/>
    <n v="19"/>
    <n v="19200"/>
  </r>
  <r>
    <n v="1029"/>
    <s v="Tooba"/>
    <x v="0"/>
    <x v="0"/>
    <x v="3"/>
    <x v="1"/>
    <n v="8"/>
    <n v="20"/>
    <n v="19600"/>
  </r>
  <r>
    <n v="1030"/>
    <s v="Tariq"/>
    <x v="1"/>
    <x v="0"/>
    <x v="0"/>
    <x v="0"/>
    <n v="5"/>
    <n v="17"/>
    <n v="4600"/>
  </r>
  <r>
    <n v="1031"/>
    <s v="Umair"/>
    <x v="1"/>
    <x v="2"/>
    <x v="6"/>
    <x v="0"/>
    <n v="6"/>
    <n v="19"/>
    <n v="4800"/>
  </r>
  <r>
    <n v="1032"/>
    <s v="Uzair"/>
    <x v="1"/>
    <x v="3"/>
    <x v="4"/>
    <x v="1"/>
    <n v="8"/>
    <n v="20"/>
    <n v="19600"/>
  </r>
  <r>
    <n v="1033"/>
    <s v="Wania"/>
    <x v="0"/>
    <x v="0"/>
    <x v="6"/>
    <x v="0"/>
    <n v="6"/>
    <n v="19"/>
    <n v="4800"/>
  </r>
  <r>
    <n v="1034"/>
    <s v="Waleed"/>
    <x v="1"/>
    <x v="3"/>
    <x v="4"/>
    <x v="1"/>
    <n v="8"/>
    <n v="21"/>
    <n v="21000"/>
  </r>
  <r>
    <n v="1035"/>
    <s v="Zubair"/>
    <x v="1"/>
    <x v="1"/>
    <x v="4"/>
    <x v="1"/>
    <n v="8"/>
    <n v="22"/>
    <n v="2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E4D41-5720-4154-98DC-2E1DAAE36E3D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16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Gross Salary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5F381-472A-4B75-987C-8CB2D255B94B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9"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oss Salar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AF9B9-D746-4314-9066-B6C124D80169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9">
    <pivotField showAll="0"/>
    <pivotField showAll="0"/>
    <pivotField showAll="0"/>
    <pivotField showAll="0"/>
    <pivotField axis="axisRow" showAll="0">
      <items count="8">
        <item h="1" x="4"/>
        <item h="1" x="5"/>
        <item x="3"/>
        <item h="1" x="0"/>
        <item h="1" x="6"/>
        <item h="1" x="2"/>
        <item h="1" x="1"/>
        <item t="default"/>
      </items>
    </pivotField>
    <pivotField showAll="0"/>
    <pivotField showAll="0"/>
    <pivotField showAll="0"/>
    <pivotField dataField="1" numFmtId="164" showAll="0"/>
  </pivotFields>
  <rowFields count="1">
    <field x="4"/>
  </rowFields>
  <rowItems count="2">
    <i>
      <x v="2"/>
    </i>
    <i t="grand">
      <x/>
    </i>
  </rowItems>
  <colItems count="1">
    <i/>
  </colItems>
  <dataFields count="1">
    <dataField name="Sum of Gross Salar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8657-1C18-4145-923E-1BBCB51E14E4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Gross Salary" fld="8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BD344-C338-45D4-8039-747DB57B1894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7" firstHeaderRow="1" firstDataRow="1" firstDataCol="1"/>
  <pivotFields count="9"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x of Gross Salary" fld="8" subtotal="max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="55" zoomScaleNormal="55" workbookViewId="0">
      <selection activeCell="I17" sqref="I17"/>
    </sheetView>
  </sheetViews>
  <sheetFormatPr defaultRowHeight="15" x14ac:dyDescent="0.25"/>
  <cols>
    <col min="1" max="1" width="12.42578125" customWidth="1"/>
    <col min="2" max="2" width="15.42578125" customWidth="1"/>
    <col min="3" max="3" width="13.140625" customWidth="1"/>
    <col min="4" max="4" width="22.140625" customWidth="1"/>
    <col min="5" max="5" width="22.5703125" customWidth="1"/>
    <col min="6" max="6" width="15.7109375" customWidth="1"/>
    <col min="7" max="7" width="23.5703125" customWidth="1"/>
    <col min="8" max="8" width="32.42578125" customWidth="1"/>
    <col min="9" max="9" width="26.85546875" customWidth="1"/>
    <col min="11" max="11" width="15" style="11" customWidth="1"/>
    <col min="12" max="12" width="13.42578125" style="11" customWidth="1"/>
    <col min="13" max="13" width="12.5703125" customWidth="1"/>
  </cols>
  <sheetData>
    <row r="1" spans="1:13" ht="19.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58</v>
      </c>
      <c r="I1" s="7" t="s">
        <v>59</v>
      </c>
      <c r="K1" s="8" t="s">
        <v>60</v>
      </c>
      <c r="L1" s="8" t="s">
        <v>61</v>
      </c>
      <c r="M1" s="8" t="s">
        <v>62</v>
      </c>
    </row>
    <row r="2" spans="1:13" ht="15.75" thickBot="1" x14ac:dyDescent="0.3">
      <c r="A2" s="5">
        <v>1001</v>
      </c>
      <c r="B2" s="6" t="s">
        <v>7</v>
      </c>
      <c r="C2" s="6" t="s">
        <v>8</v>
      </c>
      <c r="D2" s="6" t="s">
        <v>44</v>
      </c>
      <c r="E2" s="6" t="s">
        <v>52</v>
      </c>
      <c r="F2" s="6" t="s">
        <v>56</v>
      </c>
      <c r="G2" s="6">
        <v>5</v>
      </c>
      <c r="H2" s="6">
        <v>21</v>
      </c>
      <c r="I2" s="9">
        <f>K2+L2-M2</f>
        <v>6000</v>
      </c>
      <c r="K2" s="10">
        <f>IF(F2="Permanent",20000,IF(F2="Temporary",5000))</f>
        <v>5000</v>
      </c>
      <c r="L2" s="10">
        <f>IF(H2=22,3000,IF(H2=21,1000,0))</f>
        <v>1000</v>
      </c>
      <c r="M2">
        <f>IF(H2&lt;21,(21-H2)*0.02*K2,0)</f>
        <v>0</v>
      </c>
    </row>
    <row r="3" spans="1:13" ht="15.75" thickBot="1" x14ac:dyDescent="0.3">
      <c r="A3" s="2">
        <v>1002</v>
      </c>
      <c r="B3" s="1" t="s">
        <v>10</v>
      </c>
      <c r="C3" s="1" t="s">
        <v>9</v>
      </c>
      <c r="D3" s="1" t="s">
        <v>46</v>
      </c>
      <c r="E3" s="1" t="s">
        <v>53</v>
      </c>
      <c r="F3" s="1" t="s">
        <v>57</v>
      </c>
      <c r="G3" s="1">
        <v>8</v>
      </c>
      <c r="H3" s="1">
        <v>22</v>
      </c>
      <c r="I3" s="9">
        <f t="shared" ref="I3:I36" si="0">K3+L3-M3</f>
        <v>23000</v>
      </c>
      <c r="K3" s="10">
        <f t="shared" ref="K3:K36" si="1">IF(F3="Permanent",20000,IF(F3="Temporary",5000))</f>
        <v>20000</v>
      </c>
      <c r="L3" s="10">
        <f t="shared" ref="L3:L36" si="2">IF(H3=22,3000,IF(H3=21,1000,0))</f>
        <v>3000</v>
      </c>
      <c r="M3">
        <f>IF(H3&lt;21,(21-H3)*0.02*K3,0)</f>
        <v>0</v>
      </c>
    </row>
    <row r="4" spans="1:13" ht="15.75" thickBot="1" x14ac:dyDescent="0.3">
      <c r="A4" s="2">
        <v>1003</v>
      </c>
      <c r="B4" s="1" t="s">
        <v>11</v>
      </c>
      <c r="C4" s="1" t="s">
        <v>9</v>
      </c>
      <c r="D4" s="1" t="s">
        <v>47</v>
      </c>
      <c r="E4" s="1" t="s">
        <v>51</v>
      </c>
      <c r="F4" s="1" t="s">
        <v>57</v>
      </c>
      <c r="G4" s="1">
        <v>8</v>
      </c>
      <c r="H4" s="1">
        <v>19</v>
      </c>
      <c r="I4" s="9">
        <f t="shared" si="0"/>
        <v>19200</v>
      </c>
      <c r="K4" s="10">
        <f t="shared" si="1"/>
        <v>20000</v>
      </c>
      <c r="L4" s="10">
        <f t="shared" si="2"/>
        <v>0</v>
      </c>
      <c r="M4">
        <f>IF(H4&lt;21,(21-H4)*0.02*K4,0)</f>
        <v>800</v>
      </c>
    </row>
    <row r="5" spans="1:13" ht="15.75" thickBot="1" x14ac:dyDescent="0.3">
      <c r="A5" s="2">
        <v>1004</v>
      </c>
      <c r="B5" s="1" t="s">
        <v>12</v>
      </c>
      <c r="C5" s="1" t="s">
        <v>8</v>
      </c>
      <c r="D5" s="1" t="s">
        <v>45</v>
      </c>
      <c r="E5" s="1" t="s">
        <v>51</v>
      </c>
      <c r="F5" s="1" t="s">
        <v>57</v>
      </c>
      <c r="G5" s="1">
        <v>8</v>
      </c>
      <c r="H5" s="1">
        <v>20</v>
      </c>
      <c r="I5" s="9">
        <f t="shared" si="0"/>
        <v>19600</v>
      </c>
      <c r="K5" s="10">
        <f t="shared" si="1"/>
        <v>20000</v>
      </c>
      <c r="L5" s="10">
        <f t="shared" si="2"/>
        <v>0</v>
      </c>
      <c r="M5">
        <f t="shared" ref="M5:M36" si="3">IF(H5&lt;21,(21-H5)*0.02*K5,0)</f>
        <v>400</v>
      </c>
    </row>
    <row r="6" spans="1:13" ht="15.75" thickBot="1" x14ac:dyDescent="0.3">
      <c r="A6" s="2">
        <v>1005</v>
      </c>
      <c r="B6" s="1" t="s">
        <v>13</v>
      </c>
      <c r="C6" s="1" t="s">
        <v>8</v>
      </c>
      <c r="D6" s="1" t="s">
        <v>44</v>
      </c>
      <c r="E6" s="1" t="s">
        <v>53</v>
      </c>
      <c r="F6" s="1" t="s">
        <v>57</v>
      </c>
      <c r="G6" s="1">
        <v>8</v>
      </c>
      <c r="H6" s="1">
        <v>20</v>
      </c>
      <c r="I6" s="9">
        <f t="shared" si="0"/>
        <v>19600</v>
      </c>
      <c r="K6" s="10">
        <f t="shared" si="1"/>
        <v>20000</v>
      </c>
      <c r="L6" s="10">
        <f t="shared" si="2"/>
        <v>0</v>
      </c>
      <c r="M6">
        <f t="shared" si="3"/>
        <v>400</v>
      </c>
    </row>
    <row r="7" spans="1:13" ht="15.75" thickBot="1" x14ac:dyDescent="0.3">
      <c r="A7" s="2">
        <v>1006</v>
      </c>
      <c r="B7" s="1" t="s">
        <v>14</v>
      </c>
      <c r="C7" s="1" t="s">
        <v>9</v>
      </c>
      <c r="D7" s="1" t="s">
        <v>48</v>
      </c>
      <c r="E7" s="1" t="s">
        <v>52</v>
      </c>
      <c r="F7" s="1" t="s">
        <v>56</v>
      </c>
      <c r="G7" s="1">
        <v>5</v>
      </c>
      <c r="H7" s="1">
        <v>22</v>
      </c>
      <c r="I7" s="9">
        <f t="shared" si="0"/>
        <v>8000</v>
      </c>
      <c r="K7" s="10">
        <f t="shared" si="1"/>
        <v>5000</v>
      </c>
      <c r="L7" s="10">
        <f t="shared" si="2"/>
        <v>3000</v>
      </c>
      <c r="M7">
        <f t="shared" si="3"/>
        <v>0</v>
      </c>
    </row>
    <row r="8" spans="1:13" ht="15.75" thickBot="1" x14ac:dyDescent="0.3">
      <c r="A8" s="2">
        <v>1007</v>
      </c>
      <c r="B8" s="1" t="s">
        <v>15</v>
      </c>
      <c r="C8" s="1" t="s">
        <v>9</v>
      </c>
      <c r="D8" s="1" t="s">
        <v>48</v>
      </c>
      <c r="E8" s="1" t="s">
        <v>49</v>
      </c>
      <c r="F8" s="1" t="s">
        <v>57</v>
      </c>
      <c r="G8" s="1">
        <v>8</v>
      </c>
      <c r="H8" s="1">
        <v>21</v>
      </c>
      <c r="I8" s="9">
        <f t="shared" si="0"/>
        <v>21000</v>
      </c>
      <c r="K8" s="10">
        <f t="shared" si="1"/>
        <v>20000</v>
      </c>
      <c r="L8" s="10">
        <f t="shared" si="2"/>
        <v>1000</v>
      </c>
      <c r="M8">
        <f t="shared" si="3"/>
        <v>0</v>
      </c>
    </row>
    <row r="9" spans="1:13" ht="15.75" thickBot="1" x14ac:dyDescent="0.3">
      <c r="A9" s="2">
        <v>1008</v>
      </c>
      <c r="B9" s="1" t="s">
        <v>16</v>
      </c>
      <c r="C9" s="1" t="s">
        <v>9</v>
      </c>
      <c r="D9" s="1" t="s">
        <v>48</v>
      </c>
      <c r="E9" s="1" t="s">
        <v>52</v>
      </c>
      <c r="F9" s="1" t="s">
        <v>56</v>
      </c>
      <c r="G9" s="1">
        <v>5</v>
      </c>
      <c r="H9" s="1">
        <v>22</v>
      </c>
      <c r="I9" s="9">
        <f t="shared" si="0"/>
        <v>8000</v>
      </c>
      <c r="K9" s="10">
        <f t="shared" si="1"/>
        <v>5000</v>
      </c>
      <c r="L9" s="10">
        <f t="shared" si="2"/>
        <v>3000</v>
      </c>
      <c r="M9">
        <f t="shared" si="3"/>
        <v>0</v>
      </c>
    </row>
    <row r="10" spans="1:13" ht="15.75" thickBot="1" x14ac:dyDescent="0.3">
      <c r="A10" s="2">
        <v>1009</v>
      </c>
      <c r="B10" s="1" t="s">
        <v>17</v>
      </c>
      <c r="C10" s="1" t="s">
        <v>8</v>
      </c>
      <c r="D10" s="1" t="s">
        <v>47</v>
      </c>
      <c r="E10" s="1" t="s">
        <v>50</v>
      </c>
      <c r="F10" s="1" t="s">
        <v>57</v>
      </c>
      <c r="G10" s="1">
        <v>8</v>
      </c>
      <c r="H10" s="1">
        <v>20</v>
      </c>
      <c r="I10" s="9">
        <f t="shared" si="0"/>
        <v>19600</v>
      </c>
      <c r="K10" s="10">
        <f t="shared" si="1"/>
        <v>20000</v>
      </c>
      <c r="L10" s="10">
        <f t="shared" si="2"/>
        <v>0</v>
      </c>
      <c r="M10">
        <f t="shared" si="3"/>
        <v>400</v>
      </c>
    </row>
    <row r="11" spans="1:13" ht="15.75" thickBot="1" x14ac:dyDescent="0.3">
      <c r="A11" s="2">
        <v>1010</v>
      </c>
      <c r="B11" s="1" t="s">
        <v>18</v>
      </c>
      <c r="C11" s="1" t="s">
        <v>8</v>
      </c>
      <c r="D11" s="1" t="s">
        <v>44</v>
      </c>
      <c r="E11" s="1" t="s">
        <v>50</v>
      </c>
      <c r="F11" s="1" t="s">
        <v>57</v>
      </c>
      <c r="G11" s="1">
        <v>8</v>
      </c>
      <c r="H11" s="1">
        <v>20</v>
      </c>
      <c r="I11" s="9">
        <f t="shared" si="0"/>
        <v>19600</v>
      </c>
      <c r="K11" s="10">
        <f t="shared" si="1"/>
        <v>20000</v>
      </c>
      <c r="L11" s="10">
        <f t="shared" si="2"/>
        <v>0</v>
      </c>
      <c r="M11">
        <f t="shared" si="3"/>
        <v>400</v>
      </c>
    </row>
    <row r="12" spans="1:13" ht="15.75" thickBot="1" x14ac:dyDescent="0.3">
      <c r="A12" s="2">
        <v>1011</v>
      </c>
      <c r="B12" s="1" t="s">
        <v>19</v>
      </c>
      <c r="C12" s="1" t="s">
        <v>9</v>
      </c>
      <c r="D12" s="1" t="s">
        <v>46</v>
      </c>
      <c r="E12" s="1" t="s">
        <v>49</v>
      </c>
      <c r="F12" s="1" t="s">
        <v>57</v>
      </c>
      <c r="G12" s="1">
        <v>8</v>
      </c>
      <c r="H12" s="1">
        <v>20</v>
      </c>
      <c r="I12" s="9">
        <f t="shared" si="0"/>
        <v>19600</v>
      </c>
      <c r="K12" s="10">
        <f t="shared" si="1"/>
        <v>20000</v>
      </c>
      <c r="L12" s="10">
        <f t="shared" si="2"/>
        <v>0</v>
      </c>
      <c r="M12">
        <f t="shared" si="3"/>
        <v>400</v>
      </c>
    </row>
    <row r="13" spans="1:13" ht="15.75" thickBot="1" x14ac:dyDescent="0.3">
      <c r="A13" s="2">
        <v>1012</v>
      </c>
      <c r="B13" s="1" t="s">
        <v>20</v>
      </c>
      <c r="C13" s="1" t="s">
        <v>8</v>
      </c>
      <c r="D13" s="1" t="s">
        <v>46</v>
      </c>
      <c r="E13" s="1" t="s">
        <v>55</v>
      </c>
      <c r="F13" s="1" t="s">
        <v>57</v>
      </c>
      <c r="G13" s="1">
        <v>8</v>
      </c>
      <c r="H13" s="1">
        <v>21</v>
      </c>
      <c r="I13" s="9">
        <f t="shared" si="0"/>
        <v>21000</v>
      </c>
      <c r="K13" s="10">
        <f t="shared" si="1"/>
        <v>20000</v>
      </c>
      <c r="L13" s="10">
        <f t="shared" si="2"/>
        <v>1000</v>
      </c>
      <c r="M13">
        <f t="shared" si="3"/>
        <v>0</v>
      </c>
    </row>
    <row r="14" spans="1:13" ht="15.75" thickBot="1" x14ac:dyDescent="0.3">
      <c r="A14" s="2">
        <v>1013</v>
      </c>
      <c r="B14" s="1" t="s">
        <v>21</v>
      </c>
      <c r="C14" s="1" t="s">
        <v>9</v>
      </c>
      <c r="D14" s="1" t="s">
        <v>48</v>
      </c>
      <c r="E14" s="1" t="s">
        <v>55</v>
      </c>
      <c r="F14" s="1" t="s">
        <v>57</v>
      </c>
      <c r="G14" s="1">
        <v>8</v>
      </c>
      <c r="H14" s="1">
        <v>19</v>
      </c>
      <c r="I14" s="9">
        <f t="shared" si="0"/>
        <v>19200</v>
      </c>
      <c r="K14" s="10">
        <f t="shared" si="1"/>
        <v>20000</v>
      </c>
      <c r="L14" s="10">
        <f t="shared" si="2"/>
        <v>0</v>
      </c>
      <c r="M14">
        <f t="shared" si="3"/>
        <v>800</v>
      </c>
    </row>
    <row r="15" spans="1:13" ht="15.75" thickBot="1" x14ac:dyDescent="0.3">
      <c r="A15" s="2">
        <v>1014</v>
      </c>
      <c r="B15" s="1" t="s">
        <v>22</v>
      </c>
      <c r="C15" s="1" t="s">
        <v>9</v>
      </c>
      <c r="D15" s="1" t="s">
        <v>48</v>
      </c>
      <c r="E15" s="1" t="s">
        <v>53</v>
      </c>
      <c r="F15" s="1" t="s">
        <v>57</v>
      </c>
      <c r="G15" s="1">
        <v>8</v>
      </c>
      <c r="H15" s="1">
        <v>18</v>
      </c>
      <c r="I15" s="9">
        <f t="shared" si="0"/>
        <v>18800</v>
      </c>
      <c r="K15" s="10">
        <f t="shared" si="1"/>
        <v>20000</v>
      </c>
      <c r="L15" s="10">
        <f t="shared" si="2"/>
        <v>0</v>
      </c>
      <c r="M15">
        <f t="shared" si="3"/>
        <v>1200</v>
      </c>
    </row>
    <row r="16" spans="1:13" ht="15.75" thickBot="1" x14ac:dyDescent="0.3">
      <c r="A16" s="2">
        <v>1015</v>
      </c>
      <c r="B16" s="1" t="s">
        <v>23</v>
      </c>
      <c r="C16" s="1" t="s">
        <v>8</v>
      </c>
      <c r="D16" s="1" t="s">
        <v>46</v>
      </c>
      <c r="E16" s="1" t="s">
        <v>52</v>
      </c>
      <c r="F16" s="1" t="s">
        <v>56</v>
      </c>
      <c r="G16" s="1">
        <v>5</v>
      </c>
      <c r="H16" s="1">
        <v>22</v>
      </c>
      <c r="I16" s="9">
        <f t="shared" si="0"/>
        <v>8000</v>
      </c>
      <c r="K16" s="10">
        <f t="shared" si="1"/>
        <v>5000</v>
      </c>
      <c r="L16" s="10">
        <f t="shared" si="2"/>
        <v>3000</v>
      </c>
      <c r="M16">
        <f t="shared" si="3"/>
        <v>0</v>
      </c>
    </row>
    <row r="17" spans="1:13" ht="15.75" thickBot="1" x14ac:dyDescent="0.3">
      <c r="A17" s="2">
        <v>1016</v>
      </c>
      <c r="B17" s="1" t="s">
        <v>24</v>
      </c>
      <c r="C17" s="1" t="s">
        <v>9</v>
      </c>
      <c r="D17" s="1" t="s">
        <v>48</v>
      </c>
      <c r="E17" s="1" t="s">
        <v>53</v>
      </c>
      <c r="F17" s="1" t="s">
        <v>57</v>
      </c>
      <c r="G17" s="1">
        <v>8</v>
      </c>
      <c r="H17" s="1">
        <v>17</v>
      </c>
      <c r="I17" s="9">
        <f t="shared" si="0"/>
        <v>18400</v>
      </c>
      <c r="K17" s="10">
        <f t="shared" si="1"/>
        <v>20000</v>
      </c>
      <c r="L17" s="10">
        <f t="shared" si="2"/>
        <v>0</v>
      </c>
      <c r="M17">
        <f t="shared" si="3"/>
        <v>1600</v>
      </c>
    </row>
    <row r="18" spans="1:13" ht="15.75" thickBot="1" x14ac:dyDescent="0.3">
      <c r="A18" s="2">
        <v>1017</v>
      </c>
      <c r="B18" s="1" t="s">
        <v>25</v>
      </c>
      <c r="C18" s="1" t="s">
        <v>9</v>
      </c>
      <c r="D18" s="1" t="s">
        <v>45</v>
      </c>
      <c r="E18" s="1" t="s">
        <v>52</v>
      </c>
      <c r="F18" s="1" t="s">
        <v>56</v>
      </c>
      <c r="G18" s="1">
        <v>5</v>
      </c>
      <c r="H18" s="1">
        <v>21</v>
      </c>
      <c r="I18" s="9">
        <f t="shared" si="0"/>
        <v>6000</v>
      </c>
      <c r="K18" s="10">
        <f t="shared" si="1"/>
        <v>5000</v>
      </c>
      <c r="L18" s="10">
        <f t="shared" si="2"/>
        <v>1000</v>
      </c>
      <c r="M18">
        <f t="shared" si="3"/>
        <v>0</v>
      </c>
    </row>
    <row r="19" spans="1:13" ht="15.75" thickBot="1" x14ac:dyDescent="0.3">
      <c r="A19" s="2">
        <v>1018</v>
      </c>
      <c r="B19" s="1" t="s">
        <v>26</v>
      </c>
      <c r="C19" s="1" t="s">
        <v>8</v>
      </c>
      <c r="D19" s="1" t="s">
        <v>44</v>
      </c>
      <c r="E19" s="1" t="s">
        <v>51</v>
      </c>
      <c r="F19" s="1" t="s">
        <v>57</v>
      </c>
      <c r="G19" s="1">
        <v>8</v>
      </c>
      <c r="H19" s="1">
        <v>20</v>
      </c>
      <c r="I19" s="9">
        <f t="shared" si="0"/>
        <v>19600</v>
      </c>
      <c r="K19" s="10">
        <f t="shared" si="1"/>
        <v>20000</v>
      </c>
      <c r="L19" s="10">
        <f t="shared" si="2"/>
        <v>0</v>
      </c>
      <c r="M19">
        <f t="shared" si="3"/>
        <v>400</v>
      </c>
    </row>
    <row r="20" spans="1:13" ht="15.75" thickBot="1" x14ac:dyDescent="0.3">
      <c r="A20" s="2">
        <v>1019</v>
      </c>
      <c r="B20" s="1" t="s">
        <v>27</v>
      </c>
      <c r="C20" s="1" t="s">
        <v>8</v>
      </c>
      <c r="D20" s="1" t="s">
        <v>44</v>
      </c>
      <c r="E20" s="1" t="s">
        <v>50</v>
      </c>
      <c r="F20" s="1" t="s">
        <v>57</v>
      </c>
      <c r="G20" s="1">
        <v>8</v>
      </c>
      <c r="H20" s="1">
        <v>21</v>
      </c>
      <c r="I20" s="9">
        <f t="shared" si="0"/>
        <v>21000</v>
      </c>
      <c r="K20" s="10">
        <f t="shared" si="1"/>
        <v>20000</v>
      </c>
      <c r="L20" s="10">
        <f t="shared" si="2"/>
        <v>1000</v>
      </c>
      <c r="M20">
        <f t="shared" si="3"/>
        <v>0</v>
      </c>
    </row>
    <row r="21" spans="1:13" ht="15.75" thickBot="1" x14ac:dyDescent="0.3">
      <c r="A21" s="2">
        <v>1020</v>
      </c>
      <c r="B21" s="1" t="s">
        <v>28</v>
      </c>
      <c r="C21" s="1" t="s">
        <v>9</v>
      </c>
      <c r="D21" s="1" t="s">
        <v>47</v>
      </c>
      <c r="E21" s="1" t="s">
        <v>53</v>
      </c>
      <c r="F21" s="1" t="s">
        <v>57</v>
      </c>
      <c r="G21" s="1">
        <v>8</v>
      </c>
      <c r="H21" s="1">
        <v>22</v>
      </c>
      <c r="I21" s="9">
        <f t="shared" si="0"/>
        <v>23000</v>
      </c>
      <c r="K21" s="10">
        <f t="shared" si="1"/>
        <v>20000</v>
      </c>
      <c r="L21" s="10">
        <f t="shared" si="2"/>
        <v>3000</v>
      </c>
      <c r="M21">
        <f t="shared" si="3"/>
        <v>0</v>
      </c>
    </row>
    <row r="22" spans="1:13" ht="15.75" thickBot="1" x14ac:dyDescent="0.3">
      <c r="A22" s="2">
        <v>1021</v>
      </c>
      <c r="B22" s="1" t="s">
        <v>29</v>
      </c>
      <c r="C22" s="1" t="s">
        <v>9</v>
      </c>
      <c r="D22" s="1" t="s">
        <v>46</v>
      </c>
      <c r="E22" s="1" t="s">
        <v>51</v>
      </c>
      <c r="F22" s="1" t="s">
        <v>57</v>
      </c>
      <c r="G22" s="1">
        <v>8</v>
      </c>
      <c r="H22" s="1">
        <v>22</v>
      </c>
      <c r="I22" s="9">
        <f t="shared" si="0"/>
        <v>23000</v>
      </c>
      <c r="K22" s="10">
        <f t="shared" si="1"/>
        <v>20000</v>
      </c>
      <c r="L22" s="10">
        <f t="shared" si="2"/>
        <v>3000</v>
      </c>
      <c r="M22">
        <f t="shared" si="3"/>
        <v>0</v>
      </c>
    </row>
    <row r="23" spans="1:13" ht="15.75" thickBot="1" x14ac:dyDescent="0.3">
      <c r="A23" s="2">
        <v>1022</v>
      </c>
      <c r="B23" s="1" t="s">
        <v>31</v>
      </c>
      <c r="C23" s="1" t="s">
        <v>8</v>
      </c>
      <c r="D23" s="1" t="s">
        <v>45</v>
      </c>
      <c r="E23" s="1" t="s">
        <v>52</v>
      </c>
      <c r="F23" s="1" t="s">
        <v>56</v>
      </c>
      <c r="G23" s="1">
        <v>5</v>
      </c>
      <c r="H23" s="1">
        <v>20</v>
      </c>
      <c r="I23" s="9">
        <f t="shared" si="0"/>
        <v>4900</v>
      </c>
      <c r="K23" s="10">
        <f t="shared" si="1"/>
        <v>5000</v>
      </c>
      <c r="L23" s="10">
        <f t="shared" si="2"/>
        <v>0</v>
      </c>
      <c r="M23">
        <f t="shared" si="3"/>
        <v>100</v>
      </c>
    </row>
    <row r="24" spans="1:13" ht="15.75" thickBot="1" x14ac:dyDescent="0.3">
      <c r="A24" s="2">
        <v>1023</v>
      </c>
      <c r="B24" s="1" t="s">
        <v>30</v>
      </c>
      <c r="C24" s="1" t="s">
        <v>8</v>
      </c>
      <c r="D24" s="1" t="s">
        <v>45</v>
      </c>
      <c r="E24" s="1" t="s">
        <v>49</v>
      </c>
      <c r="F24" s="1" t="s">
        <v>57</v>
      </c>
      <c r="G24" s="1">
        <v>8</v>
      </c>
      <c r="H24" s="1">
        <v>21</v>
      </c>
      <c r="I24" s="9">
        <f t="shared" si="0"/>
        <v>21000</v>
      </c>
      <c r="K24" s="10">
        <f t="shared" si="1"/>
        <v>20000</v>
      </c>
      <c r="L24" s="10">
        <f t="shared" si="2"/>
        <v>1000</v>
      </c>
      <c r="M24">
        <f t="shared" si="3"/>
        <v>0</v>
      </c>
    </row>
    <row r="25" spans="1:13" ht="15.75" thickBot="1" x14ac:dyDescent="0.3">
      <c r="A25" s="2">
        <v>1024</v>
      </c>
      <c r="B25" s="1" t="s">
        <v>32</v>
      </c>
      <c r="C25" s="1" t="s">
        <v>9</v>
      </c>
      <c r="D25" s="1" t="s">
        <v>47</v>
      </c>
      <c r="E25" s="1" t="s">
        <v>50</v>
      </c>
      <c r="F25" s="1" t="s">
        <v>57</v>
      </c>
      <c r="G25" s="1">
        <v>8</v>
      </c>
      <c r="H25" s="1">
        <v>20</v>
      </c>
      <c r="I25" s="9">
        <f t="shared" si="0"/>
        <v>19600</v>
      </c>
      <c r="K25" s="10">
        <f t="shared" si="1"/>
        <v>20000</v>
      </c>
      <c r="L25" s="10">
        <f t="shared" si="2"/>
        <v>0</v>
      </c>
      <c r="M25">
        <f t="shared" si="3"/>
        <v>400</v>
      </c>
    </row>
    <row r="26" spans="1:13" ht="15.75" thickBot="1" x14ac:dyDescent="0.3">
      <c r="A26" s="2">
        <v>1025</v>
      </c>
      <c r="B26" s="1" t="s">
        <v>33</v>
      </c>
      <c r="C26" s="1" t="s">
        <v>9</v>
      </c>
      <c r="D26" s="1" t="s">
        <v>46</v>
      </c>
      <c r="E26" s="1" t="s">
        <v>50</v>
      </c>
      <c r="F26" s="1" t="s">
        <v>57</v>
      </c>
      <c r="G26" s="1">
        <v>8</v>
      </c>
      <c r="H26" s="1">
        <v>19</v>
      </c>
      <c r="I26" s="9">
        <f t="shared" si="0"/>
        <v>19200</v>
      </c>
      <c r="K26" s="10">
        <f t="shared" si="1"/>
        <v>20000</v>
      </c>
      <c r="L26" s="10">
        <f t="shared" si="2"/>
        <v>0</v>
      </c>
      <c r="M26">
        <f t="shared" si="3"/>
        <v>800</v>
      </c>
    </row>
    <row r="27" spans="1:13" ht="15.75" thickBot="1" x14ac:dyDescent="0.3">
      <c r="A27" s="2">
        <v>1026</v>
      </c>
      <c r="B27" s="1" t="s">
        <v>34</v>
      </c>
      <c r="C27" s="1" t="s">
        <v>9</v>
      </c>
      <c r="D27" s="1" t="s">
        <v>46</v>
      </c>
      <c r="E27" s="1" t="s">
        <v>54</v>
      </c>
      <c r="F27" s="1" t="s">
        <v>56</v>
      </c>
      <c r="G27" s="1">
        <v>6</v>
      </c>
      <c r="H27" s="1">
        <v>18</v>
      </c>
      <c r="I27" s="9">
        <f t="shared" si="0"/>
        <v>4700</v>
      </c>
      <c r="K27" s="10">
        <f t="shared" si="1"/>
        <v>5000</v>
      </c>
      <c r="L27" s="10">
        <f t="shared" si="2"/>
        <v>0</v>
      </c>
      <c r="M27">
        <f t="shared" si="3"/>
        <v>300</v>
      </c>
    </row>
    <row r="28" spans="1:13" ht="15.75" thickBot="1" x14ac:dyDescent="0.3">
      <c r="A28" s="2">
        <v>1027</v>
      </c>
      <c r="B28" s="1" t="s">
        <v>35</v>
      </c>
      <c r="C28" s="1" t="s">
        <v>9</v>
      </c>
      <c r="D28" s="1" t="s">
        <v>47</v>
      </c>
      <c r="E28" s="1" t="s">
        <v>49</v>
      </c>
      <c r="F28" s="1" t="s">
        <v>57</v>
      </c>
      <c r="G28" s="1">
        <v>8</v>
      </c>
      <c r="H28" s="1">
        <v>19</v>
      </c>
      <c r="I28" s="9">
        <f t="shared" si="0"/>
        <v>19200</v>
      </c>
      <c r="K28" s="10">
        <f t="shared" si="1"/>
        <v>20000</v>
      </c>
      <c r="L28" s="10">
        <f t="shared" si="2"/>
        <v>0</v>
      </c>
      <c r="M28">
        <f t="shared" si="3"/>
        <v>800</v>
      </c>
    </row>
    <row r="29" spans="1:13" ht="15.75" thickBot="1" x14ac:dyDescent="0.3">
      <c r="A29" s="2">
        <v>1028</v>
      </c>
      <c r="B29" s="1" t="s">
        <v>36</v>
      </c>
      <c r="C29" s="1" t="s">
        <v>8</v>
      </c>
      <c r="D29" s="1" t="s">
        <v>46</v>
      </c>
      <c r="E29" s="1" t="s">
        <v>53</v>
      </c>
      <c r="F29" s="1" t="s">
        <v>57</v>
      </c>
      <c r="G29" s="1">
        <v>8</v>
      </c>
      <c r="H29" s="1">
        <v>19</v>
      </c>
      <c r="I29" s="9">
        <f t="shared" si="0"/>
        <v>19200</v>
      </c>
      <c r="K29" s="10">
        <f t="shared" si="1"/>
        <v>20000</v>
      </c>
      <c r="L29" s="10">
        <f t="shared" si="2"/>
        <v>0</v>
      </c>
      <c r="M29">
        <f t="shared" si="3"/>
        <v>800</v>
      </c>
    </row>
    <row r="30" spans="1:13" ht="15.75" thickBot="1" x14ac:dyDescent="0.3">
      <c r="A30" s="2">
        <v>1029</v>
      </c>
      <c r="B30" s="1" t="s">
        <v>37</v>
      </c>
      <c r="C30" s="1" t="s">
        <v>8</v>
      </c>
      <c r="D30" s="1" t="s">
        <v>44</v>
      </c>
      <c r="E30" s="1" t="s">
        <v>49</v>
      </c>
      <c r="F30" s="1" t="s">
        <v>57</v>
      </c>
      <c r="G30" s="1">
        <v>8</v>
      </c>
      <c r="H30" s="1">
        <v>20</v>
      </c>
      <c r="I30" s="9">
        <f t="shared" si="0"/>
        <v>19600</v>
      </c>
      <c r="K30" s="10">
        <f t="shared" si="1"/>
        <v>20000</v>
      </c>
      <c r="L30" s="10">
        <f t="shared" si="2"/>
        <v>0</v>
      </c>
      <c r="M30">
        <f t="shared" si="3"/>
        <v>400</v>
      </c>
    </row>
    <row r="31" spans="1:13" ht="15.75" thickBot="1" x14ac:dyDescent="0.3">
      <c r="A31" s="2">
        <v>1030</v>
      </c>
      <c r="B31" s="1" t="s">
        <v>38</v>
      </c>
      <c r="C31" s="1" t="s">
        <v>9</v>
      </c>
      <c r="D31" s="1" t="s">
        <v>44</v>
      </c>
      <c r="E31" s="1" t="s">
        <v>52</v>
      </c>
      <c r="F31" s="1" t="s">
        <v>56</v>
      </c>
      <c r="G31" s="1">
        <v>5</v>
      </c>
      <c r="H31" s="1">
        <v>17</v>
      </c>
      <c r="I31" s="9">
        <f t="shared" si="0"/>
        <v>4600</v>
      </c>
      <c r="K31" s="10">
        <f t="shared" si="1"/>
        <v>5000</v>
      </c>
      <c r="L31" s="10">
        <f t="shared" si="2"/>
        <v>0</v>
      </c>
      <c r="M31">
        <f t="shared" si="3"/>
        <v>400</v>
      </c>
    </row>
    <row r="32" spans="1:13" ht="15.75" thickBot="1" x14ac:dyDescent="0.3">
      <c r="A32" s="2">
        <v>1031</v>
      </c>
      <c r="B32" s="1" t="s">
        <v>39</v>
      </c>
      <c r="C32" s="1" t="s">
        <v>9</v>
      </c>
      <c r="D32" s="1" t="s">
        <v>47</v>
      </c>
      <c r="E32" s="1" t="s">
        <v>54</v>
      </c>
      <c r="F32" s="1" t="s">
        <v>56</v>
      </c>
      <c r="G32" s="1">
        <v>6</v>
      </c>
      <c r="H32" s="1">
        <v>19</v>
      </c>
      <c r="I32" s="9">
        <f t="shared" si="0"/>
        <v>4800</v>
      </c>
      <c r="K32" s="10">
        <f t="shared" si="1"/>
        <v>5000</v>
      </c>
      <c r="L32" s="10">
        <f t="shared" si="2"/>
        <v>0</v>
      </c>
      <c r="M32">
        <f t="shared" si="3"/>
        <v>200</v>
      </c>
    </row>
    <row r="33" spans="1:13" ht="15.75" thickBot="1" x14ac:dyDescent="0.3">
      <c r="A33" s="2">
        <v>1032</v>
      </c>
      <c r="B33" s="1" t="s">
        <v>42</v>
      </c>
      <c r="C33" s="1" t="s">
        <v>9</v>
      </c>
      <c r="D33" s="1" t="s">
        <v>45</v>
      </c>
      <c r="E33" s="1" t="s">
        <v>50</v>
      </c>
      <c r="F33" s="1" t="s">
        <v>57</v>
      </c>
      <c r="G33" s="1">
        <v>8</v>
      </c>
      <c r="H33" s="1">
        <v>20</v>
      </c>
      <c r="I33" s="9">
        <f t="shared" si="0"/>
        <v>19600</v>
      </c>
      <c r="K33" s="10">
        <f t="shared" si="1"/>
        <v>20000</v>
      </c>
      <c r="L33" s="10">
        <f t="shared" si="2"/>
        <v>0</v>
      </c>
      <c r="M33">
        <f t="shared" si="3"/>
        <v>400</v>
      </c>
    </row>
    <row r="34" spans="1:13" ht="15.75" thickBot="1" x14ac:dyDescent="0.3">
      <c r="A34" s="2">
        <v>1033</v>
      </c>
      <c r="B34" s="1" t="s">
        <v>43</v>
      </c>
      <c r="C34" s="1" t="s">
        <v>8</v>
      </c>
      <c r="D34" s="1" t="s">
        <v>44</v>
      </c>
      <c r="E34" s="1" t="s">
        <v>54</v>
      </c>
      <c r="F34" s="1" t="s">
        <v>56</v>
      </c>
      <c r="G34" s="1">
        <v>6</v>
      </c>
      <c r="H34" s="1">
        <v>19</v>
      </c>
      <c r="I34" s="9">
        <f t="shared" si="0"/>
        <v>4800</v>
      </c>
      <c r="K34" s="10">
        <f t="shared" si="1"/>
        <v>5000</v>
      </c>
      <c r="L34" s="10">
        <f t="shared" si="2"/>
        <v>0</v>
      </c>
      <c r="M34">
        <f t="shared" si="3"/>
        <v>200</v>
      </c>
    </row>
    <row r="35" spans="1:13" ht="15.75" thickBot="1" x14ac:dyDescent="0.3">
      <c r="A35" s="2">
        <v>1034</v>
      </c>
      <c r="B35" s="1" t="s">
        <v>41</v>
      </c>
      <c r="C35" s="1" t="s">
        <v>9</v>
      </c>
      <c r="D35" s="1" t="s">
        <v>45</v>
      </c>
      <c r="E35" s="1" t="s">
        <v>50</v>
      </c>
      <c r="F35" s="1" t="s">
        <v>57</v>
      </c>
      <c r="G35" s="1">
        <v>8</v>
      </c>
      <c r="H35" s="1">
        <v>21</v>
      </c>
      <c r="I35" s="9">
        <f t="shared" si="0"/>
        <v>21000</v>
      </c>
      <c r="K35" s="10">
        <f t="shared" si="1"/>
        <v>20000</v>
      </c>
      <c r="L35" s="10">
        <f t="shared" si="2"/>
        <v>1000</v>
      </c>
      <c r="M35">
        <f t="shared" si="3"/>
        <v>0</v>
      </c>
    </row>
    <row r="36" spans="1:13" ht="15.75" thickBot="1" x14ac:dyDescent="0.3">
      <c r="A36" s="3">
        <v>1035</v>
      </c>
      <c r="B36" s="4" t="s">
        <v>40</v>
      </c>
      <c r="C36" s="4" t="s">
        <v>9</v>
      </c>
      <c r="D36" s="4" t="s">
        <v>46</v>
      </c>
      <c r="E36" s="4" t="s">
        <v>50</v>
      </c>
      <c r="F36" s="4" t="s">
        <v>57</v>
      </c>
      <c r="G36" s="4">
        <v>8</v>
      </c>
      <c r="H36" s="4">
        <v>22</v>
      </c>
      <c r="I36" s="9">
        <f t="shared" si="0"/>
        <v>23000</v>
      </c>
      <c r="K36" s="10">
        <f t="shared" si="1"/>
        <v>20000</v>
      </c>
      <c r="L36" s="10">
        <f t="shared" si="2"/>
        <v>3000</v>
      </c>
      <c r="M36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0AD7-5335-49D7-899B-AE7E3A9DD71D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12" t="s">
        <v>63</v>
      </c>
      <c r="B3" t="s">
        <v>65</v>
      </c>
    </row>
    <row r="4" spans="1:2" x14ac:dyDescent="0.25">
      <c r="A4" s="13" t="s">
        <v>8</v>
      </c>
      <c r="B4" s="14">
        <v>223500</v>
      </c>
    </row>
    <row r="5" spans="1:2" x14ac:dyDescent="0.25">
      <c r="A5" s="13" t="s">
        <v>9</v>
      </c>
      <c r="B5" s="14">
        <v>342900</v>
      </c>
    </row>
    <row r="6" spans="1:2" x14ac:dyDescent="0.25">
      <c r="A6" s="13" t="s">
        <v>64</v>
      </c>
      <c r="B6" s="14">
        <v>566400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1BA8-2B5C-4855-A5B1-25E06539996F}">
  <dimension ref="A3:B9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12" t="s">
        <v>63</v>
      </c>
      <c r="B3" t="s">
        <v>65</v>
      </c>
    </row>
    <row r="4" spans="1:2" x14ac:dyDescent="0.25">
      <c r="A4" s="13" t="s">
        <v>46</v>
      </c>
      <c r="B4" s="14">
        <v>160700</v>
      </c>
    </row>
    <row r="5" spans="1:2" x14ac:dyDescent="0.25">
      <c r="A5" s="13" t="s">
        <v>45</v>
      </c>
      <c r="B5" s="14">
        <v>92100</v>
      </c>
    </row>
    <row r="6" spans="1:2" x14ac:dyDescent="0.25">
      <c r="A6" s="13" t="s">
        <v>47</v>
      </c>
      <c r="B6" s="14">
        <v>105400</v>
      </c>
    </row>
    <row r="7" spans="1:2" x14ac:dyDescent="0.25">
      <c r="A7" s="13" t="s">
        <v>44</v>
      </c>
      <c r="B7" s="14">
        <v>114800</v>
      </c>
    </row>
    <row r="8" spans="1:2" x14ac:dyDescent="0.25">
      <c r="A8" s="13" t="s">
        <v>48</v>
      </c>
      <c r="B8" s="14">
        <v>93400</v>
      </c>
    </row>
    <row r="9" spans="1:2" x14ac:dyDescent="0.25">
      <c r="A9" s="13" t="s">
        <v>64</v>
      </c>
      <c r="B9" s="14">
        <v>566400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2D1B-8949-4B67-AEFA-307E4CBEEF9B}">
  <dimension ref="A3:B5"/>
  <sheetViews>
    <sheetView workbookViewId="0">
      <selection activeCell="A24" sqref="A24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12" t="s">
        <v>63</v>
      </c>
      <c r="B3" t="s">
        <v>65</v>
      </c>
    </row>
    <row r="4" spans="1:2" x14ac:dyDescent="0.25">
      <c r="A4" s="13" t="s">
        <v>49</v>
      </c>
      <c r="B4" s="14">
        <v>100400</v>
      </c>
    </row>
    <row r="5" spans="1:2" x14ac:dyDescent="0.25">
      <c r="A5" s="13" t="s">
        <v>64</v>
      </c>
      <c r="B5" s="14">
        <v>100400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19F3-CE53-4524-A1CC-DA4386CD1EC9}">
  <dimension ref="A1:B4"/>
  <sheetViews>
    <sheetView workbookViewId="0"/>
  </sheetViews>
  <sheetFormatPr defaultRowHeight="15" x14ac:dyDescent="0.25"/>
  <cols>
    <col min="1" max="1" width="13.140625" bestFit="1" customWidth="1"/>
    <col min="2" max="2" width="18.5703125" bestFit="1" customWidth="1"/>
  </cols>
  <sheetData>
    <row r="1" spans="1:2" x14ac:dyDescent="0.25">
      <c r="A1" s="12" t="s">
        <v>63</v>
      </c>
      <c r="B1" t="s">
        <v>65</v>
      </c>
    </row>
    <row r="2" spans="1:2" x14ac:dyDescent="0.25">
      <c r="A2" s="13" t="s">
        <v>57</v>
      </c>
      <c r="B2" s="14">
        <v>506600</v>
      </c>
    </row>
    <row r="3" spans="1:2" x14ac:dyDescent="0.25">
      <c r="A3" s="13" t="s">
        <v>56</v>
      </c>
      <c r="B3" s="14">
        <v>59800</v>
      </c>
    </row>
    <row r="4" spans="1:2" x14ac:dyDescent="0.25">
      <c r="A4" s="13" t="s">
        <v>64</v>
      </c>
      <c r="B4" s="14">
        <v>566400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83D4-A8CE-4CD0-83ED-C4305F849E65}">
  <dimension ref="A1:B7"/>
  <sheetViews>
    <sheetView workbookViewId="0"/>
  </sheetViews>
  <sheetFormatPr defaultRowHeight="15" x14ac:dyDescent="0.25"/>
  <cols>
    <col min="1" max="1" width="13.140625" bestFit="1" customWidth="1"/>
    <col min="2" max="2" width="18.5703125" bestFit="1" customWidth="1"/>
  </cols>
  <sheetData>
    <row r="1" spans="1:2" x14ac:dyDescent="0.25">
      <c r="A1" s="12" t="s">
        <v>63</v>
      </c>
      <c r="B1" t="s">
        <v>66</v>
      </c>
    </row>
    <row r="2" spans="1:2" x14ac:dyDescent="0.25">
      <c r="A2" s="13" t="s">
        <v>46</v>
      </c>
      <c r="B2" s="14">
        <v>23000</v>
      </c>
    </row>
    <row r="3" spans="1:2" x14ac:dyDescent="0.25">
      <c r="A3" s="13" t="s">
        <v>45</v>
      </c>
      <c r="B3" s="14">
        <v>21000</v>
      </c>
    </row>
    <row r="4" spans="1:2" x14ac:dyDescent="0.25">
      <c r="A4" s="13" t="s">
        <v>47</v>
      </c>
      <c r="B4" s="14">
        <v>23000</v>
      </c>
    </row>
    <row r="5" spans="1:2" x14ac:dyDescent="0.25">
      <c r="A5" s="13" t="s">
        <v>44</v>
      </c>
      <c r="B5" s="14">
        <v>21000</v>
      </c>
    </row>
    <row r="6" spans="1:2" x14ac:dyDescent="0.25">
      <c r="A6" s="13" t="s">
        <v>48</v>
      </c>
      <c r="B6" s="14">
        <v>21000</v>
      </c>
    </row>
    <row r="7" spans="1:2" x14ac:dyDescent="0.25">
      <c r="A7" s="13" t="s">
        <v>64</v>
      </c>
      <c r="B7" s="14">
        <v>23000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1)</vt:lpstr>
      <vt:lpstr>2) a.</vt:lpstr>
      <vt:lpstr>2) b.</vt:lpstr>
      <vt:lpstr>2) c.</vt:lpstr>
      <vt:lpstr>3) a.</vt:lpstr>
      <vt:lpstr>3) b.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Munim</dc:creator>
  <cp:lastModifiedBy>Sohaib</cp:lastModifiedBy>
  <dcterms:created xsi:type="dcterms:W3CDTF">2018-09-23T17:34:19Z</dcterms:created>
  <dcterms:modified xsi:type="dcterms:W3CDTF">2021-11-29T13:19:10Z</dcterms:modified>
</cp:coreProperties>
</file>