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i.c.c\Documents\"/>
    </mc:Choice>
  </mc:AlternateContent>
  <xr:revisionPtr revIDLastSave="0" documentId="13_ncr:1_{F429A8ED-55EF-4766-9FC9-2D6975EDC386}" xr6:coauthVersionLast="47" xr6:coauthVersionMax="47" xr10:uidLastSave="{00000000-0000-0000-0000-000000000000}"/>
  <bookViews>
    <workbookView xWindow="-108" yWindow="-108" windowWidth="23256" windowHeight="12576" xr2:uid="{99976A56-CD70-4554-9131-581040F7EDF5}"/>
  </bookViews>
  <sheets>
    <sheet name="Sheet3" sheetId="3" r:id="rId1"/>
    <sheet name="Sheet4" sheetId="5" r:id="rId2"/>
    <sheet name="Sheet1" sheetId="1" r:id="rId3"/>
    <sheet name="Sheet2" sheetId="2" r:id="rId4"/>
  </sheets>
  <definedNames>
    <definedName name="Admin">Sheet2!$J$2:$J$5</definedName>
    <definedName name="Departments">Sheet2!$A$2:$A$7</definedName>
    <definedName name="Finance">Sheet2!$G$2:$G$6</definedName>
    <definedName name="HR">Sheet2!$F$2:$F$6</definedName>
    <definedName name="IT">Sheet2!$E$2:$E$10</definedName>
    <definedName name="Marketing">Sheet2!$H$2:$H$6</definedName>
    <definedName name="Sales">Sheet2!$I$2:$I$5</definedName>
  </definedNames>
  <calcPr calcId="191029"/>
  <pivotCaches>
    <pivotCache cacheId="11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  <c r="G57" i="1"/>
  <c r="G9" i="1"/>
  <c r="G39" i="1"/>
  <c r="G8" i="1"/>
  <c r="G6" i="1"/>
  <c r="G3" i="1"/>
  <c r="G13" i="1"/>
  <c r="G30" i="1"/>
  <c r="G20" i="1"/>
  <c r="G50" i="1"/>
  <c r="G17" i="1"/>
  <c r="G46" i="1"/>
  <c r="G48" i="1"/>
  <c r="G53" i="1"/>
  <c r="G52" i="1"/>
  <c r="G55" i="1"/>
  <c r="G61" i="1"/>
  <c r="G59" i="1"/>
  <c r="G58" i="1"/>
  <c r="G60" i="1"/>
  <c r="G42" i="1"/>
  <c r="G31" i="1"/>
  <c r="G34" i="1"/>
  <c r="G45" i="1"/>
  <c r="G43" i="1"/>
  <c r="G44" i="1"/>
  <c r="G37" i="1"/>
  <c r="G38" i="1"/>
  <c r="G26" i="1"/>
  <c r="G56" i="1"/>
  <c r="G49" i="1"/>
  <c r="G51" i="1"/>
  <c r="G10" i="1"/>
  <c r="G21" i="1"/>
  <c r="G18" i="1"/>
  <c r="G47" i="1"/>
  <c r="G4" i="1"/>
  <c r="G7" i="1"/>
  <c r="G2" i="1"/>
  <c r="G15" i="1"/>
  <c r="G12" i="1"/>
  <c r="G11" i="1"/>
  <c r="G16" i="1"/>
  <c r="G14" i="1"/>
  <c r="G23" i="1"/>
  <c r="G24" i="1"/>
  <c r="G22" i="1"/>
  <c r="G25" i="1"/>
  <c r="G19" i="1"/>
  <c r="G32" i="1"/>
  <c r="G36" i="1"/>
  <c r="G29" i="1"/>
  <c r="G33" i="1"/>
  <c r="G35" i="1"/>
  <c r="G41" i="1"/>
  <c r="G28" i="1"/>
  <c r="G40" i="1"/>
  <c r="G27" i="1"/>
  <c r="G54" i="1"/>
  <c r="G5" i="1"/>
  <c r="M2" i="1" l="1" a="1"/>
  <c r="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<sst xmlns="http://schemas.openxmlformats.org/spreadsheetml/2006/main" count="424" uniqueCount="151">
  <si>
    <t>Employee ID</t>
  </si>
  <si>
    <t>Name</t>
  </si>
  <si>
    <t>Department</t>
  </si>
  <si>
    <t>Job Title</t>
  </si>
  <si>
    <t>Date of Joining</t>
  </si>
  <si>
    <t>Salary</t>
  </si>
  <si>
    <t>Email</t>
  </si>
  <si>
    <t>Phone Number</t>
  </si>
  <si>
    <t>Status</t>
  </si>
  <si>
    <t>IT</t>
  </si>
  <si>
    <t>HR</t>
  </si>
  <si>
    <t>Finance</t>
  </si>
  <si>
    <t>Admin</t>
  </si>
  <si>
    <t>Marketing</t>
  </si>
  <si>
    <t>Sales</t>
  </si>
  <si>
    <t>Departments</t>
  </si>
  <si>
    <t>Software Engineer</t>
  </si>
  <si>
    <t>Data Analyst</t>
  </si>
  <si>
    <t>Cyber Security Specialist</t>
  </si>
  <si>
    <t>DevOps Engieer</t>
  </si>
  <si>
    <t>AI Engineer</t>
  </si>
  <si>
    <t>Web Development Engineer</t>
  </si>
  <si>
    <t>UX Designer</t>
  </si>
  <si>
    <t>Mobile Application Engineer</t>
  </si>
  <si>
    <t>Game Development Engineer</t>
  </si>
  <si>
    <t>HR Manager</t>
  </si>
  <si>
    <t>Recruiter</t>
  </si>
  <si>
    <t>Training Secialist</t>
  </si>
  <si>
    <t>HR Coordinator</t>
  </si>
  <si>
    <t>Employee Relations Manager</t>
  </si>
  <si>
    <t>Accountant</t>
  </si>
  <si>
    <t>Sinior Accountant</t>
  </si>
  <si>
    <t>Auditor</t>
  </si>
  <si>
    <t>Financial Analyst</t>
  </si>
  <si>
    <t>Payroll Specialist</t>
  </si>
  <si>
    <t>SEO Specialist</t>
  </si>
  <si>
    <t>Content Strategist</t>
  </si>
  <si>
    <t>Scial Media Manager</t>
  </si>
  <si>
    <t>Marketing Manager</t>
  </si>
  <si>
    <t>Digital Marketer</t>
  </si>
  <si>
    <t>Sales Executive</t>
  </si>
  <si>
    <t>Sales Manager</t>
  </si>
  <si>
    <t>Account Manager</t>
  </si>
  <si>
    <t>Business Developmen Officer</t>
  </si>
  <si>
    <t xml:space="preserve">Admin </t>
  </si>
  <si>
    <t>Office Assistant</t>
  </si>
  <si>
    <t>Admin Assistant</t>
  </si>
  <si>
    <t>Receptionist</t>
  </si>
  <si>
    <t>Facilities Manager</t>
  </si>
  <si>
    <t>Shahd Ayman</t>
  </si>
  <si>
    <t>Ahmed Ali</t>
  </si>
  <si>
    <t>Sohaila Samy</t>
  </si>
  <si>
    <t>Salma Reda</t>
  </si>
  <si>
    <t>Amal Hesham</t>
  </si>
  <si>
    <t>Donia Essam</t>
  </si>
  <si>
    <t>Rahaf Ayman</t>
  </si>
  <si>
    <t>Sahar Gamal</t>
  </si>
  <si>
    <t>Nour Mohamed</t>
  </si>
  <si>
    <t>Hager Soliman</t>
  </si>
  <si>
    <t>Menna Arafa</t>
  </si>
  <si>
    <t>Nadine Haitham</t>
  </si>
  <si>
    <t>Merna Atef</t>
  </si>
  <si>
    <t>Fatma Salah</t>
  </si>
  <si>
    <t>Omar Khaled</t>
  </si>
  <si>
    <t>Mahmoud Yasser</t>
  </si>
  <si>
    <t>Karim Ahmed</t>
  </si>
  <si>
    <t>Mazen Yasser</t>
  </si>
  <si>
    <t>Nabil Ali</t>
  </si>
  <si>
    <t>Amr Saeed</t>
  </si>
  <si>
    <t>Abdo Mansor</t>
  </si>
  <si>
    <t>Nassar Mosa</t>
  </si>
  <si>
    <t xml:space="preserve">Layla Adel </t>
  </si>
  <si>
    <t>Samira Youssef</t>
  </si>
  <si>
    <t>Hani Ibrahim</t>
  </si>
  <si>
    <t>Tarek Mostafa</t>
  </si>
  <si>
    <t>Hoda Nabil</t>
  </si>
  <si>
    <t>Basma Adel</t>
  </si>
  <si>
    <t>Reem Salah</t>
  </si>
  <si>
    <t>Yasmin Omar</t>
  </si>
  <si>
    <t>Samir Galal</t>
  </si>
  <si>
    <t>Abeer Tarek</t>
  </si>
  <si>
    <t>Karim Elsharkawy</t>
  </si>
  <si>
    <t>Dina Magdy</t>
  </si>
  <si>
    <t>Saher Ziad</t>
  </si>
  <si>
    <t>Rowaida Ahmed</t>
  </si>
  <si>
    <t>Rande Sami</t>
  </si>
  <si>
    <t>Wael Badawy</t>
  </si>
  <si>
    <t>Sohaib Mamdouh</t>
  </si>
  <si>
    <t>Jodi Yaser</t>
  </si>
  <si>
    <t>Harry potter</t>
  </si>
  <si>
    <t>Ron Weasly</t>
  </si>
  <si>
    <t>Hermione Granger</t>
  </si>
  <si>
    <t>Severus Snape</t>
  </si>
  <si>
    <t>Albus Dembledore</t>
  </si>
  <si>
    <t>Lord Voldemort</t>
  </si>
  <si>
    <t>Draco Malfoy</t>
  </si>
  <si>
    <t>Rubeus hagrid</t>
  </si>
  <si>
    <t>Sirius Black</t>
  </si>
  <si>
    <t>bellatrix Lestrange</t>
  </si>
  <si>
    <t>Luna Lovegood</t>
  </si>
  <si>
    <t>Minerva McGonagall</t>
  </si>
  <si>
    <t>neville Longbottom</t>
  </si>
  <si>
    <t>Ginny Weasly</t>
  </si>
  <si>
    <t>Cho Chang</t>
  </si>
  <si>
    <t>Remus Lupin</t>
  </si>
  <si>
    <t>Dolores Umbridge</t>
  </si>
  <si>
    <t>Fred Weasly</t>
  </si>
  <si>
    <t>George Weasly</t>
  </si>
  <si>
    <t>Active</t>
  </si>
  <si>
    <t>Inactive</t>
  </si>
  <si>
    <t>01552637160</t>
  </si>
  <si>
    <t>01234567892</t>
  </si>
  <si>
    <t>01123456987</t>
  </si>
  <si>
    <t>01104568975</t>
  </si>
  <si>
    <t>01023456987</t>
  </si>
  <si>
    <t>01204569874</t>
  </si>
  <si>
    <t>01512398456</t>
  </si>
  <si>
    <t>01147952384</t>
  </si>
  <si>
    <t>01279789456</t>
  </si>
  <si>
    <t>01178875468</t>
  </si>
  <si>
    <t>01578542139</t>
  </si>
  <si>
    <t>01098765468</t>
  </si>
  <si>
    <t>Mariem El_Shamy</t>
  </si>
  <si>
    <t>Filter:</t>
  </si>
  <si>
    <t>Classification</t>
  </si>
  <si>
    <t>Rules</t>
  </si>
  <si>
    <t>Maintain office security and manage administrative records efficiently</t>
  </si>
  <si>
    <t>Ensure accurate financial reporting and compliance with tax regulations</t>
  </si>
  <si>
    <t>Handle employee relations and ensure workplace policies are followed</t>
  </si>
  <si>
    <t>Maintain cybersecurity protocols and ensure system uptime</t>
  </si>
  <si>
    <t>Create and execute digital campaigns, ensuring brand consistency</t>
  </si>
  <si>
    <t>Achieve sales targets while maintaining customer satisfaction</t>
  </si>
  <si>
    <t>Rule</t>
  </si>
  <si>
    <t>Row Labels</t>
  </si>
  <si>
    <t>(blank)</t>
  </si>
  <si>
    <t>Grand Total</t>
  </si>
  <si>
    <t>Count of Employee ID</t>
  </si>
  <si>
    <t>&lt;4/10/2013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</si>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</sst>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ni.c.c" refreshedDate="45745.949601967593" createdVersion="8" refreshedVersion="8" minRefreshableVersion="3" recordCount="62" xr:uid="{0743C3F7-41C5-4EE4-AAFD-B0BFBC968CCD}">
  <cacheSource type="worksheet">
    <worksheetSource ref="A1:K1048576" sheet="Sheet1"/>
  </cacheSource>
  <cacheFields count="12">
    <cacheField name="Employee ID" numFmtId="0">
      <sharedItems containsString="0" containsBlank="1" containsNumber="1" containsInteger="1" minValue="1" maxValue="60"/>
    </cacheField>
    <cacheField name="Name" numFmtId="0">
      <sharedItems containsBlank="1"/>
    </cacheField>
    <cacheField name="Department" numFmtId="0">
      <sharedItems containsBlank="1" count="7">
        <s v="Admin"/>
        <s v="Finance"/>
        <s v="HR"/>
        <s v="IT"/>
        <s v="Marketing"/>
        <s v="Sales"/>
        <m/>
      </sharedItems>
    </cacheField>
    <cacheField name="Job Title" numFmtId="0">
      <sharedItems containsBlank="1" count="33">
        <s v="Facilities Manager"/>
        <s v="Admin Assistant"/>
        <s v="Office Assistant"/>
        <s v="Receptionist"/>
        <s v="Payroll Specialist"/>
        <s v="Financial Analyst"/>
        <s v="Auditor"/>
        <s v="Sinior Accountant"/>
        <s v="Accountant"/>
        <s v="HR Coordinator"/>
        <s v="HR Manager"/>
        <s v="Employee Relations Manager"/>
        <s v="Training Secialist"/>
        <s v="Recruiter"/>
        <s v="Game Development Engineer"/>
        <s v="UX Designer"/>
        <s v="Cyber Security Specialist"/>
        <s v="AI Engineer"/>
        <s v="Data Analyst"/>
        <s v="Software Engineer"/>
        <s v="DevOps Engieer"/>
        <s v="Mobile Application Engineer"/>
        <s v="Web Development Engineer"/>
        <s v="SEO Specialist"/>
        <s v="Content Strategist"/>
        <s v="Digital Marketer"/>
        <s v="Marketing Manager"/>
        <s v="Scial Media Manager"/>
        <s v="Sales Executive"/>
        <s v="Account Manager"/>
        <s v="Sales Manager"/>
        <s v="Business Developmen Officer"/>
        <m/>
      </sharedItems>
    </cacheField>
    <cacheField name="Date of Joining" numFmtId="14">
      <sharedItems containsNonDate="0" containsDate="1" containsString="0" containsBlank="1" minDate="2013-04-10T00:00:00" maxDate="2025-10-04T00:00:00" count="82">
        <d v="2018-09-25T00:00:00"/>
        <d v="2019-03-08T00:00:00"/>
        <d v="2025-10-03T00:00:00"/>
        <d v="2020-03-15T00:00:00"/>
        <d v="2020-12-28T00:00:00"/>
        <d v="2021-05-20T00:00:00"/>
        <d v="2021-08-06T00:00:00"/>
        <d v="2013-11-23T00:00:00"/>
        <d v="2015-10-31T00:00:00"/>
        <d v="2016-06-18T00:00:00"/>
        <d v="2017-11-30T00:00:00"/>
        <d v="2018-07-09T00:00:00"/>
        <d v="2020-05-08T00:00:00"/>
        <d v="2022-12-01T00:00:00"/>
        <d v="2024-12-14T00:00:00"/>
        <d v="2014-08-10T00:00:00"/>
        <d v="2014-11-08T00:00:00"/>
        <d v="2015-05-20T00:00:00"/>
        <d v="2016-07-09T00:00:00"/>
        <d v="2016-11-22T00:00:00"/>
        <d v="2017-04-10T00:00:00"/>
        <d v="2020-09-12T00:00:00"/>
        <d v="2019-04-17T00:00:00"/>
        <d v="2020-02-29T00:00:00"/>
        <d v="2014-01-14T00:00:00"/>
        <d v="2015-06-20T00:00:00"/>
        <d v="2016-12-07T00:00:00"/>
        <d v="2017-01-15T00:00:00"/>
        <d v="2017-06-03T00:00:00"/>
        <d v="2019-03-21T00:00:00"/>
        <d v="2019-10-09T00:00:00"/>
        <d v="2020-06-28T00:00:00"/>
        <d v="2025-01-24T00:00:00"/>
        <d v="2020-09-18T00:00:00"/>
        <d v="2021-07-03T00:00:00"/>
        <d v="2021-08-24T00:00:00"/>
        <d v="2021-09-23T00:00:00"/>
        <d v="2022-08-09T00:00:00"/>
        <d v="2022-10-12T00:00:00"/>
        <d v="2023-03-22T00:00:00"/>
        <d v="2023-12-19T00:00:00"/>
        <d v="2024-11-11T00:00:00"/>
        <d v="2024-03-02T00:00:00"/>
        <d v="2025-02-26T00:00:00"/>
        <d v="2015-10-04T00:00:00"/>
        <d v="2013-10-15T00:00:00"/>
        <d v="2015-04-04T00:00:00"/>
        <d v="2015-05-04T00:00:00"/>
        <d v="2016-11-01T00:00:00"/>
        <d v="2020-10-24T00:00:00"/>
        <d v="2023-05-22T00:00:00"/>
        <d v="2014-05-29T00:00:00"/>
        <d v="2016-02-05T00:00:00"/>
        <d v="2024-11-22T00:00:00"/>
        <d v="2021-04-04T00:00:00"/>
        <d v="2023-11-18T00:00:00"/>
        <m/>
        <d v="2019-08-03T00:00:00" u="1"/>
        <d v="2025-03-10T00:00:00" u="1"/>
        <d v="2021-06-08T00:00:00" u="1"/>
        <d v="2018-09-07T00:00:00" u="1"/>
        <d v="2020-08-05T00:00:00" u="1"/>
        <d v="2022-01-12T00:00:00" u="1"/>
        <d v="2014-10-08T00:00:00" u="1"/>
        <d v="2014-08-11T00:00:00" u="1"/>
        <d v="2016-09-07T00:00:00" u="1"/>
        <d v="2017-10-04T00:00:00" u="1"/>
        <d v="2020-12-09T00:00:00" u="1"/>
        <d v="2016-07-12T00:00:00" u="1"/>
        <d v="2017-03-06T00:00:00" u="1"/>
        <d v="2019-09-10T00:00:00" u="1"/>
        <d v="2021-03-07T00:00:00" u="1"/>
        <d v="2022-09-08T00:00:00" u="1"/>
        <d v="2022-12-10T00:00:00" u="1"/>
        <d v="2024-02-03T00:00:00" u="1"/>
        <d v="2015-04-10T00:00:00" u="1"/>
        <d v="2015-04-05T00:00:00" u="1"/>
        <d v="2016-01-11T00:00:00" u="1"/>
        <d v="2016-05-02T00:00:00" u="1"/>
        <d v="2013-09-23T00:00:00" u="1"/>
        <d v="2013-08-23T00:00:00" u="1"/>
        <d v="2013-04-10T00:00:00" u="1"/>
      </sharedItems>
      <fieldGroup par="11"/>
    </cacheField>
    <cacheField name="Salary" numFmtId="0">
      <sharedItems containsString="0" containsBlank="1" containsNumber="1" containsInteger="1" minValue="1500" maxValue="19875"/>
    </cacheField>
    <cacheField name="Email" numFmtId="0">
      <sharedItems containsBlank="1"/>
    </cacheField>
    <cacheField name="Phone Number" numFmtId="49">
      <sharedItems containsBlank="1"/>
    </cacheField>
    <cacheField name="Status" numFmtId="0">
      <sharedItems containsBlank="1"/>
    </cacheField>
    <cacheField name="Classification" numFmtId="0">
      <sharedItems containsBlank="1"/>
    </cacheField>
    <cacheField name="Rule" numFmtId="0">
      <sharedItems containsBlank="1"/>
    </cacheField>
    <cacheField name="Years (Date of Joining)" numFmtId="0" databaseField="0">
      <fieldGroup base="4">
        <rangePr groupBy="years" startDate="2013-04-10T00:00:00" endDate="2025-10-04T00:00:00"/>
        <groupItems count="15">
          <s v="&lt;4/10/2013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10/4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n v="4"/>
    <s v="Salma Reda"/>
    <x v="0"/>
    <x v="0"/>
    <x v="0"/>
    <n v="3000"/>
    <s v="salma_reda@gmail.com"/>
    <s v="01104568975"/>
    <s v="Active"/>
    <s v="Junior"/>
    <s v="Maintain office security and manage administrative records efficiently"/>
  </r>
  <r>
    <n v="54"/>
    <s v="neville Longbottom"/>
    <x v="0"/>
    <x v="0"/>
    <x v="1"/>
    <n v="7565"/>
    <s v="neville_longbottom@gmail.com"/>
    <s v="01578542139"/>
    <s v="Inactive"/>
    <s v="Senior"/>
    <s v="Maintain office security and manage administrative records efficiently"/>
  </r>
  <r>
    <n v="2"/>
    <s v="Sohaila Samy"/>
    <x v="0"/>
    <x v="1"/>
    <x v="2"/>
    <n v="2000"/>
    <s v="sohaila_samy@gmail.com"/>
    <s v="01234567892"/>
    <s v="Inactive"/>
    <s v="Junior"/>
    <s v="Maintain office security and manage administrative records efficiently"/>
  </r>
  <r>
    <n v="1"/>
    <s v="Ahmed Ali"/>
    <x v="0"/>
    <x v="2"/>
    <x v="3"/>
    <n v="5000"/>
    <s v="ahmed_ali@gmail.com"/>
    <s v="01552637160"/>
    <s v="Active"/>
    <s v="Junior"/>
    <s v="Maintain office security and manage administrative records efficiently"/>
  </r>
  <r>
    <n v="53"/>
    <s v="Minerva McGonagall"/>
    <x v="0"/>
    <x v="2"/>
    <x v="4"/>
    <n v="2456"/>
    <s v="minerva_mcgonagall@gmail.com"/>
    <s v="01178875468"/>
    <s v="Active"/>
    <s v="Junior"/>
    <s v="Maintain office security and manage administrative records efficiently"/>
  </r>
  <r>
    <n v="3"/>
    <s v="Shahd Ayman"/>
    <x v="0"/>
    <x v="3"/>
    <x v="5"/>
    <n v="4000"/>
    <s v="shahd_ayman@gmail.com"/>
    <s v="01123456987"/>
    <s v="Active"/>
    <s v="Junior"/>
    <s v="Maintain office security and manage administrative records efficiently"/>
  </r>
  <r>
    <n v="52"/>
    <s v="Luna Lovegood"/>
    <x v="0"/>
    <x v="3"/>
    <x v="6"/>
    <n v="8568"/>
    <s v="luna_lovegood@gmail.com"/>
    <s v="01279789456"/>
    <s v="Inactive"/>
    <s v="Senior"/>
    <s v="Maintain office security and manage administrative records efficiently"/>
  </r>
  <r>
    <n v="50"/>
    <s v="Sirius Black"/>
    <x v="1"/>
    <x v="4"/>
    <x v="7"/>
    <n v="6578"/>
    <s v="sirius_black@gmail.com"/>
    <s v="01578542139"/>
    <s v="Active"/>
    <s v="Senior"/>
    <s v="Ensure accurate financial reporting and compliance with tax regulations"/>
  </r>
  <r>
    <n v="45"/>
    <s v="Severus Snape"/>
    <x v="1"/>
    <x v="5"/>
    <x v="8"/>
    <n v="7622"/>
    <s v="severus_snape@gmail.com"/>
    <s v="01178875468"/>
    <s v="Active"/>
    <s v="Senior"/>
    <s v="Ensure accurate financial reporting and compliance with tax regulations"/>
  </r>
  <r>
    <n v="7"/>
    <s v="Rahaf Ayman"/>
    <x v="1"/>
    <x v="6"/>
    <x v="9"/>
    <n v="8000"/>
    <s v="rahaf_ayman@gmail.com"/>
    <s v="01123456987"/>
    <s v="Active"/>
    <s v="Senior"/>
    <s v="Ensure accurate financial reporting and compliance with tax regulations"/>
  </r>
  <r>
    <n v="6"/>
    <s v="Donia Essam"/>
    <x v="1"/>
    <x v="7"/>
    <x v="10"/>
    <n v="2500"/>
    <s v="donia_essam@gmail.com"/>
    <s v="01234567892"/>
    <s v="Inactive"/>
    <s v="Junior"/>
    <s v="Ensure accurate financial reporting and compliance with tax regulations"/>
  </r>
  <r>
    <n v="55"/>
    <s v="Ginny Weasly"/>
    <x v="1"/>
    <x v="6"/>
    <x v="11"/>
    <n v="2999"/>
    <s v="ginny_weasly@gmail.com"/>
    <s v="01098765468"/>
    <s v="Active"/>
    <s v="Junior"/>
    <s v="Ensure accurate financial reporting and compliance with tax regulations"/>
  </r>
  <r>
    <n v="9"/>
    <s v="Nour Mohamed"/>
    <x v="1"/>
    <x v="4"/>
    <x v="12"/>
    <n v="3600"/>
    <s v="nour_mohamed@gmail.com"/>
    <s v="01552637160"/>
    <s v="Active"/>
    <s v="Junior"/>
    <s v="Ensure accurate financial reporting and compliance with tax regulations"/>
  </r>
  <r>
    <n v="5"/>
    <s v="Amal Hesham"/>
    <x v="1"/>
    <x v="8"/>
    <x v="13"/>
    <n v="4000"/>
    <s v="amal_hesham@gmail.com"/>
    <s v="01552637160"/>
    <s v="Inactive"/>
    <s v="Junior"/>
    <s v="Ensure accurate financial reporting and compliance with tax regulations"/>
  </r>
  <r>
    <n v="8"/>
    <s v="Sahar Gamal"/>
    <x v="1"/>
    <x v="5"/>
    <x v="14"/>
    <n v="3500"/>
    <s v="sahar_gamal@gmail.com"/>
    <s v="01104568975"/>
    <s v="Active"/>
    <s v="Junior"/>
    <s v="Ensure accurate financial reporting and compliance with tax regulations"/>
  </r>
  <r>
    <n v="59"/>
    <s v="Fred Weasly"/>
    <x v="2"/>
    <x v="9"/>
    <x v="15"/>
    <n v="3786"/>
    <s v="fred_weasly@gmail.com"/>
    <s v="01098765468"/>
    <s v="Active"/>
    <s v="Junior"/>
    <s v="Handle employee relations and ensure workplace policies are followed"/>
  </r>
  <r>
    <n v="47"/>
    <s v="Lord Voldemort"/>
    <x v="2"/>
    <x v="10"/>
    <x v="16"/>
    <n v="4461"/>
    <s v="lord_voldemort@gmail.com"/>
    <s v="01098765468"/>
    <s v="Active"/>
    <s v="Junior"/>
    <s v="Handle employee relations and ensure workplace policies are followed"/>
  </r>
  <r>
    <n v="14"/>
    <s v="Mariem El_Shamy"/>
    <x v="2"/>
    <x v="11"/>
    <x v="17"/>
    <n v="3800"/>
    <s v="mariem_el_shamy@gmail.com"/>
    <s v="01023456987"/>
    <s v="Active"/>
    <s v="Junior"/>
    <s v="Handle employee relations and ensure workplace policies are followed"/>
  </r>
  <r>
    <n v="57"/>
    <s v="Remus Lupin"/>
    <x v="2"/>
    <x v="12"/>
    <x v="18"/>
    <n v="2222"/>
    <s v="remus_lupin@gmail.com"/>
    <s v="01178875468"/>
    <s v="Active"/>
    <s v="Junior"/>
    <s v="Handle employee relations and ensure workplace policies are followed"/>
  </r>
  <r>
    <n v="46"/>
    <s v="Albus Dembledore"/>
    <x v="2"/>
    <x v="9"/>
    <x v="19"/>
    <n v="7566"/>
    <s v="albus_dembledore@gmail.com"/>
    <s v="01578542139"/>
    <s v="Active"/>
    <s v="Senior"/>
    <s v="Handle employee relations and ensure workplace policies are followed"/>
  </r>
  <r>
    <n v="12"/>
    <s v="Nadine Haitham"/>
    <x v="2"/>
    <x v="12"/>
    <x v="20"/>
    <n v="5785"/>
    <s v="nadine_haitham@gmail.com"/>
    <s v="01104568975"/>
    <s v="Inactive"/>
    <s v="Senior"/>
    <s v="Handle employee relations and ensure workplace policies are followed"/>
  </r>
  <r>
    <n v="10"/>
    <s v="Hager Soliman"/>
    <x v="2"/>
    <x v="10"/>
    <x v="21"/>
    <n v="1500"/>
    <s v="hager_soliman@gmail.com"/>
    <s v="01234567892"/>
    <s v="Inactive"/>
    <s v="Junior"/>
    <s v="Handle employee relations and ensure workplace policies are followed"/>
  </r>
  <r>
    <n v="11"/>
    <s v="Menna Arafa"/>
    <x v="2"/>
    <x v="13"/>
    <x v="22"/>
    <n v="5500"/>
    <s v="menna_arafa@gmail.com"/>
    <s v="01123456987"/>
    <s v="Inactive"/>
    <s v="Senior"/>
    <s v="Handle employee relations and ensure workplace policies are followed"/>
  </r>
  <r>
    <n v="13"/>
    <s v="Merna Atef"/>
    <x v="2"/>
    <x v="9"/>
    <x v="23"/>
    <n v="7500"/>
    <s v="merna_atef@gmail.com"/>
    <s v="01552637160"/>
    <s v="Active"/>
    <s v="Senior"/>
    <s v="Handle employee relations and ensure workplace policies are followed"/>
  </r>
  <r>
    <n v="41"/>
    <s v="Jodi Yaser"/>
    <x v="3"/>
    <x v="14"/>
    <x v="24"/>
    <n v="19856"/>
    <s v="jodi_yaser@gmail.com"/>
    <s v="01178875468"/>
    <s v="Active"/>
    <s v="Senior"/>
    <s v="Maintain cybersecurity protocols and ensure system uptime"/>
  </r>
  <r>
    <n v="23"/>
    <s v="Nassar Mosa"/>
    <x v="3"/>
    <x v="14"/>
    <x v="25"/>
    <n v="18999"/>
    <s v="nassar_mosa@gmail.com"/>
    <s v="01204569874"/>
    <s v="Inactive"/>
    <s v="Senior"/>
    <s v="Maintain cybersecurity protocols and ensure system uptime"/>
  </r>
  <r>
    <n v="21"/>
    <s v="Amr Saeed"/>
    <x v="3"/>
    <x v="15"/>
    <x v="26"/>
    <n v="13859"/>
    <s v="amr_saeed@gmail.com"/>
    <s v="01147952384"/>
    <s v="Active"/>
    <s v="Senior"/>
    <s v="Maintain cybersecurity protocols and ensure system uptime"/>
  </r>
  <r>
    <n v="17"/>
    <s v="Mahmoud Yasser"/>
    <x v="3"/>
    <x v="16"/>
    <x v="27"/>
    <n v="15850"/>
    <s v="mahmoud_yasser@gmail.com"/>
    <s v="01147952384"/>
    <s v="Active"/>
    <s v="Senior"/>
    <s v="Maintain cybersecurity protocols and ensure system uptime"/>
  </r>
  <r>
    <n v="56"/>
    <s v="Cho Chang"/>
    <x v="3"/>
    <x v="17"/>
    <x v="28"/>
    <n v="15687"/>
    <s v="cho_chang@gmail.com"/>
    <s v="01279789456"/>
    <s v="Active"/>
    <s v="Senior"/>
    <s v="Maintain cybersecurity protocols and ensure system uptime"/>
  </r>
  <r>
    <n v="34"/>
    <s v="Karim Elsharkawy"/>
    <x v="3"/>
    <x v="18"/>
    <x v="29"/>
    <n v="18600"/>
    <s v="karim_elsharkawy@gmail.com"/>
    <s v="01023456987"/>
    <s v="Inactive"/>
    <s v="Senior"/>
    <s v="Maintain cybersecurity protocols and ensure system uptime"/>
  </r>
  <r>
    <n v="15"/>
    <s v="Fatma Salah"/>
    <x v="3"/>
    <x v="19"/>
    <x v="30"/>
    <n v="16000"/>
    <s v="fatma_salah@gmail.com"/>
    <s v="01204569874"/>
    <s v="Inactive"/>
    <s v="Senior"/>
    <s v="Maintain cybersecurity protocols and ensure system uptime"/>
  </r>
  <r>
    <n v="18"/>
    <s v="Karim Ahmed"/>
    <x v="3"/>
    <x v="20"/>
    <x v="31"/>
    <n v="19000"/>
    <s v="karim_ahmed@gmail.com"/>
    <s v="01023456987"/>
    <s v="Inactive"/>
    <s v="Senior"/>
    <s v="Maintain cybersecurity protocols and ensure system uptime"/>
  </r>
  <r>
    <n v="35"/>
    <s v="Dina Magdy"/>
    <x v="3"/>
    <x v="16"/>
    <x v="32"/>
    <n v="17890"/>
    <s v="dina_magdy@gmail.com"/>
    <s v="01204569874"/>
    <s v="Inactive"/>
    <s v="Senior"/>
    <s v="Maintain cybersecurity protocols and ensure system uptime"/>
  </r>
  <r>
    <n v="19"/>
    <s v="Mazen Yasser"/>
    <x v="3"/>
    <x v="17"/>
    <x v="33"/>
    <n v="18888"/>
    <s v="mazen_yasser@gmail.com"/>
    <s v="01204569874"/>
    <s v="Active"/>
    <s v="Senior"/>
    <s v="Maintain cybersecurity protocols and ensure system uptime"/>
  </r>
  <r>
    <n v="16"/>
    <s v="Omar Khaled"/>
    <x v="3"/>
    <x v="18"/>
    <x v="34"/>
    <n v="14670"/>
    <s v="omar_khaled@gmail.com"/>
    <s v="01512398456"/>
    <s v="Active"/>
    <s v="Senior"/>
    <s v="Maintain cybersecurity protocols and ensure system uptime"/>
  </r>
  <r>
    <n v="39"/>
    <s v="Wael Badawy"/>
    <x v="3"/>
    <x v="15"/>
    <x v="35"/>
    <n v="16850"/>
    <s v="wael_badawy@gmail.com"/>
    <s v="01098765468"/>
    <s v="Inactive"/>
    <s v="Senior"/>
    <s v="Maintain cybersecurity protocols and ensure system uptime"/>
  </r>
  <r>
    <n v="40"/>
    <s v="Sohaib Mamdouh"/>
    <x v="3"/>
    <x v="21"/>
    <x v="36"/>
    <n v="16798"/>
    <s v="sohaib_mamdouh@gmail.com"/>
    <s v="01279789456"/>
    <s v="Active"/>
    <s v="Senior"/>
    <s v="Maintain cybersecurity protocols and ensure system uptime"/>
  </r>
  <r>
    <n v="51"/>
    <s v="bellatrix Lestrange"/>
    <x v="3"/>
    <x v="16"/>
    <x v="37"/>
    <n v="18540"/>
    <s v="bellatrix_lestrange@gmail.com"/>
    <s v="01098765468"/>
    <s v="Inactive"/>
    <s v="Senior"/>
    <s v="Maintain cybersecurity protocols and ensure system uptime"/>
  </r>
  <r>
    <n v="22"/>
    <s v="Abdo Mansor"/>
    <x v="3"/>
    <x v="21"/>
    <x v="38"/>
    <n v="19800"/>
    <s v="abdo_mansor@gmail.com"/>
    <s v="01023456987"/>
    <s v="Active"/>
    <s v="Senior"/>
    <s v="Maintain cybersecurity protocols and ensure system uptime"/>
  </r>
  <r>
    <n v="20"/>
    <s v="Nabil Ali"/>
    <x v="3"/>
    <x v="22"/>
    <x v="39"/>
    <n v="16285"/>
    <s v="nabil_ali@gmail.com"/>
    <s v="01512398456"/>
    <s v="Active"/>
    <s v="Senior"/>
    <s v="Maintain cybersecurity protocols and ensure system uptime"/>
  </r>
  <r>
    <n v="33"/>
    <s v="Abeer Tarek"/>
    <x v="3"/>
    <x v="19"/>
    <x v="40"/>
    <n v="17680"/>
    <s v="abeer_tarek@gmail.com"/>
    <s v="01147952384"/>
    <s v="Inactive"/>
    <s v="Senior"/>
    <s v="Maintain cybersecurity protocols and ensure system uptime"/>
  </r>
  <r>
    <n v="37"/>
    <s v="Rowaida Ahmed"/>
    <x v="3"/>
    <x v="17"/>
    <x v="41"/>
    <n v="17998"/>
    <s v="rowaida_ahmed@gmail.com"/>
    <s v="01178875468"/>
    <s v="Active"/>
    <s v="Senior"/>
    <s v="Maintain cybersecurity protocols and ensure system uptime"/>
  </r>
  <r>
    <n v="38"/>
    <s v="Rande Sami"/>
    <x v="3"/>
    <x v="22"/>
    <x v="42"/>
    <n v="18975"/>
    <s v="rande_sami@gmail.com"/>
    <s v="01578542139"/>
    <s v="Active"/>
    <s v="Senior"/>
    <s v="Maintain cybersecurity protocols and ensure system uptime"/>
  </r>
  <r>
    <n v="36"/>
    <s v="Saher Ziad"/>
    <x v="3"/>
    <x v="20"/>
    <x v="43"/>
    <n v="19875"/>
    <s v="saher_ziad@gmail.com"/>
    <s v="01279789456"/>
    <s v="Inactive"/>
    <s v="Senior"/>
    <s v="Maintain cybersecurity protocols and ensure system uptime"/>
  </r>
  <r>
    <n v="60"/>
    <s v="George Weasly"/>
    <x v="4"/>
    <x v="23"/>
    <x v="44"/>
    <n v="5484"/>
    <s v="george_weasly@gmail.com"/>
    <s v="01279789456"/>
    <s v="Active"/>
    <s v="Senior"/>
    <s v="Create and execute digital campaigns, ensuring brand consistency"/>
  </r>
  <r>
    <n v="48"/>
    <s v="Draco Malfoy"/>
    <x v="4"/>
    <x v="23"/>
    <x v="45"/>
    <n v="7654"/>
    <s v="draco_malfoy@gmail.com"/>
    <s v="01279789456"/>
    <s v="Inactive"/>
    <s v="Senior"/>
    <s v="Create and execute digital campaigns, ensuring brand consistency"/>
  </r>
  <r>
    <n v="25"/>
    <s v="Samira Youssef"/>
    <x v="4"/>
    <x v="24"/>
    <x v="24"/>
    <n v="7650"/>
    <s v="samira_youssef@gmail.com"/>
    <s v="01147952384"/>
    <s v="Inactive"/>
    <s v="Senior"/>
    <s v="Create and execute digital campaigns, ensuring brand consistency"/>
  </r>
  <r>
    <n v="43"/>
    <s v="Ron Weasly"/>
    <x v="4"/>
    <x v="25"/>
    <x v="46"/>
    <n v="8656"/>
    <s v="ron_weasly@gmail.com"/>
    <s v="01098765468"/>
    <s v="Active"/>
    <s v="Senior"/>
    <s v="Create and execute digital campaigns, ensuring brand consistency"/>
  </r>
  <r>
    <n v="58"/>
    <s v="Dolores Umbridge"/>
    <x v="4"/>
    <x v="26"/>
    <x v="47"/>
    <n v="2999"/>
    <s v="dolores_umbridge@gmail.com"/>
    <s v="01578542139"/>
    <s v="Inactive"/>
    <s v="Junior"/>
    <s v="Create and execute digital campaigns, ensuring brand consistency"/>
  </r>
  <r>
    <n v="44"/>
    <s v="Hermione Granger"/>
    <x v="4"/>
    <x v="24"/>
    <x v="48"/>
    <n v="4675"/>
    <s v="hermione_granger@gmail.com"/>
    <s v="01279789456"/>
    <s v="Inactive"/>
    <s v="Junior"/>
    <s v="Create and execute digital campaigns, ensuring brand consistency"/>
  </r>
  <r>
    <n v="27"/>
    <s v="Tarek Mostafa"/>
    <x v="4"/>
    <x v="26"/>
    <x v="49"/>
    <n v="7858"/>
    <s v="tarek_mostafa@gmail.com"/>
    <s v="01204569874"/>
    <s v="Active"/>
    <s v="Senior"/>
    <s v="Create and execute digital campaigns, ensuring brand consistency"/>
  </r>
  <r>
    <n v="26"/>
    <s v="Hani Ibrahim"/>
    <x v="4"/>
    <x v="27"/>
    <x v="35"/>
    <n v="9800"/>
    <s v="hani_ibrahim@gmail.com"/>
    <s v="01023456987"/>
    <s v="Active"/>
    <s v="Senior"/>
    <s v="Create and execute digital campaigns, ensuring brand consistency"/>
  </r>
  <r>
    <n v="24"/>
    <s v="Layla Adel "/>
    <x v="4"/>
    <x v="23"/>
    <x v="50"/>
    <n v="8900"/>
    <s v="layla_adel_@gmail.com"/>
    <s v="01512398456"/>
    <s v="Inactive"/>
    <s v="Senior"/>
    <s v="Create and execute digital campaigns, ensuring brand consistency"/>
  </r>
  <r>
    <n v="28"/>
    <s v="Hoda Nabil"/>
    <x v="4"/>
    <x v="25"/>
    <x v="40"/>
    <n v="2999"/>
    <s v="hoda_nabil@gmail.com"/>
    <s v="01512398456"/>
    <s v="Inactive"/>
    <s v="Junior"/>
    <s v="Create and execute digital campaigns, ensuring brand consistency"/>
  </r>
  <r>
    <n v="42"/>
    <s v="Harry potter"/>
    <x v="4"/>
    <x v="27"/>
    <x v="40"/>
    <n v="5645"/>
    <s v="harry_potter@gmail.com"/>
    <s v="01578542139"/>
    <s v="Inactive"/>
    <s v="Senior"/>
    <s v="Create and execute digital campaigns, ensuring brand consistency"/>
  </r>
  <r>
    <n v="49"/>
    <s v="Rubeus hagrid"/>
    <x v="5"/>
    <x v="28"/>
    <x v="51"/>
    <n v="6687"/>
    <s v="rubeus_hagrid@gmail.com"/>
    <s v="01178875468"/>
    <s v="Inactive"/>
    <s v="Senior"/>
    <s v="Achieve sales targets while maintaining customer satisfaction"/>
  </r>
  <r>
    <n v="31"/>
    <s v="Yasmin Omar"/>
    <x v="5"/>
    <x v="29"/>
    <x v="52"/>
    <n v="7985"/>
    <s v="yasmin_omar@gmail.com"/>
    <s v="01204569874"/>
    <s v="Active"/>
    <s v="Senior"/>
    <s v="Achieve sales targets while maintaining customer satisfaction"/>
  </r>
  <r>
    <n v="30"/>
    <s v="Reem Salah"/>
    <x v="5"/>
    <x v="30"/>
    <x v="53"/>
    <n v="9878"/>
    <s v="reem_salah@gmail.com"/>
    <s v="01023456987"/>
    <s v="Active"/>
    <s v="Senior"/>
    <s v="Achieve sales targets while maintaining customer satisfaction"/>
  </r>
  <r>
    <n v="32"/>
    <s v="Samir Galal"/>
    <x v="5"/>
    <x v="31"/>
    <x v="54"/>
    <n v="9875"/>
    <s v="samir_galal@gmail.com"/>
    <s v="01512398456"/>
    <s v="Inactive"/>
    <s v="Senior"/>
    <s v="Achieve sales targets while maintaining customer satisfaction"/>
  </r>
  <r>
    <n v="29"/>
    <s v="Basma Adel"/>
    <x v="5"/>
    <x v="28"/>
    <x v="55"/>
    <n v="8879"/>
    <s v="basma_adel@gmail.com"/>
    <s v="01147952384"/>
    <s v="Active"/>
    <s v="Senior"/>
    <s v="Achieve sales targets while maintaining customer satisfaction"/>
  </r>
  <r>
    <m/>
    <m/>
    <x v="6"/>
    <x v="32"/>
    <x v="56"/>
    <m/>
    <m/>
    <m/>
    <m/>
    <m/>
    <m/>
  </r>
  <r>
    <m/>
    <m/>
    <x v="6"/>
    <x v="32"/>
    <x v="5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88425-9C1F-422D-97F5-4D64468F5D2C}" name="PivotTable1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4" firstHeaderRow="1" firstDataRow="1" firstDataCol="1"/>
  <pivotFields count="12">
    <pivotField dataField="1"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34">
        <item x="29"/>
        <item x="8"/>
        <item x="1"/>
        <item x="17"/>
        <item x="6"/>
        <item x="31"/>
        <item x="24"/>
        <item x="16"/>
        <item x="18"/>
        <item x="20"/>
        <item x="25"/>
        <item x="11"/>
        <item x="0"/>
        <item x="5"/>
        <item x="14"/>
        <item x="9"/>
        <item x="10"/>
        <item x="26"/>
        <item x="21"/>
        <item x="2"/>
        <item x="4"/>
        <item x="3"/>
        <item x="13"/>
        <item x="28"/>
        <item x="30"/>
        <item x="27"/>
        <item x="23"/>
        <item x="7"/>
        <item x="19"/>
        <item x="12"/>
        <item x="15"/>
        <item x="22"/>
        <item x="32"/>
        <item t="default"/>
      </items>
    </pivotField>
    <pivotField showAll="0">
      <items count="83">
        <item m="1" x="81"/>
        <item m="1" x="80"/>
        <item m="1" x="79"/>
        <item x="45"/>
        <item x="7"/>
        <item x="24"/>
        <item x="51"/>
        <item x="15"/>
        <item m="1" x="64"/>
        <item m="1" x="63"/>
        <item x="16"/>
        <item x="46"/>
        <item m="1" x="76"/>
        <item m="1" x="75"/>
        <item x="47"/>
        <item x="17"/>
        <item x="25"/>
        <item x="44"/>
        <item x="8"/>
        <item m="1" x="77"/>
        <item x="52"/>
        <item m="1" x="78"/>
        <item x="9"/>
        <item x="18"/>
        <item m="1" x="68"/>
        <item m="1" x="65"/>
        <item x="48"/>
        <item x="19"/>
        <item x="26"/>
        <item x="27"/>
        <item m="1" x="69"/>
        <item x="20"/>
        <item x="28"/>
        <item m="1" x="66"/>
        <item x="10"/>
        <item x="11"/>
        <item m="1" x="60"/>
        <item x="0"/>
        <item x="1"/>
        <item x="29"/>
        <item x="22"/>
        <item m="1" x="57"/>
        <item m="1" x="70"/>
        <item x="30"/>
        <item x="23"/>
        <item x="3"/>
        <item x="12"/>
        <item x="31"/>
        <item m="1" x="61"/>
        <item x="21"/>
        <item x="33"/>
        <item x="49"/>
        <item m="1" x="67"/>
        <item x="4"/>
        <item m="1" x="71"/>
        <item x="54"/>
        <item x="5"/>
        <item m="1" x="59"/>
        <item x="34"/>
        <item x="6"/>
        <item x="35"/>
        <item x="36"/>
        <item m="1" x="62"/>
        <item x="37"/>
        <item m="1" x="72"/>
        <item x="38"/>
        <item x="13"/>
        <item m="1" x="73"/>
        <item x="39"/>
        <item x="50"/>
        <item x="55"/>
        <item x="40"/>
        <item m="1" x="74"/>
        <item x="42"/>
        <item x="41"/>
        <item x="53"/>
        <item x="14"/>
        <item x="32"/>
        <item x="43"/>
        <item m="1" x="58"/>
        <item x="2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2">
    <field x="2"/>
    <field x="3"/>
  </rowFields>
  <rowItems count="41">
    <i>
      <x/>
    </i>
    <i r="1">
      <x v="2"/>
    </i>
    <i r="1">
      <x v="12"/>
    </i>
    <i r="1">
      <x v="19"/>
    </i>
    <i r="1">
      <x v="21"/>
    </i>
    <i>
      <x v="1"/>
    </i>
    <i r="1">
      <x v="1"/>
    </i>
    <i r="1">
      <x v="4"/>
    </i>
    <i r="1">
      <x v="13"/>
    </i>
    <i r="1">
      <x v="20"/>
    </i>
    <i r="1">
      <x v="27"/>
    </i>
    <i>
      <x v="2"/>
    </i>
    <i r="1">
      <x v="11"/>
    </i>
    <i r="1">
      <x v="15"/>
    </i>
    <i r="1">
      <x v="16"/>
    </i>
    <i r="1">
      <x v="22"/>
    </i>
    <i r="1">
      <x v="29"/>
    </i>
    <i>
      <x v="3"/>
    </i>
    <i r="1">
      <x v="3"/>
    </i>
    <i r="1">
      <x v="7"/>
    </i>
    <i r="1">
      <x v="8"/>
    </i>
    <i r="1">
      <x v="9"/>
    </i>
    <i r="1">
      <x v="14"/>
    </i>
    <i r="1">
      <x v="18"/>
    </i>
    <i r="1">
      <x v="28"/>
    </i>
    <i r="1">
      <x v="30"/>
    </i>
    <i r="1">
      <x v="31"/>
    </i>
    <i>
      <x v="4"/>
    </i>
    <i r="1">
      <x v="6"/>
    </i>
    <i r="1">
      <x v="10"/>
    </i>
    <i r="1">
      <x v="17"/>
    </i>
    <i r="1">
      <x v="25"/>
    </i>
    <i r="1">
      <x v="26"/>
    </i>
    <i>
      <x v="5"/>
    </i>
    <i r="1">
      <x/>
    </i>
    <i r="1">
      <x v="5"/>
    </i>
    <i r="1">
      <x v="23"/>
    </i>
    <i r="1">
      <x v="24"/>
    </i>
    <i>
      <x v="6"/>
    </i>
    <i r="1">
      <x v="32"/>
    </i>
    <i t="grand">
      <x/>
    </i>
  </rowItems>
  <colItems count="1">
    <i/>
  </colItems>
  <dataFields count="1">
    <dataField name="Count of Employee ID" fld="0" subtotal="count" baseField="2" baseItem="0"/>
  </dataFields>
  <pivotTableStyleInfo name="PivotStyleMedium2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0DF22C-C836-4138-B5AE-922880F37FAB}" name="PivotTable3" cacheId="1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12">
    <pivotField dataField="1" showAll="0"/>
    <pivotField showAll="0"/>
    <pivotField showAll="0"/>
    <pivotField showAll="0"/>
    <pivotField showAll="0">
      <items count="83">
        <item m="1" x="81"/>
        <item m="1" x="80"/>
        <item m="1" x="79"/>
        <item x="45"/>
        <item x="7"/>
        <item x="24"/>
        <item x="51"/>
        <item x="15"/>
        <item m="1" x="64"/>
        <item m="1" x="63"/>
        <item x="16"/>
        <item x="46"/>
        <item m="1" x="76"/>
        <item m="1" x="75"/>
        <item x="47"/>
        <item x="17"/>
        <item x="25"/>
        <item x="44"/>
        <item x="8"/>
        <item m="1" x="77"/>
        <item x="52"/>
        <item m="1" x="78"/>
        <item x="9"/>
        <item x="18"/>
        <item m="1" x="68"/>
        <item m="1" x="65"/>
        <item x="48"/>
        <item x="19"/>
        <item x="26"/>
        <item x="27"/>
        <item m="1" x="69"/>
        <item x="20"/>
        <item x="28"/>
        <item m="1" x="66"/>
        <item x="10"/>
        <item x="11"/>
        <item m="1" x="60"/>
        <item x="0"/>
        <item x="1"/>
        <item x="29"/>
        <item x="22"/>
        <item m="1" x="57"/>
        <item m="1" x="70"/>
        <item x="30"/>
        <item x="23"/>
        <item x="3"/>
        <item x="12"/>
        <item x="31"/>
        <item m="1" x="61"/>
        <item x="21"/>
        <item x="33"/>
        <item x="49"/>
        <item m="1" x="67"/>
        <item x="4"/>
        <item m="1" x="71"/>
        <item x="54"/>
        <item x="5"/>
        <item m="1" x="59"/>
        <item x="34"/>
        <item x="6"/>
        <item x="35"/>
        <item x="36"/>
        <item m="1" x="62"/>
        <item x="37"/>
        <item m="1" x="72"/>
        <item x="38"/>
        <item x="13"/>
        <item m="1" x="73"/>
        <item x="39"/>
        <item x="50"/>
        <item x="55"/>
        <item x="40"/>
        <item m="1" x="74"/>
        <item x="42"/>
        <item x="41"/>
        <item x="53"/>
        <item x="14"/>
        <item x="32"/>
        <item x="43"/>
        <item m="1" x="58"/>
        <item x="2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1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Employe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2659-86E4-4371-AEB3-4BF9AC6C4DA2}">
  <dimension ref="A3:B44"/>
  <sheetViews>
    <sheetView tabSelected="1" workbookViewId="0">
      <selection activeCell="F3" sqref="F3"/>
    </sheetView>
  </sheetViews>
  <sheetFormatPr defaultRowHeight="14.4" x14ac:dyDescent="0.3"/>
  <cols>
    <col min="1" max="1" width="28.6640625" bestFit="1" customWidth="1"/>
    <col min="2" max="2" width="18.6640625" bestFit="1" customWidth="1"/>
    <col min="3" max="3" width="7.5546875" bestFit="1" customWidth="1"/>
    <col min="4" max="4" width="3.44140625" bestFit="1" customWidth="1"/>
    <col min="5" max="5" width="3" bestFit="1" customWidth="1"/>
    <col min="6" max="6" width="9.21875" bestFit="1" customWidth="1"/>
    <col min="7" max="7" width="5.5546875" bestFit="1" customWidth="1"/>
    <col min="8" max="8" width="7" bestFit="1" customWidth="1"/>
    <col min="9" max="9" width="10.5546875" bestFit="1" customWidth="1"/>
    <col min="10" max="10" width="8.77734375" bestFit="1" customWidth="1"/>
    <col min="11" max="11" width="11.5546875" bestFit="1" customWidth="1"/>
    <col min="12" max="12" width="27.21875" bestFit="1" customWidth="1"/>
    <col min="13" max="13" width="30.109375" bestFit="1" customWidth="1"/>
    <col min="14" max="14" width="17.77734375" bestFit="1" customWidth="1"/>
    <col min="15" max="15" width="20.6640625" bestFit="1" customWidth="1"/>
    <col min="16" max="16" width="23.88671875" bestFit="1" customWidth="1"/>
    <col min="17" max="17" width="26.77734375" bestFit="1" customWidth="1"/>
    <col min="18" max="18" width="13" bestFit="1" customWidth="1"/>
    <col min="19" max="19" width="15.88671875" bestFit="1" customWidth="1"/>
    <col min="20" max="20" width="15.6640625" bestFit="1" customWidth="1"/>
    <col min="21" max="21" width="18.5546875" bestFit="1" customWidth="1"/>
    <col min="22" max="22" width="16" bestFit="1" customWidth="1"/>
    <col min="23" max="23" width="18.88671875" bestFit="1" customWidth="1"/>
    <col min="24" max="24" width="26.6640625" bestFit="1" customWidth="1"/>
    <col min="25" max="25" width="29.6640625" bestFit="1" customWidth="1"/>
    <col min="26" max="26" width="17.88671875" bestFit="1" customWidth="1"/>
    <col min="27" max="27" width="20.77734375" bestFit="1" customWidth="1"/>
    <col min="28" max="28" width="16.88671875" bestFit="1" customWidth="1"/>
    <col min="29" max="29" width="19.77734375" bestFit="1" customWidth="1"/>
    <col min="30" max="30" width="26.88671875" bestFit="1" customWidth="1"/>
    <col min="31" max="31" width="29.88671875" bestFit="1" customWidth="1"/>
    <col min="32" max="32" width="15.44140625" bestFit="1" customWidth="1"/>
    <col min="33" max="33" width="18.33203125" bestFit="1" customWidth="1"/>
    <col min="34" max="34" width="12.44140625" bestFit="1" customWidth="1"/>
    <col min="35" max="35" width="15.33203125" bestFit="1" customWidth="1"/>
    <col min="36" max="36" width="18.33203125" bestFit="1" customWidth="1"/>
    <col min="37" max="37" width="21.33203125" bestFit="1" customWidth="1"/>
    <col min="38" max="38" width="26.109375" bestFit="1" customWidth="1"/>
    <col min="39" max="39" width="29" bestFit="1" customWidth="1"/>
    <col min="40" max="40" width="15.77734375" bestFit="1" customWidth="1"/>
    <col min="41" max="41" width="18.6640625" bestFit="1" customWidth="1"/>
    <col min="42" max="42" width="17.33203125" bestFit="1" customWidth="1"/>
    <col min="43" max="43" width="20.21875" bestFit="1" customWidth="1"/>
    <col min="44" max="44" width="13.21875" bestFit="1" customWidth="1"/>
    <col min="45" max="45" width="16.109375" bestFit="1" customWidth="1"/>
    <col min="46" max="46" width="10.33203125" bestFit="1" customWidth="1"/>
    <col min="47" max="47" width="13.21875" bestFit="1" customWidth="1"/>
    <col min="48" max="48" width="15.6640625" bestFit="1" customWidth="1"/>
    <col min="49" max="49" width="18.5546875" bestFit="1" customWidth="1"/>
    <col min="50" max="50" width="14.5546875" bestFit="1" customWidth="1"/>
    <col min="51" max="51" width="17.5546875" bestFit="1" customWidth="1"/>
    <col min="52" max="52" width="19.88671875" bestFit="1" customWidth="1"/>
    <col min="53" max="53" width="22.77734375" bestFit="1" customWidth="1"/>
    <col min="54" max="54" width="15" bestFit="1" customWidth="1"/>
    <col min="55" max="55" width="17.88671875" bestFit="1" customWidth="1"/>
    <col min="56" max="56" width="17.44140625" bestFit="1" customWidth="1"/>
    <col min="57" max="57" width="20.33203125" bestFit="1" customWidth="1"/>
    <col min="58" max="58" width="17.5546875" bestFit="1" customWidth="1"/>
    <col min="59" max="59" width="20.44140625" bestFit="1" customWidth="1"/>
    <col min="60" max="60" width="17" bestFit="1" customWidth="1"/>
    <col min="61" max="61" width="19.88671875" bestFit="1" customWidth="1"/>
    <col min="62" max="62" width="12.5546875" bestFit="1" customWidth="1"/>
    <col min="63" max="63" width="15.44140625" bestFit="1" customWidth="1"/>
    <col min="64" max="64" width="25.6640625" bestFit="1" customWidth="1"/>
    <col min="65" max="65" width="28.5546875" bestFit="1" customWidth="1"/>
    <col min="66" max="66" width="8.6640625" bestFit="1" customWidth="1"/>
    <col min="67" max="67" width="11.44140625" bestFit="1" customWidth="1"/>
    <col min="68" max="68" width="10.5546875" bestFit="1" customWidth="1"/>
  </cols>
  <sheetData>
    <row r="3" spans="1:2" x14ac:dyDescent="0.3">
      <c r="A3" s="10" t="s">
        <v>133</v>
      </c>
      <c r="B3" t="s">
        <v>136</v>
      </c>
    </row>
    <row r="4" spans="1:2" x14ac:dyDescent="0.3">
      <c r="A4" s="11" t="s">
        <v>12</v>
      </c>
      <c r="B4" s="7">
        <v>7</v>
      </c>
    </row>
    <row r="5" spans="1:2" x14ac:dyDescent="0.3">
      <c r="A5" s="12" t="s">
        <v>46</v>
      </c>
      <c r="B5" s="7">
        <v>1</v>
      </c>
    </row>
    <row r="6" spans="1:2" x14ac:dyDescent="0.3">
      <c r="A6" s="12" t="s">
        <v>48</v>
      </c>
      <c r="B6" s="7">
        <v>2</v>
      </c>
    </row>
    <row r="7" spans="1:2" x14ac:dyDescent="0.3">
      <c r="A7" s="12" t="s">
        <v>45</v>
      </c>
      <c r="B7" s="7">
        <v>2</v>
      </c>
    </row>
    <row r="8" spans="1:2" x14ac:dyDescent="0.3">
      <c r="A8" s="12" t="s">
        <v>47</v>
      </c>
      <c r="B8" s="7">
        <v>2</v>
      </c>
    </row>
    <row r="9" spans="1:2" x14ac:dyDescent="0.3">
      <c r="A9" s="11" t="s">
        <v>11</v>
      </c>
      <c r="B9" s="7">
        <v>8</v>
      </c>
    </row>
    <row r="10" spans="1:2" x14ac:dyDescent="0.3">
      <c r="A10" s="12" t="s">
        <v>30</v>
      </c>
      <c r="B10" s="7">
        <v>1</v>
      </c>
    </row>
    <row r="11" spans="1:2" x14ac:dyDescent="0.3">
      <c r="A11" s="12" t="s">
        <v>32</v>
      </c>
      <c r="B11" s="7">
        <v>2</v>
      </c>
    </row>
    <row r="12" spans="1:2" x14ac:dyDescent="0.3">
      <c r="A12" s="12" t="s">
        <v>33</v>
      </c>
      <c r="B12" s="7">
        <v>2</v>
      </c>
    </row>
    <row r="13" spans="1:2" x14ac:dyDescent="0.3">
      <c r="A13" s="12" t="s">
        <v>34</v>
      </c>
      <c r="B13" s="7">
        <v>2</v>
      </c>
    </row>
    <row r="14" spans="1:2" x14ac:dyDescent="0.3">
      <c r="A14" s="12" t="s">
        <v>31</v>
      </c>
      <c r="B14" s="7">
        <v>1</v>
      </c>
    </row>
    <row r="15" spans="1:2" x14ac:dyDescent="0.3">
      <c r="A15" s="11" t="s">
        <v>10</v>
      </c>
      <c r="B15" s="7">
        <v>9</v>
      </c>
    </row>
    <row r="16" spans="1:2" x14ac:dyDescent="0.3">
      <c r="A16" s="12" t="s">
        <v>29</v>
      </c>
      <c r="B16" s="7">
        <v>1</v>
      </c>
    </row>
    <row r="17" spans="1:2" x14ac:dyDescent="0.3">
      <c r="A17" s="12" t="s">
        <v>28</v>
      </c>
      <c r="B17" s="7">
        <v>3</v>
      </c>
    </row>
    <row r="18" spans="1:2" x14ac:dyDescent="0.3">
      <c r="A18" s="12" t="s">
        <v>25</v>
      </c>
      <c r="B18" s="7">
        <v>2</v>
      </c>
    </row>
    <row r="19" spans="1:2" x14ac:dyDescent="0.3">
      <c r="A19" s="12" t="s">
        <v>26</v>
      </c>
      <c r="B19" s="7">
        <v>1</v>
      </c>
    </row>
    <row r="20" spans="1:2" x14ac:dyDescent="0.3">
      <c r="A20" s="12" t="s">
        <v>27</v>
      </c>
      <c r="B20" s="7">
        <v>2</v>
      </c>
    </row>
    <row r="21" spans="1:2" x14ac:dyDescent="0.3">
      <c r="A21" s="11" t="s">
        <v>9</v>
      </c>
      <c r="B21" s="7">
        <v>20</v>
      </c>
    </row>
    <row r="22" spans="1:2" x14ac:dyDescent="0.3">
      <c r="A22" s="12" t="s">
        <v>20</v>
      </c>
      <c r="B22" s="7">
        <v>3</v>
      </c>
    </row>
    <row r="23" spans="1:2" x14ac:dyDescent="0.3">
      <c r="A23" s="12" t="s">
        <v>18</v>
      </c>
      <c r="B23" s="7">
        <v>3</v>
      </c>
    </row>
    <row r="24" spans="1:2" x14ac:dyDescent="0.3">
      <c r="A24" s="12" t="s">
        <v>17</v>
      </c>
      <c r="B24" s="7">
        <v>2</v>
      </c>
    </row>
    <row r="25" spans="1:2" x14ac:dyDescent="0.3">
      <c r="A25" s="12" t="s">
        <v>19</v>
      </c>
      <c r="B25" s="7">
        <v>2</v>
      </c>
    </row>
    <row r="26" spans="1:2" x14ac:dyDescent="0.3">
      <c r="A26" s="12" t="s">
        <v>24</v>
      </c>
      <c r="B26" s="7">
        <v>2</v>
      </c>
    </row>
    <row r="27" spans="1:2" x14ac:dyDescent="0.3">
      <c r="A27" s="12" t="s">
        <v>23</v>
      </c>
      <c r="B27" s="7">
        <v>2</v>
      </c>
    </row>
    <row r="28" spans="1:2" x14ac:dyDescent="0.3">
      <c r="A28" s="12" t="s">
        <v>16</v>
      </c>
      <c r="B28" s="7">
        <v>2</v>
      </c>
    </row>
    <row r="29" spans="1:2" x14ac:dyDescent="0.3">
      <c r="A29" s="12" t="s">
        <v>22</v>
      </c>
      <c r="B29" s="7">
        <v>2</v>
      </c>
    </row>
    <row r="30" spans="1:2" x14ac:dyDescent="0.3">
      <c r="A30" s="12" t="s">
        <v>21</v>
      </c>
      <c r="B30" s="7">
        <v>2</v>
      </c>
    </row>
    <row r="31" spans="1:2" x14ac:dyDescent="0.3">
      <c r="A31" s="11" t="s">
        <v>13</v>
      </c>
      <c r="B31" s="7">
        <v>11</v>
      </c>
    </row>
    <row r="32" spans="1:2" x14ac:dyDescent="0.3">
      <c r="A32" s="12" t="s">
        <v>36</v>
      </c>
      <c r="B32" s="7">
        <v>2</v>
      </c>
    </row>
    <row r="33" spans="1:2" x14ac:dyDescent="0.3">
      <c r="A33" s="12" t="s">
        <v>39</v>
      </c>
      <c r="B33" s="7">
        <v>2</v>
      </c>
    </row>
    <row r="34" spans="1:2" x14ac:dyDescent="0.3">
      <c r="A34" s="12" t="s">
        <v>38</v>
      </c>
      <c r="B34" s="7">
        <v>2</v>
      </c>
    </row>
    <row r="35" spans="1:2" x14ac:dyDescent="0.3">
      <c r="A35" s="12" t="s">
        <v>37</v>
      </c>
      <c r="B35" s="7">
        <v>2</v>
      </c>
    </row>
    <row r="36" spans="1:2" x14ac:dyDescent="0.3">
      <c r="A36" s="12" t="s">
        <v>35</v>
      </c>
      <c r="B36" s="7">
        <v>3</v>
      </c>
    </row>
    <row r="37" spans="1:2" x14ac:dyDescent="0.3">
      <c r="A37" s="11" t="s">
        <v>14</v>
      </c>
      <c r="B37" s="7">
        <v>5</v>
      </c>
    </row>
    <row r="38" spans="1:2" x14ac:dyDescent="0.3">
      <c r="A38" s="12" t="s">
        <v>42</v>
      </c>
      <c r="B38" s="7">
        <v>1</v>
      </c>
    </row>
    <row r="39" spans="1:2" x14ac:dyDescent="0.3">
      <c r="A39" s="12" t="s">
        <v>43</v>
      </c>
      <c r="B39" s="7">
        <v>1</v>
      </c>
    </row>
    <row r="40" spans="1:2" x14ac:dyDescent="0.3">
      <c r="A40" s="12" t="s">
        <v>40</v>
      </c>
      <c r="B40" s="7">
        <v>2</v>
      </c>
    </row>
    <row r="41" spans="1:2" x14ac:dyDescent="0.3">
      <c r="A41" s="12" t="s">
        <v>41</v>
      </c>
      <c r="B41" s="7">
        <v>1</v>
      </c>
    </row>
    <row r="42" spans="1:2" x14ac:dyDescent="0.3">
      <c r="A42" s="11" t="s">
        <v>134</v>
      </c>
      <c r="B42" s="7"/>
    </row>
    <row r="43" spans="1:2" x14ac:dyDescent="0.3">
      <c r="A43" s="12" t="s">
        <v>134</v>
      </c>
      <c r="B43" s="7"/>
    </row>
    <row r="44" spans="1:2" x14ac:dyDescent="0.3">
      <c r="A44" s="11" t="s">
        <v>135</v>
      </c>
      <c r="B44" s="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215B-84B1-4FDE-BC3D-EC8BBAFBD92C}">
  <dimension ref="A3:B18"/>
  <sheetViews>
    <sheetView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8.6640625" bestFit="1" customWidth="1"/>
    <col min="3" max="14" width="5" bestFit="1" customWidth="1"/>
    <col min="15" max="15" width="11.33203125" bestFit="1" customWidth="1"/>
    <col min="16" max="16" width="10.5546875" bestFit="1" customWidth="1"/>
  </cols>
  <sheetData>
    <row r="3" spans="1:2" x14ac:dyDescent="0.3">
      <c r="A3" s="10" t="s">
        <v>133</v>
      </c>
      <c r="B3" t="s">
        <v>136</v>
      </c>
    </row>
    <row r="4" spans="1:2" x14ac:dyDescent="0.3">
      <c r="A4" s="11" t="s">
        <v>137</v>
      </c>
      <c r="B4" s="7"/>
    </row>
    <row r="5" spans="1:2" x14ac:dyDescent="0.3">
      <c r="A5" s="11" t="s">
        <v>138</v>
      </c>
      <c r="B5" s="7">
        <v>2</v>
      </c>
    </row>
    <row r="6" spans="1:2" x14ac:dyDescent="0.3">
      <c r="A6" s="11" t="s">
        <v>139</v>
      </c>
      <c r="B6" s="7">
        <v>5</v>
      </c>
    </row>
    <row r="7" spans="1:2" x14ac:dyDescent="0.3">
      <c r="A7" s="11" t="s">
        <v>140</v>
      </c>
      <c r="B7" s="7">
        <v>6</v>
      </c>
    </row>
    <row r="8" spans="1:2" x14ac:dyDescent="0.3">
      <c r="A8" s="11" t="s">
        <v>141</v>
      </c>
      <c r="B8" s="7">
        <v>6</v>
      </c>
    </row>
    <row r="9" spans="1:2" x14ac:dyDescent="0.3">
      <c r="A9" s="11" t="s">
        <v>142</v>
      </c>
      <c r="B9" s="7">
        <v>4</v>
      </c>
    </row>
    <row r="10" spans="1:2" x14ac:dyDescent="0.3">
      <c r="A10" s="11" t="s">
        <v>143</v>
      </c>
      <c r="B10" s="7">
        <v>2</v>
      </c>
    </row>
    <row r="11" spans="1:2" x14ac:dyDescent="0.3">
      <c r="A11" s="11" t="s">
        <v>144</v>
      </c>
      <c r="B11" s="7">
        <v>4</v>
      </c>
    </row>
    <row r="12" spans="1:2" x14ac:dyDescent="0.3">
      <c r="A12" s="11" t="s">
        <v>145</v>
      </c>
      <c r="B12" s="7">
        <v>8</v>
      </c>
    </row>
    <row r="13" spans="1:2" x14ac:dyDescent="0.3">
      <c r="A13" s="11" t="s">
        <v>146</v>
      </c>
      <c r="B13" s="7">
        <v>7</v>
      </c>
    </row>
    <row r="14" spans="1:2" x14ac:dyDescent="0.3">
      <c r="A14" s="11" t="s">
        <v>147</v>
      </c>
      <c r="B14" s="7">
        <v>3</v>
      </c>
    </row>
    <row r="15" spans="1:2" x14ac:dyDescent="0.3">
      <c r="A15" s="11" t="s">
        <v>148</v>
      </c>
      <c r="B15" s="7">
        <v>6</v>
      </c>
    </row>
    <row r="16" spans="1:2" x14ac:dyDescent="0.3">
      <c r="A16" s="11" t="s">
        <v>149</v>
      </c>
      <c r="B16" s="7">
        <v>4</v>
      </c>
    </row>
    <row r="17" spans="1:2" x14ac:dyDescent="0.3">
      <c r="A17" s="11" t="s">
        <v>150</v>
      </c>
      <c r="B17" s="7">
        <v>3</v>
      </c>
    </row>
    <row r="18" spans="1:2" x14ac:dyDescent="0.3">
      <c r="A18" s="11" t="s">
        <v>135</v>
      </c>
      <c r="B18" s="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1799-6894-492A-8DD1-86D42A197335}">
  <dimension ref="A1:U61"/>
  <sheetViews>
    <sheetView topLeftCell="A3" workbookViewId="0">
      <selection activeCell="E47" sqref="E47"/>
    </sheetView>
  </sheetViews>
  <sheetFormatPr defaultRowHeight="14.4" x14ac:dyDescent="0.3"/>
  <cols>
    <col min="1" max="1" width="12.44140625" bestFit="1" customWidth="1"/>
    <col min="2" max="2" width="15.44140625" bestFit="1" customWidth="1"/>
    <col min="3" max="3" width="12.109375" bestFit="1" customWidth="1"/>
    <col min="4" max="4" width="24.77734375" bestFit="1" customWidth="1"/>
    <col min="5" max="5" width="14.5546875" style="3" bestFit="1" customWidth="1"/>
    <col min="6" max="6" width="6.77734375" style="7" bestFit="1" customWidth="1"/>
    <col min="7" max="7" width="28" bestFit="1" customWidth="1"/>
    <col min="8" max="8" width="15" style="6" bestFit="1" customWidth="1"/>
    <col min="9" max="9" width="6.88671875" bestFit="1" customWidth="1"/>
    <col min="10" max="10" width="13.77734375" bestFit="1" customWidth="1"/>
    <col min="11" max="11" width="58.88671875" bestFit="1" customWidth="1"/>
    <col min="14" max="14" width="15.6640625" bestFit="1" customWidth="1"/>
    <col min="16" max="16" width="24.77734375" bestFit="1" customWidth="1"/>
    <col min="19" max="19" width="26.109375" bestFit="1" customWidth="1"/>
    <col min="20" max="20" width="12" bestFit="1" customWidth="1"/>
  </cols>
  <sheetData>
    <row r="1" spans="1:21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8" t="s">
        <v>5</v>
      </c>
      <c r="G1" s="1" t="s">
        <v>6</v>
      </c>
      <c r="H1" s="5" t="s">
        <v>7</v>
      </c>
      <c r="I1" s="1" t="s">
        <v>8</v>
      </c>
      <c r="J1" s="1" t="s">
        <v>124</v>
      </c>
      <c r="K1" s="1" t="s">
        <v>132</v>
      </c>
      <c r="M1" s="1" t="s">
        <v>123</v>
      </c>
    </row>
    <row r="2" spans="1:21" x14ac:dyDescent="0.3">
      <c r="A2">
        <v>4</v>
      </c>
      <c r="B2" t="s">
        <v>52</v>
      </c>
      <c r="C2" t="s">
        <v>12</v>
      </c>
      <c r="D2" t="s">
        <v>48</v>
      </c>
      <c r="E2" s="3">
        <v>43368</v>
      </c>
      <c r="F2" s="7">
        <v>3000</v>
      </c>
      <c r="G2" t="str">
        <f>LOWER(SUBSTITUTE(B2," ","_")) &amp; "@gmail.com"</f>
        <v>salma_reda@gmail.com</v>
      </c>
      <c r="H2" s="6" t="s">
        <v>113</v>
      </c>
      <c r="I2" t="s">
        <v>108</v>
      </c>
      <c r="J2" t="str">
        <f>IF(F2&gt;5000, "Senior", "Junior")</f>
        <v>Junior</v>
      </c>
      <c r="K2" t="str">
        <f>VLOOKUP(C2, Sheet2!A:B, 2, FALSE)</f>
        <v>Maintain office security and manage administrative records efficiently</v>
      </c>
      <c r="M2" cm="1">
        <f t="array" ref="M2:U24">_xlfn._xlws.FILTER(A2:I61, E2:E61 &gt;= DATE(2021,1,1), "No Data Found")</f>
        <v>2</v>
      </c>
      <c r="N2" t="str">
        <v>Sohaila Samy</v>
      </c>
      <c r="O2" t="str">
        <v>Admin</v>
      </c>
      <c r="P2" t="str">
        <v>Admin Assistant</v>
      </c>
      <c r="Q2">
        <v>45933</v>
      </c>
      <c r="R2">
        <v>2000</v>
      </c>
      <c r="S2" t="str">
        <v>sohaila_samy@gmail.com</v>
      </c>
      <c r="T2" t="str">
        <v>01234567892</v>
      </c>
      <c r="U2" t="str">
        <v>Inactive</v>
      </c>
    </row>
    <row r="3" spans="1:21" x14ac:dyDescent="0.3">
      <c r="A3">
        <v>54</v>
      </c>
      <c r="B3" t="s">
        <v>101</v>
      </c>
      <c r="C3" t="s">
        <v>12</v>
      </c>
      <c r="D3" t="s">
        <v>48</v>
      </c>
      <c r="E3" s="3">
        <v>43532</v>
      </c>
      <c r="F3" s="7">
        <v>7565</v>
      </c>
      <c r="G3" t="str">
        <f>LOWER(SUBSTITUTE(B3," ","_")) &amp; "@gmail.com"</f>
        <v>neville_longbottom@gmail.com</v>
      </c>
      <c r="H3" s="6" t="s">
        <v>120</v>
      </c>
      <c r="I3" t="s">
        <v>109</v>
      </c>
      <c r="J3" t="str">
        <f t="shared" ref="J3:J62" si="0">IF(F3&gt;5000, "Senior", "Junior")</f>
        <v>Senior</v>
      </c>
      <c r="K3" t="str">
        <f>VLOOKUP(C3, Sheet2!A:B, 2, FALSE)</f>
        <v>Maintain office security and manage administrative records efficiently</v>
      </c>
      <c r="M3">
        <v>3</v>
      </c>
      <c r="N3" t="str">
        <v>Shahd Ayman</v>
      </c>
      <c r="O3" t="str">
        <v>Admin</v>
      </c>
      <c r="P3" t="str">
        <v>Receptionist</v>
      </c>
      <c r="Q3">
        <v>44336</v>
      </c>
      <c r="R3">
        <v>4000</v>
      </c>
      <c r="S3" t="str">
        <v>shahd_ayman@gmail.com</v>
      </c>
      <c r="T3" t="str">
        <v>01123456987</v>
      </c>
      <c r="U3" t="str">
        <v>Active</v>
      </c>
    </row>
    <row r="4" spans="1:21" x14ac:dyDescent="0.3">
      <c r="A4">
        <v>2</v>
      </c>
      <c r="B4" t="s">
        <v>51</v>
      </c>
      <c r="C4" t="s">
        <v>12</v>
      </c>
      <c r="D4" t="s">
        <v>46</v>
      </c>
      <c r="E4" s="3">
        <v>45933</v>
      </c>
      <c r="F4" s="7">
        <v>2000</v>
      </c>
      <c r="G4" t="str">
        <f>LOWER(SUBSTITUTE(B4," ","_")) &amp; "@gmail.com"</f>
        <v>sohaila_samy@gmail.com</v>
      </c>
      <c r="H4" s="6" t="s">
        <v>111</v>
      </c>
      <c r="I4" t="s">
        <v>109</v>
      </c>
      <c r="J4" t="str">
        <f t="shared" si="0"/>
        <v>Junior</v>
      </c>
      <c r="K4" t="str">
        <f>VLOOKUP(C4, Sheet2!A:B, 2, FALSE)</f>
        <v>Maintain office security and manage administrative records efficiently</v>
      </c>
      <c r="M4">
        <v>52</v>
      </c>
      <c r="N4" t="str">
        <v>Luna Lovegood</v>
      </c>
      <c r="O4" t="str">
        <v>Admin</v>
      </c>
      <c r="P4" t="str">
        <v>Receptionist</v>
      </c>
      <c r="Q4">
        <v>44414</v>
      </c>
      <c r="R4">
        <v>8568</v>
      </c>
      <c r="S4" t="str">
        <v>luna_lovegood@gmail.com</v>
      </c>
      <c r="T4" t="str">
        <v>01279789456</v>
      </c>
      <c r="U4" t="str">
        <v>Inactive</v>
      </c>
    </row>
    <row r="5" spans="1:21" x14ac:dyDescent="0.3">
      <c r="A5">
        <v>1</v>
      </c>
      <c r="B5" t="s">
        <v>50</v>
      </c>
      <c r="C5" t="s">
        <v>12</v>
      </c>
      <c r="D5" t="s">
        <v>45</v>
      </c>
      <c r="E5" s="3">
        <v>43905</v>
      </c>
      <c r="F5" s="7">
        <v>5000</v>
      </c>
      <c r="G5" t="str">
        <f>LOWER(SUBSTITUTE(B5," ","_")) &amp; "@gmail.com"</f>
        <v>ahmed_ali@gmail.com</v>
      </c>
      <c r="H5" s="6" t="s">
        <v>110</v>
      </c>
      <c r="I5" t="s">
        <v>108</v>
      </c>
      <c r="J5" t="str">
        <f t="shared" si="0"/>
        <v>Junior</v>
      </c>
      <c r="K5" t="str">
        <f>VLOOKUP(C5, Sheet2!A:B, 2, FALSE)</f>
        <v>Maintain office security and manage administrative records efficiently</v>
      </c>
      <c r="M5">
        <v>5</v>
      </c>
      <c r="N5" t="str">
        <v>Amal Hesham</v>
      </c>
      <c r="O5" t="str">
        <v>Finance</v>
      </c>
      <c r="P5" t="str">
        <v>Accountant</v>
      </c>
      <c r="Q5">
        <v>44896</v>
      </c>
      <c r="R5">
        <v>4000</v>
      </c>
      <c r="S5" t="str">
        <v>amal_hesham@gmail.com</v>
      </c>
      <c r="T5" t="str">
        <v>01552637160</v>
      </c>
      <c r="U5" t="str">
        <v>Inactive</v>
      </c>
    </row>
    <row r="6" spans="1:21" x14ac:dyDescent="0.3">
      <c r="A6">
        <v>53</v>
      </c>
      <c r="B6" t="s">
        <v>100</v>
      </c>
      <c r="C6" t="s">
        <v>12</v>
      </c>
      <c r="D6" t="s">
        <v>45</v>
      </c>
      <c r="E6" s="3">
        <v>44193</v>
      </c>
      <c r="F6" s="7">
        <v>2456</v>
      </c>
      <c r="G6" t="str">
        <f>LOWER(SUBSTITUTE(B6," ","_")) &amp; "@gmail.com"</f>
        <v>minerva_mcgonagall@gmail.com</v>
      </c>
      <c r="H6" s="6" t="s">
        <v>119</v>
      </c>
      <c r="I6" t="s">
        <v>108</v>
      </c>
      <c r="J6" t="str">
        <f t="shared" si="0"/>
        <v>Junior</v>
      </c>
      <c r="K6" t="str">
        <f>VLOOKUP(C6, Sheet2!A:B, 2, FALSE)</f>
        <v>Maintain office security and manage administrative records efficiently</v>
      </c>
      <c r="M6">
        <v>8</v>
      </c>
      <c r="N6" t="str">
        <v>Sahar Gamal</v>
      </c>
      <c r="O6" t="str">
        <v>Finance</v>
      </c>
      <c r="P6" t="str">
        <v>Financial Analyst</v>
      </c>
      <c r="Q6">
        <v>45640</v>
      </c>
      <c r="R6">
        <v>3500</v>
      </c>
      <c r="S6" t="str">
        <v>sahar_gamal@gmail.com</v>
      </c>
      <c r="T6" t="str">
        <v>01104568975</v>
      </c>
      <c r="U6" t="str">
        <v>Active</v>
      </c>
    </row>
    <row r="7" spans="1:21" x14ac:dyDescent="0.3">
      <c r="A7">
        <v>3</v>
      </c>
      <c r="B7" t="s">
        <v>49</v>
      </c>
      <c r="C7" t="s">
        <v>12</v>
      </c>
      <c r="D7" t="s">
        <v>47</v>
      </c>
      <c r="E7" s="3">
        <v>44336</v>
      </c>
      <c r="F7" s="7">
        <v>4000</v>
      </c>
      <c r="G7" t="str">
        <f>LOWER(SUBSTITUTE(B7," ","_")) &amp; "@gmail.com"</f>
        <v>shahd_ayman@gmail.com</v>
      </c>
      <c r="H7" s="6" t="s">
        <v>112</v>
      </c>
      <c r="I7" t="s">
        <v>108</v>
      </c>
      <c r="J7" t="str">
        <f t="shared" si="0"/>
        <v>Junior</v>
      </c>
      <c r="K7" t="str">
        <f>VLOOKUP(C7, Sheet2!A:B, 2, FALSE)</f>
        <v>Maintain office security and manage administrative records efficiently</v>
      </c>
      <c r="M7">
        <v>35</v>
      </c>
      <c r="N7" t="str">
        <v>Dina Magdy</v>
      </c>
      <c r="O7" t="str">
        <v>IT</v>
      </c>
      <c r="P7" t="str">
        <v>Cyber Security Specialist</v>
      </c>
      <c r="Q7">
        <v>45681</v>
      </c>
      <c r="R7">
        <v>17890</v>
      </c>
      <c r="S7" t="str">
        <v>dina_magdy@gmail.com</v>
      </c>
      <c r="T7" t="str">
        <v>01204569874</v>
      </c>
      <c r="U7" t="str">
        <v>Inactive</v>
      </c>
    </row>
    <row r="8" spans="1:21" x14ac:dyDescent="0.3">
      <c r="A8">
        <v>52</v>
      </c>
      <c r="B8" t="s">
        <v>99</v>
      </c>
      <c r="C8" t="s">
        <v>12</v>
      </c>
      <c r="D8" t="s">
        <v>47</v>
      </c>
      <c r="E8" s="3">
        <v>44414</v>
      </c>
      <c r="F8" s="7">
        <v>8568</v>
      </c>
      <c r="G8" t="str">
        <f>LOWER(SUBSTITUTE(B8," ","_")) &amp; "@gmail.com"</f>
        <v>luna_lovegood@gmail.com</v>
      </c>
      <c r="H8" s="6" t="s">
        <v>118</v>
      </c>
      <c r="I8" t="s">
        <v>109</v>
      </c>
      <c r="J8" t="str">
        <f t="shared" si="0"/>
        <v>Senior</v>
      </c>
      <c r="K8" t="str">
        <f>VLOOKUP(C8, Sheet2!A:B, 2, FALSE)</f>
        <v>Maintain office security and manage administrative records efficiently</v>
      </c>
      <c r="M8">
        <v>16</v>
      </c>
      <c r="N8" t="str">
        <v>Omar Khaled</v>
      </c>
      <c r="O8" t="str">
        <v>IT</v>
      </c>
      <c r="P8" t="str">
        <v>Data Analyst</v>
      </c>
      <c r="Q8">
        <v>44380</v>
      </c>
      <c r="R8">
        <v>14670</v>
      </c>
      <c r="S8" t="str">
        <v>omar_khaled@gmail.com</v>
      </c>
      <c r="T8" t="str">
        <v>01512398456</v>
      </c>
      <c r="U8" t="str">
        <v>Active</v>
      </c>
    </row>
    <row r="9" spans="1:21" x14ac:dyDescent="0.3">
      <c r="A9">
        <v>50</v>
      </c>
      <c r="B9" t="s">
        <v>97</v>
      </c>
      <c r="C9" t="s">
        <v>11</v>
      </c>
      <c r="D9" t="s">
        <v>34</v>
      </c>
      <c r="E9" s="3">
        <v>41601</v>
      </c>
      <c r="F9" s="7">
        <v>6578</v>
      </c>
      <c r="G9" t="str">
        <f>LOWER(SUBSTITUTE(B9," ","_")) &amp; "@gmail.com"</f>
        <v>sirius_black@gmail.com</v>
      </c>
      <c r="H9" s="6" t="s">
        <v>120</v>
      </c>
      <c r="I9" t="s">
        <v>108</v>
      </c>
      <c r="J9" t="str">
        <f t="shared" si="0"/>
        <v>Senior</v>
      </c>
      <c r="K9" t="str">
        <f>VLOOKUP(C9, Sheet2!A:B, 2, FALSE)</f>
        <v>Ensure accurate financial reporting and compliance with tax regulations</v>
      </c>
      <c r="M9">
        <v>39</v>
      </c>
      <c r="N9" t="str">
        <v>Wael Badawy</v>
      </c>
      <c r="O9" t="str">
        <v>IT</v>
      </c>
      <c r="P9" t="str">
        <v>UX Designer</v>
      </c>
      <c r="Q9">
        <v>44432</v>
      </c>
      <c r="R9">
        <v>16850</v>
      </c>
      <c r="S9" t="str">
        <v>wael_badawy@gmail.com</v>
      </c>
      <c r="T9" t="str">
        <v>01098765468</v>
      </c>
      <c r="U9" t="str">
        <v>Inactive</v>
      </c>
    </row>
    <row r="10" spans="1:21" x14ac:dyDescent="0.3">
      <c r="A10">
        <v>45</v>
      </c>
      <c r="B10" t="s">
        <v>92</v>
      </c>
      <c r="C10" t="s">
        <v>11</v>
      </c>
      <c r="D10" t="s">
        <v>33</v>
      </c>
      <c r="E10" s="3">
        <v>42308</v>
      </c>
      <c r="F10" s="7">
        <v>7622</v>
      </c>
      <c r="G10" t="str">
        <f>LOWER(SUBSTITUTE(B10," ","_")) &amp; "@gmail.com"</f>
        <v>severus_snape@gmail.com</v>
      </c>
      <c r="H10" s="6" t="s">
        <v>119</v>
      </c>
      <c r="I10" t="s">
        <v>108</v>
      </c>
      <c r="J10" t="str">
        <f t="shared" si="0"/>
        <v>Senior</v>
      </c>
      <c r="K10" t="str">
        <f>VLOOKUP(C10, Sheet2!A:B, 2, FALSE)</f>
        <v>Ensure accurate financial reporting and compliance with tax regulations</v>
      </c>
      <c r="M10">
        <v>40</v>
      </c>
      <c r="N10" t="str">
        <v>Sohaib Mamdouh</v>
      </c>
      <c r="O10" t="str">
        <v>IT</v>
      </c>
      <c r="P10" t="str">
        <v>Mobile Application Engineer</v>
      </c>
      <c r="Q10">
        <v>44462</v>
      </c>
      <c r="R10">
        <v>16798</v>
      </c>
      <c r="S10" t="str">
        <v>sohaib_mamdouh@gmail.com</v>
      </c>
      <c r="T10" t="str">
        <v>01279789456</v>
      </c>
      <c r="U10" t="str">
        <v>Active</v>
      </c>
    </row>
    <row r="11" spans="1:21" x14ac:dyDescent="0.3">
      <c r="A11">
        <v>7</v>
      </c>
      <c r="B11" t="s">
        <v>55</v>
      </c>
      <c r="C11" t="s">
        <v>11</v>
      </c>
      <c r="D11" t="s">
        <v>32</v>
      </c>
      <c r="E11" s="3">
        <v>42539</v>
      </c>
      <c r="F11" s="7">
        <v>8000</v>
      </c>
      <c r="G11" t="str">
        <f>LOWER(SUBSTITUTE(B11," ","_")) &amp; "@gmail.com"</f>
        <v>rahaf_ayman@gmail.com</v>
      </c>
      <c r="H11" s="6" t="s">
        <v>112</v>
      </c>
      <c r="I11" t="s">
        <v>108</v>
      </c>
      <c r="J11" t="str">
        <f t="shared" si="0"/>
        <v>Senior</v>
      </c>
      <c r="K11" t="str">
        <f>VLOOKUP(C11, Sheet2!A:B, 2, FALSE)</f>
        <v>Ensure accurate financial reporting and compliance with tax regulations</v>
      </c>
      <c r="M11">
        <v>51</v>
      </c>
      <c r="N11" t="str">
        <v>bellatrix Lestrange</v>
      </c>
      <c r="O11" t="str">
        <v>IT</v>
      </c>
      <c r="P11" t="str">
        <v>Cyber Security Specialist</v>
      </c>
      <c r="Q11">
        <v>44782</v>
      </c>
      <c r="R11">
        <v>18540</v>
      </c>
      <c r="S11" t="str">
        <v>bellatrix_lestrange@gmail.com</v>
      </c>
      <c r="T11" t="str">
        <v>01098765468</v>
      </c>
      <c r="U11" t="str">
        <v>Inactive</v>
      </c>
    </row>
    <row r="12" spans="1:21" x14ac:dyDescent="0.3">
      <c r="A12">
        <v>6</v>
      </c>
      <c r="B12" t="s">
        <v>54</v>
      </c>
      <c r="C12" t="s">
        <v>11</v>
      </c>
      <c r="D12" t="s">
        <v>31</v>
      </c>
      <c r="E12" s="3">
        <v>43069</v>
      </c>
      <c r="F12" s="7">
        <v>2500</v>
      </c>
      <c r="G12" t="str">
        <f>LOWER(SUBSTITUTE(B12," ","_")) &amp; "@gmail.com"</f>
        <v>donia_essam@gmail.com</v>
      </c>
      <c r="H12" s="6" t="s">
        <v>111</v>
      </c>
      <c r="I12" t="s">
        <v>109</v>
      </c>
      <c r="J12" t="str">
        <f t="shared" si="0"/>
        <v>Junior</v>
      </c>
      <c r="K12" t="str">
        <f>VLOOKUP(C12, Sheet2!A:B, 2, FALSE)</f>
        <v>Ensure accurate financial reporting and compliance with tax regulations</v>
      </c>
      <c r="M12">
        <v>22</v>
      </c>
      <c r="N12" t="str">
        <v>Abdo Mansor</v>
      </c>
      <c r="O12" t="str">
        <v>IT</v>
      </c>
      <c r="P12" t="str">
        <v>Mobile Application Engineer</v>
      </c>
      <c r="Q12">
        <v>44846</v>
      </c>
      <c r="R12">
        <v>19800</v>
      </c>
      <c r="S12" t="str">
        <v>abdo_mansor@gmail.com</v>
      </c>
      <c r="T12" t="str">
        <v>01023456987</v>
      </c>
      <c r="U12" t="str">
        <v>Active</v>
      </c>
    </row>
    <row r="13" spans="1:21" x14ac:dyDescent="0.3">
      <c r="A13">
        <v>55</v>
      </c>
      <c r="B13" t="s">
        <v>102</v>
      </c>
      <c r="C13" t="s">
        <v>11</v>
      </c>
      <c r="D13" t="s">
        <v>32</v>
      </c>
      <c r="E13" s="3">
        <v>43290</v>
      </c>
      <c r="F13" s="7">
        <v>2999</v>
      </c>
      <c r="G13" t="str">
        <f>LOWER(SUBSTITUTE(B13," ","_")) &amp; "@gmail.com"</f>
        <v>ginny_weasly@gmail.com</v>
      </c>
      <c r="H13" s="6" t="s">
        <v>121</v>
      </c>
      <c r="I13" t="s">
        <v>108</v>
      </c>
      <c r="J13" t="str">
        <f t="shared" si="0"/>
        <v>Junior</v>
      </c>
      <c r="K13" t="str">
        <f>VLOOKUP(C13, Sheet2!A:B, 2, FALSE)</f>
        <v>Ensure accurate financial reporting and compliance with tax regulations</v>
      </c>
      <c r="M13">
        <v>20</v>
      </c>
      <c r="N13" t="str">
        <v>Nabil Ali</v>
      </c>
      <c r="O13" t="str">
        <v>IT</v>
      </c>
      <c r="P13" t="str">
        <v>Web Development Engineer</v>
      </c>
      <c r="Q13">
        <v>45007</v>
      </c>
      <c r="R13">
        <v>16285</v>
      </c>
      <c r="S13" t="str">
        <v>nabil_ali@gmail.com</v>
      </c>
      <c r="T13" t="str">
        <v>01512398456</v>
      </c>
      <c r="U13" t="str">
        <v>Active</v>
      </c>
    </row>
    <row r="14" spans="1:21" x14ac:dyDescent="0.3">
      <c r="A14">
        <v>9</v>
      </c>
      <c r="B14" t="s">
        <v>57</v>
      </c>
      <c r="C14" t="s">
        <v>11</v>
      </c>
      <c r="D14" t="s">
        <v>34</v>
      </c>
      <c r="E14" s="3">
        <v>43959</v>
      </c>
      <c r="F14" s="7">
        <v>3600</v>
      </c>
      <c r="G14" t="str">
        <f>LOWER(SUBSTITUTE(B14," ","_")) &amp; "@gmail.com"</f>
        <v>nour_mohamed@gmail.com</v>
      </c>
      <c r="H14" s="6" t="s">
        <v>110</v>
      </c>
      <c r="I14" t="s">
        <v>108</v>
      </c>
      <c r="J14" t="str">
        <f t="shared" si="0"/>
        <v>Junior</v>
      </c>
      <c r="K14" t="str">
        <f>VLOOKUP(C14, Sheet2!A:B, 2, FALSE)</f>
        <v>Ensure accurate financial reporting and compliance with tax regulations</v>
      </c>
      <c r="M14">
        <v>33</v>
      </c>
      <c r="N14" t="str">
        <v>Abeer Tarek</v>
      </c>
      <c r="O14" t="str">
        <v>IT</v>
      </c>
      <c r="P14" t="str">
        <v>Software Engineer</v>
      </c>
      <c r="Q14">
        <v>45279</v>
      </c>
      <c r="R14">
        <v>17680</v>
      </c>
      <c r="S14" t="str">
        <v>abeer_tarek@gmail.com</v>
      </c>
      <c r="T14" t="str">
        <v>01147952384</v>
      </c>
      <c r="U14" t="str">
        <v>Inactive</v>
      </c>
    </row>
    <row r="15" spans="1:21" x14ac:dyDescent="0.3">
      <c r="A15">
        <v>5</v>
      </c>
      <c r="B15" t="s">
        <v>53</v>
      </c>
      <c r="C15" t="s">
        <v>11</v>
      </c>
      <c r="D15" t="s">
        <v>30</v>
      </c>
      <c r="E15" s="3">
        <v>44896</v>
      </c>
      <c r="F15" s="7">
        <v>4000</v>
      </c>
      <c r="G15" t="str">
        <f>LOWER(SUBSTITUTE(B15," ","_")) &amp; "@gmail.com"</f>
        <v>amal_hesham@gmail.com</v>
      </c>
      <c r="H15" s="6" t="s">
        <v>110</v>
      </c>
      <c r="I15" t="s">
        <v>109</v>
      </c>
      <c r="J15" t="str">
        <f t="shared" si="0"/>
        <v>Junior</v>
      </c>
      <c r="K15" t="str">
        <f>VLOOKUP(C15, Sheet2!A:B, 2, FALSE)</f>
        <v>Ensure accurate financial reporting and compliance with tax regulations</v>
      </c>
      <c r="M15">
        <v>37</v>
      </c>
      <c r="N15" t="str">
        <v>Rowaida Ahmed</v>
      </c>
      <c r="O15" t="str">
        <v>IT</v>
      </c>
      <c r="P15" t="str">
        <v>AI Engineer</v>
      </c>
      <c r="Q15">
        <v>45607</v>
      </c>
      <c r="R15">
        <v>17998</v>
      </c>
      <c r="S15" t="str">
        <v>rowaida_ahmed@gmail.com</v>
      </c>
      <c r="T15" t="str">
        <v>01178875468</v>
      </c>
      <c r="U15" t="str">
        <v>Active</v>
      </c>
    </row>
    <row r="16" spans="1:21" x14ac:dyDescent="0.3">
      <c r="A16">
        <v>8</v>
      </c>
      <c r="B16" t="s">
        <v>56</v>
      </c>
      <c r="C16" t="s">
        <v>11</v>
      </c>
      <c r="D16" t="s">
        <v>33</v>
      </c>
      <c r="E16" s="3">
        <v>45640</v>
      </c>
      <c r="F16" s="7">
        <v>3500</v>
      </c>
      <c r="G16" t="str">
        <f>LOWER(SUBSTITUTE(B16," ","_")) &amp; "@gmail.com"</f>
        <v>sahar_gamal@gmail.com</v>
      </c>
      <c r="H16" s="6" t="s">
        <v>113</v>
      </c>
      <c r="I16" t="s">
        <v>108</v>
      </c>
      <c r="J16" t="str">
        <f t="shared" si="0"/>
        <v>Junior</v>
      </c>
      <c r="K16" t="str">
        <f>VLOOKUP(C16, Sheet2!A:B, 2, FALSE)</f>
        <v>Ensure accurate financial reporting and compliance with tax regulations</v>
      </c>
      <c r="M16">
        <v>38</v>
      </c>
      <c r="N16" t="str">
        <v>Rande Sami</v>
      </c>
      <c r="O16" t="str">
        <v>IT</v>
      </c>
      <c r="P16" t="str">
        <v>Web Development Engineer</v>
      </c>
      <c r="Q16">
        <v>45353</v>
      </c>
      <c r="R16">
        <v>18975</v>
      </c>
      <c r="S16" t="str">
        <v>rande_sami@gmail.com</v>
      </c>
      <c r="T16" t="str">
        <v>01578542139</v>
      </c>
      <c r="U16" t="str">
        <v>Active</v>
      </c>
    </row>
    <row r="17" spans="1:21" x14ac:dyDescent="0.3">
      <c r="A17">
        <v>59</v>
      </c>
      <c r="B17" t="s">
        <v>106</v>
      </c>
      <c r="C17" t="s">
        <v>10</v>
      </c>
      <c r="D17" t="s">
        <v>28</v>
      </c>
      <c r="E17" s="3">
        <v>41861</v>
      </c>
      <c r="F17" s="7">
        <v>3786</v>
      </c>
      <c r="G17" t="str">
        <f>LOWER(SUBSTITUTE(B17," ","_")) &amp; "@gmail.com"</f>
        <v>fred_weasly@gmail.com</v>
      </c>
      <c r="H17" s="6" t="s">
        <v>121</v>
      </c>
      <c r="I17" t="s">
        <v>108</v>
      </c>
      <c r="J17" t="str">
        <f t="shared" si="0"/>
        <v>Junior</v>
      </c>
      <c r="K17" t="str">
        <f>VLOOKUP(C17, Sheet2!A:B, 2, FALSE)</f>
        <v>Handle employee relations and ensure workplace policies are followed</v>
      </c>
      <c r="M17">
        <v>36</v>
      </c>
      <c r="N17" t="str">
        <v>Saher Ziad</v>
      </c>
      <c r="O17" t="str">
        <v>IT</v>
      </c>
      <c r="P17" t="str">
        <v>DevOps Engieer</v>
      </c>
      <c r="Q17">
        <v>45714</v>
      </c>
      <c r="R17">
        <v>19875</v>
      </c>
      <c r="S17" t="str">
        <v>saher_ziad@gmail.com</v>
      </c>
      <c r="T17" t="str">
        <v>01279789456</v>
      </c>
      <c r="U17" t="str">
        <v>Inactive</v>
      </c>
    </row>
    <row r="18" spans="1:21" x14ac:dyDescent="0.3">
      <c r="A18">
        <v>47</v>
      </c>
      <c r="B18" t="s">
        <v>94</v>
      </c>
      <c r="C18" t="s">
        <v>10</v>
      </c>
      <c r="D18" t="s">
        <v>25</v>
      </c>
      <c r="E18" s="3">
        <v>41951</v>
      </c>
      <c r="F18" s="7">
        <v>4461</v>
      </c>
      <c r="G18" t="str">
        <f>LOWER(SUBSTITUTE(B18," ","_")) &amp; "@gmail.com"</f>
        <v>lord_voldemort@gmail.com</v>
      </c>
      <c r="H18" s="6" t="s">
        <v>121</v>
      </c>
      <c r="I18" t="s">
        <v>108</v>
      </c>
      <c r="J18" t="str">
        <f t="shared" si="0"/>
        <v>Junior</v>
      </c>
      <c r="K18" t="str">
        <f>VLOOKUP(C18, Sheet2!A:B, 2, FALSE)</f>
        <v>Handle employee relations and ensure workplace policies are followed</v>
      </c>
      <c r="M18">
        <v>26</v>
      </c>
      <c r="N18" t="str">
        <v>Hani Ibrahim</v>
      </c>
      <c r="O18" t="str">
        <v>Marketing</v>
      </c>
      <c r="P18" t="str">
        <v>Scial Media Manager</v>
      </c>
      <c r="Q18">
        <v>44432</v>
      </c>
      <c r="R18">
        <v>9800</v>
      </c>
      <c r="S18" t="str">
        <v>hani_ibrahim@gmail.com</v>
      </c>
      <c r="T18" t="str">
        <v>01023456987</v>
      </c>
      <c r="U18" t="str">
        <v>Active</v>
      </c>
    </row>
    <row r="19" spans="1:21" x14ac:dyDescent="0.3">
      <c r="A19">
        <v>14</v>
      </c>
      <c r="B19" t="s">
        <v>122</v>
      </c>
      <c r="C19" t="s">
        <v>10</v>
      </c>
      <c r="D19" t="s">
        <v>29</v>
      </c>
      <c r="E19" s="3">
        <v>42144</v>
      </c>
      <c r="F19" s="7">
        <v>3800</v>
      </c>
      <c r="G19" t="str">
        <f>LOWER(SUBSTITUTE(B19," ","_")) &amp; "@gmail.com"</f>
        <v>mariem_el_shamy@gmail.com</v>
      </c>
      <c r="H19" s="6" t="s">
        <v>114</v>
      </c>
      <c r="I19" t="s">
        <v>108</v>
      </c>
      <c r="J19" t="str">
        <f t="shared" si="0"/>
        <v>Junior</v>
      </c>
      <c r="K19" t="str">
        <f>VLOOKUP(C19, Sheet2!A:B, 2, FALSE)</f>
        <v>Handle employee relations and ensure workplace policies are followed</v>
      </c>
      <c r="M19">
        <v>24</v>
      </c>
      <c r="N19" t="str">
        <v xml:space="preserve">Layla Adel </v>
      </c>
      <c r="O19" t="str">
        <v>Marketing</v>
      </c>
      <c r="P19" t="str">
        <v>SEO Specialist</v>
      </c>
      <c r="Q19">
        <v>45068</v>
      </c>
      <c r="R19">
        <v>8900</v>
      </c>
      <c r="S19" t="str">
        <v>layla_adel_@gmail.com</v>
      </c>
      <c r="T19" t="str">
        <v>01512398456</v>
      </c>
      <c r="U19" t="str">
        <v>Inactive</v>
      </c>
    </row>
    <row r="20" spans="1:21" x14ac:dyDescent="0.3">
      <c r="A20">
        <v>57</v>
      </c>
      <c r="B20" t="s">
        <v>104</v>
      </c>
      <c r="C20" t="s">
        <v>10</v>
      </c>
      <c r="D20" t="s">
        <v>27</v>
      </c>
      <c r="E20" s="3">
        <v>42560</v>
      </c>
      <c r="F20" s="7">
        <v>2222</v>
      </c>
      <c r="G20" t="str">
        <f>LOWER(SUBSTITUTE(B20," ","_")) &amp; "@gmail.com"</f>
        <v>remus_lupin@gmail.com</v>
      </c>
      <c r="H20" s="6" t="s">
        <v>119</v>
      </c>
      <c r="I20" t="s">
        <v>108</v>
      </c>
      <c r="J20" t="str">
        <f t="shared" si="0"/>
        <v>Junior</v>
      </c>
      <c r="K20" t="str">
        <f>VLOOKUP(C20, Sheet2!A:B, 2, FALSE)</f>
        <v>Handle employee relations and ensure workplace policies are followed</v>
      </c>
      <c r="M20">
        <v>28</v>
      </c>
      <c r="N20" t="str">
        <v>Hoda Nabil</v>
      </c>
      <c r="O20" t="str">
        <v>Marketing</v>
      </c>
      <c r="P20" t="str">
        <v>Digital Marketer</v>
      </c>
      <c r="Q20">
        <v>45279</v>
      </c>
      <c r="R20">
        <v>2999</v>
      </c>
      <c r="S20" t="str">
        <v>hoda_nabil@gmail.com</v>
      </c>
      <c r="T20" t="str">
        <v>01512398456</v>
      </c>
      <c r="U20" t="str">
        <v>Inactive</v>
      </c>
    </row>
    <row r="21" spans="1:21" x14ac:dyDescent="0.3">
      <c r="A21">
        <v>46</v>
      </c>
      <c r="B21" t="s">
        <v>93</v>
      </c>
      <c r="C21" t="s">
        <v>10</v>
      </c>
      <c r="D21" t="s">
        <v>28</v>
      </c>
      <c r="E21" s="3">
        <v>42696</v>
      </c>
      <c r="F21" s="7">
        <v>7566</v>
      </c>
      <c r="G21" t="str">
        <f>LOWER(SUBSTITUTE(B21," ","_")) &amp; "@gmail.com"</f>
        <v>albus_dembledore@gmail.com</v>
      </c>
      <c r="H21" s="6" t="s">
        <v>120</v>
      </c>
      <c r="I21" t="s">
        <v>108</v>
      </c>
      <c r="J21" t="str">
        <f t="shared" si="0"/>
        <v>Senior</v>
      </c>
      <c r="K21" t="str">
        <f>VLOOKUP(C21, Sheet2!A:B, 2, FALSE)</f>
        <v>Handle employee relations and ensure workplace policies are followed</v>
      </c>
      <c r="M21">
        <v>42</v>
      </c>
      <c r="N21" t="str">
        <v>Harry potter</v>
      </c>
      <c r="O21" t="str">
        <v>Marketing</v>
      </c>
      <c r="P21" t="str">
        <v>Scial Media Manager</v>
      </c>
      <c r="Q21">
        <v>45279</v>
      </c>
      <c r="R21">
        <v>5645</v>
      </c>
      <c r="S21" t="str">
        <v>harry_potter@gmail.com</v>
      </c>
      <c r="T21" t="str">
        <v>01578542139</v>
      </c>
      <c r="U21" t="str">
        <v>Inactive</v>
      </c>
    </row>
    <row r="22" spans="1:21" x14ac:dyDescent="0.3">
      <c r="A22">
        <v>12</v>
      </c>
      <c r="B22" t="s">
        <v>60</v>
      </c>
      <c r="C22" t="s">
        <v>10</v>
      </c>
      <c r="D22" t="s">
        <v>27</v>
      </c>
      <c r="E22" s="3">
        <v>42835</v>
      </c>
      <c r="F22" s="7">
        <v>5785</v>
      </c>
      <c r="G22" t="str">
        <f>LOWER(SUBSTITUTE(B22," ","_")) &amp; "@gmail.com"</f>
        <v>nadine_haitham@gmail.com</v>
      </c>
      <c r="H22" s="6" t="s">
        <v>113</v>
      </c>
      <c r="I22" t="s">
        <v>109</v>
      </c>
      <c r="J22" t="str">
        <f t="shared" si="0"/>
        <v>Senior</v>
      </c>
      <c r="K22" t="str">
        <f>VLOOKUP(C22, Sheet2!A:B, 2, FALSE)</f>
        <v>Handle employee relations and ensure workplace policies are followed</v>
      </c>
      <c r="M22">
        <v>30</v>
      </c>
      <c r="N22" t="str">
        <v>Reem Salah</v>
      </c>
      <c r="O22" t="str">
        <v>Sales</v>
      </c>
      <c r="P22" t="str">
        <v>Sales Manager</v>
      </c>
      <c r="Q22">
        <v>45618</v>
      </c>
      <c r="R22">
        <v>9878</v>
      </c>
      <c r="S22" t="str">
        <v>reem_salah@gmail.com</v>
      </c>
      <c r="T22" t="str">
        <v>01023456987</v>
      </c>
      <c r="U22" t="str">
        <v>Active</v>
      </c>
    </row>
    <row r="23" spans="1:21" x14ac:dyDescent="0.3">
      <c r="A23">
        <v>10</v>
      </c>
      <c r="B23" t="s">
        <v>58</v>
      </c>
      <c r="C23" t="s">
        <v>10</v>
      </c>
      <c r="D23" t="s">
        <v>25</v>
      </c>
      <c r="E23" s="3">
        <v>44086</v>
      </c>
      <c r="F23" s="7">
        <v>1500</v>
      </c>
      <c r="G23" t="str">
        <f>LOWER(SUBSTITUTE(B23," ","_")) &amp; "@gmail.com"</f>
        <v>hager_soliman@gmail.com</v>
      </c>
      <c r="H23" s="6" t="s">
        <v>111</v>
      </c>
      <c r="I23" t="s">
        <v>109</v>
      </c>
      <c r="J23" t="str">
        <f t="shared" si="0"/>
        <v>Junior</v>
      </c>
      <c r="K23" t="str">
        <f>VLOOKUP(C23, Sheet2!A:B, 2, FALSE)</f>
        <v>Handle employee relations and ensure workplace policies are followed</v>
      </c>
      <c r="M23">
        <v>32</v>
      </c>
      <c r="N23" t="str">
        <v>Samir Galal</v>
      </c>
      <c r="O23" t="str">
        <v>Sales</v>
      </c>
      <c r="P23" t="str">
        <v>Business Developmen Officer</v>
      </c>
      <c r="Q23">
        <v>44290</v>
      </c>
      <c r="R23">
        <v>9875</v>
      </c>
      <c r="S23" t="str">
        <v>samir_galal@gmail.com</v>
      </c>
      <c r="T23" t="str">
        <v>01512398456</v>
      </c>
      <c r="U23" t="str">
        <v>Inactive</v>
      </c>
    </row>
    <row r="24" spans="1:21" x14ac:dyDescent="0.3">
      <c r="A24">
        <v>11</v>
      </c>
      <c r="B24" t="s">
        <v>59</v>
      </c>
      <c r="C24" t="s">
        <v>10</v>
      </c>
      <c r="D24" t="s">
        <v>26</v>
      </c>
      <c r="E24" s="3">
        <v>43572</v>
      </c>
      <c r="F24" s="7">
        <v>5500</v>
      </c>
      <c r="G24" t="str">
        <f>LOWER(SUBSTITUTE(B24," ","_")) &amp; "@gmail.com"</f>
        <v>menna_arafa@gmail.com</v>
      </c>
      <c r="H24" s="6" t="s">
        <v>112</v>
      </c>
      <c r="I24" t="s">
        <v>109</v>
      </c>
      <c r="J24" t="str">
        <f t="shared" si="0"/>
        <v>Senior</v>
      </c>
      <c r="K24" t="str">
        <f>VLOOKUP(C24, Sheet2!A:B, 2, FALSE)</f>
        <v>Handle employee relations and ensure workplace policies are followed</v>
      </c>
      <c r="M24">
        <v>29</v>
      </c>
      <c r="N24" t="str">
        <v>Basma Adel</v>
      </c>
      <c r="O24" t="str">
        <v>Sales</v>
      </c>
      <c r="P24" t="str">
        <v>Sales Executive</v>
      </c>
      <c r="Q24">
        <v>45248</v>
      </c>
      <c r="R24">
        <v>8879</v>
      </c>
      <c r="S24" t="str">
        <v>basma_adel@gmail.com</v>
      </c>
      <c r="T24" t="str">
        <v>01147952384</v>
      </c>
      <c r="U24" t="str">
        <v>Active</v>
      </c>
    </row>
    <row r="25" spans="1:21" x14ac:dyDescent="0.3">
      <c r="A25">
        <v>13</v>
      </c>
      <c r="B25" t="s">
        <v>61</v>
      </c>
      <c r="C25" t="s">
        <v>10</v>
      </c>
      <c r="D25" t="s">
        <v>28</v>
      </c>
      <c r="E25" s="3">
        <v>43890</v>
      </c>
      <c r="F25" s="7">
        <v>7500</v>
      </c>
      <c r="G25" t="str">
        <f>LOWER(SUBSTITUTE(B25," ","_")) &amp; "@gmail.com"</f>
        <v>merna_atef@gmail.com</v>
      </c>
      <c r="H25" s="6" t="s">
        <v>110</v>
      </c>
      <c r="I25" t="s">
        <v>108</v>
      </c>
      <c r="J25" t="str">
        <f t="shared" si="0"/>
        <v>Senior</v>
      </c>
      <c r="K25" t="str">
        <f>VLOOKUP(C25, Sheet2!A:B, 2, FALSE)</f>
        <v>Handle employee relations and ensure workplace policies are followed</v>
      </c>
    </row>
    <row r="26" spans="1:21" x14ac:dyDescent="0.3">
      <c r="A26">
        <v>41</v>
      </c>
      <c r="B26" t="s">
        <v>88</v>
      </c>
      <c r="C26" t="s">
        <v>9</v>
      </c>
      <c r="D26" t="s">
        <v>24</v>
      </c>
      <c r="E26" s="3">
        <v>41653</v>
      </c>
      <c r="F26" s="7">
        <v>19856</v>
      </c>
      <c r="G26" t="str">
        <f>LOWER(SUBSTITUTE(B26," ","_")) &amp; "@gmail.com"</f>
        <v>jodi_yaser@gmail.com</v>
      </c>
      <c r="H26" s="6" t="s">
        <v>119</v>
      </c>
      <c r="I26" t="s">
        <v>108</v>
      </c>
      <c r="J26" t="str">
        <f t="shared" si="0"/>
        <v>Senior</v>
      </c>
      <c r="K26" t="str">
        <f>VLOOKUP(C26, Sheet2!A:B, 2, FALSE)</f>
        <v>Maintain cybersecurity protocols and ensure system uptime</v>
      </c>
    </row>
    <row r="27" spans="1:21" x14ac:dyDescent="0.3">
      <c r="A27">
        <v>23</v>
      </c>
      <c r="B27" t="s">
        <v>70</v>
      </c>
      <c r="C27" t="s">
        <v>9</v>
      </c>
      <c r="D27" t="s">
        <v>24</v>
      </c>
      <c r="E27" s="3">
        <v>42175</v>
      </c>
      <c r="F27" s="7">
        <v>18999</v>
      </c>
      <c r="G27" t="str">
        <f>LOWER(SUBSTITUTE(B27," ","_")) &amp; "@gmail.com"</f>
        <v>nassar_mosa@gmail.com</v>
      </c>
      <c r="H27" s="6" t="s">
        <v>115</v>
      </c>
      <c r="I27" t="s">
        <v>109</v>
      </c>
      <c r="J27" t="str">
        <f t="shared" si="0"/>
        <v>Senior</v>
      </c>
      <c r="K27" t="str">
        <f>VLOOKUP(C27, Sheet2!A:B, 2, FALSE)</f>
        <v>Maintain cybersecurity protocols and ensure system uptime</v>
      </c>
    </row>
    <row r="28" spans="1:21" x14ac:dyDescent="0.3">
      <c r="A28">
        <v>21</v>
      </c>
      <c r="B28" t="s">
        <v>68</v>
      </c>
      <c r="C28" t="s">
        <v>9</v>
      </c>
      <c r="D28" t="s">
        <v>22</v>
      </c>
      <c r="E28" s="3">
        <v>42711</v>
      </c>
      <c r="F28" s="7">
        <v>13859</v>
      </c>
      <c r="G28" t="str">
        <f>LOWER(SUBSTITUTE(B28," ","_")) &amp; "@gmail.com"</f>
        <v>amr_saeed@gmail.com</v>
      </c>
      <c r="H28" s="6" t="s">
        <v>117</v>
      </c>
      <c r="I28" t="s">
        <v>108</v>
      </c>
      <c r="J28" t="str">
        <f t="shared" si="0"/>
        <v>Senior</v>
      </c>
      <c r="K28" t="str">
        <f>VLOOKUP(C28, Sheet2!A:B, 2, FALSE)</f>
        <v>Maintain cybersecurity protocols and ensure system uptime</v>
      </c>
    </row>
    <row r="29" spans="1:21" x14ac:dyDescent="0.3">
      <c r="A29">
        <v>17</v>
      </c>
      <c r="B29" t="s">
        <v>64</v>
      </c>
      <c r="C29" t="s">
        <v>9</v>
      </c>
      <c r="D29" t="s">
        <v>18</v>
      </c>
      <c r="E29" s="3">
        <v>42750</v>
      </c>
      <c r="F29" s="7">
        <v>15850</v>
      </c>
      <c r="G29" t="str">
        <f>LOWER(SUBSTITUTE(B29," ","_")) &amp; "@gmail.com"</f>
        <v>mahmoud_yasser@gmail.com</v>
      </c>
      <c r="H29" s="6" t="s">
        <v>117</v>
      </c>
      <c r="I29" t="s">
        <v>108</v>
      </c>
      <c r="J29" t="str">
        <f t="shared" si="0"/>
        <v>Senior</v>
      </c>
      <c r="K29" t="str">
        <f>VLOOKUP(C29, Sheet2!A:B, 2, FALSE)</f>
        <v>Maintain cybersecurity protocols and ensure system uptime</v>
      </c>
    </row>
    <row r="30" spans="1:21" x14ac:dyDescent="0.3">
      <c r="A30">
        <v>56</v>
      </c>
      <c r="B30" t="s">
        <v>103</v>
      </c>
      <c r="C30" t="s">
        <v>9</v>
      </c>
      <c r="D30" t="s">
        <v>20</v>
      </c>
      <c r="E30" s="3">
        <v>42889</v>
      </c>
      <c r="F30" s="7">
        <v>15687</v>
      </c>
      <c r="G30" t="str">
        <f>LOWER(SUBSTITUTE(B30," ","_")) &amp; "@gmail.com"</f>
        <v>cho_chang@gmail.com</v>
      </c>
      <c r="H30" s="6" t="s">
        <v>118</v>
      </c>
      <c r="I30" t="s">
        <v>108</v>
      </c>
      <c r="J30" t="str">
        <f t="shared" si="0"/>
        <v>Senior</v>
      </c>
      <c r="K30" t="str">
        <f>VLOOKUP(C30, Sheet2!A:B, 2, FALSE)</f>
        <v>Maintain cybersecurity protocols and ensure system uptime</v>
      </c>
    </row>
    <row r="31" spans="1:21" x14ac:dyDescent="0.3">
      <c r="A31">
        <v>34</v>
      </c>
      <c r="B31" t="s">
        <v>81</v>
      </c>
      <c r="C31" t="s">
        <v>9</v>
      </c>
      <c r="D31" t="s">
        <v>17</v>
      </c>
      <c r="E31" s="3">
        <v>43545</v>
      </c>
      <c r="F31" s="7">
        <v>18600</v>
      </c>
      <c r="G31" t="str">
        <f>LOWER(SUBSTITUTE(B31," ","_")) &amp; "@gmail.com"</f>
        <v>karim_elsharkawy@gmail.com</v>
      </c>
      <c r="H31" s="6" t="s">
        <v>114</v>
      </c>
      <c r="I31" t="s">
        <v>109</v>
      </c>
      <c r="J31" t="str">
        <f t="shared" si="0"/>
        <v>Senior</v>
      </c>
      <c r="K31" t="str">
        <f>VLOOKUP(C31, Sheet2!A:B, 2, FALSE)</f>
        <v>Maintain cybersecurity protocols and ensure system uptime</v>
      </c>
    </row>
    <row r="32" spans="1:21" x14ac:dyDescent="0.3">
      <c r="A32">
        <v>15</v>
      </c>
      <c r="B32" t="s">
        <v>62</v>
      </c>
      <c r="C32" t="s">
        <v>9</v>
      </c>
      <c r="D32" t="s">
        <v>16</v>
      </c>
      <c r="E32" s="3">
        <v>43747</v>
      </c>
      <c r="F32" s="7">
        <v>16000</v>
      </c>
      <c r="G32" t="str">
        <f>LOWER(SUBSTITUTE(B32," ","_")) &amp; "@gmail.com"</f>
        <v>fatma_salah@gmail.com</v>
      </c>
      <c r="H32" s="6" t="s">
        <v>115</v>
      </c>
      <c r="I32" t="s">
        <v>109</v>
      </c>
      <c r="J32" t="str">
        <f t="shared" si="0"/>
        <v>Senior</v>
      </c>
      <c r="K32" t="str">
        <f>VLOOKUP(C32, Sheet2!A:B, 2, FALSE)</f>
        <v>Maintain cybersecurity protocols and ensure system uptime</v>
      </c>
    </row>
    <row r="33" spans="1:11" x14ac:dyDescent="0.3">
      <c r="A33">
        <v>18</v>
      </c>
      <c r="B33" t="s">
        <v>65</v>
      </c>
      <c r="C33" t="s">
        <v>9</v>
      </c>
      <c r="D33" t="s">
        <v>19</v>
      </c>
      <c r="E33" s="3">
        <v>44010</v>
      </c>
      <c r="F33" s="7">
        <v>19000</v>
      </c>
      <c r="G33" t="str">
        <f>LOWER(SUBSTITUTE(B33," ","_")) &amp; "@gmail.com"</f>
        <v>karim_ahmed@gmail.com</v>
      </c>
      <c r="H33" s="6" t="s">
        <v>114</v>
      </c>
      <c r="I33" t="s">
        <v>109</v>
      </c>
      <c r="J33" t="str">
        <f t="shared" si="0"/>
        <v>Senior</v>
      </c>
      <c r="K33" t="str">
        <f>VLOOKUP(C33, Sheet2!A:B, 2, FALSE)</f>
        <v>Maintain cybersecurity protocols and ensure system uptime</v>
      </c>
    </row>
    <row r="34" spans="1:11" x14ac:dyDescent="0.3">
      <c r="A34">
        <v>35</v>
      </c>
      <c r="B34" t="s">
        <v>82</v>
      </c>
      <c r="C34" t="s">
        <v>9</v>
      </c>
      <c r="D34" t="s">
        <v>18</v>
      </c>
      <c r="E34" s="3">
        <v>45681</v>
      </c>
      <c r="F34" s="7">
        <v>17890</v>
      </c>
      <c r="G34" t="str">
        <f>LOWER(SUBSTITUTE(B34," ","_")) &amp; "@gmail.com"</f>
        <v>dina_magdy@gmail.com</v>
      </c>
      <c r="H34" s="6" t="s">
        <v>115</v>
      </c>
      <c r="I34" t="s">
        <v>109</v>
      </c>
      <c r="J34" t="str">
        <f t="shared" si="0"/>
        <v>Senior</v>
      </c>
      <c r="K34" t="str">
        <f>VLOOKUP(C34, Sheet2!A:B, 2, FALSE)</f>
        <v>Maintain cybersecurity protocols and ensure system uptime</v>
      </c>
    </row>
    <row r="35" spans="1:11" x14ac:dyDescent="0.3">
      <c r="A35">
        <v>19</v>
      </c>
      <c r="B35" t="s">
        <v>66</v>
      </c>
      <c r="C35" t="s">
        <v>9</v>
      </c>
      <c r="D35" t="s">
        <v>20</v>
      </c>
      <c r="E35" s="3">
        <v>44092</v>
      </c>
      <c r="F35" s="7">
        <v>18888</v>
      </c>
      <c r="G35" t="str">
        <f>LOWER(SUBSTITUTE(B35," ","_")) &amp; "@gmail.com"</f>
        <v>mazen_yasser@gmail.com</v>
      </c>
      <c r="H35" s="6" t="s">
        <v>115</v>
      </c>
      <c r="I35" t="s">
        <v>108</v>
      </c>
      <c r="J35" t="str">
        <f t="shared" si="0"/>
        <v>Senior</v>
      </c>
      <c r="K35" t="str">
        <f>VLOOKUP(C35, Sheet2!A:B, 2, FALSE)</f>
        <v>Maintain cybersecurity protocols and ensure system uptime</v>
      </c>
    </row>
    <row r="36" spans="1:11" x14ac:dyDescent="0.3">
      <c r="A36">
        <v>16</v>
      </c>
      <c r="B36" t="s">
        <v>63</v>
      </c>
      <c r="C36" t="s">
        <v>9</v>
      </c>
      <c r="D36" t="s">
        <v>17</v>
      </c>
      <c r="E36" s="3">
        <v>44380</v>
      </c>
      <c r="F36" s="7">
        <v>14670</v>
      </c>
      <c r="G36" t="str">
        <f>LOWER(SUBSTITUTE(B36," ","_")) &amp; "@gmail.com"</f>
        <v>omar_khaled@gmail.com</v>
      </c>
      <c r="H36" s="6" t="s">
        <v>116</v>
      </c>
      <c r="I36" t="s">
        <v>108</v>
      </c>
      <c r="J36" t="str">
        <f t="shared" si="0"/>
        <v>Senior</v>
      </c>
      <c r="K36" t="str">
        <f>VLOOKUP(C36, Sheet2!A:B, 2, FALSE)</f>
        <v>Maintain cybersecurity protocols and ensure system uptime</v>
      </c>
    </row>
    <row r="37" spans="1:11" x14ac:dyDescent="0.3">
      <c r="A37">
        <v>39</v>
      </c>
      <c r="B37" t="s">
        <v>86</v>
      </c>
      <c r="C37" t="s">
        <v>9</v>
      </c>
      <c r="D37" t="s">
        <v>22</v>
      </c>
      <c r="E37" s="3">
        <v>44432</v>
      </c>
      <c r="F37" s="7">
        <v>16850</v>
      </c>
      <c r="G37" t="str">
        <f>LOWER(SUBSTITUTE(B37," ","_")) &amp; "@gmail.com"</f>
        <v>wael_badawy@gmail.com</v>
      </c>
      <c r="H37" s="6" t="s">
        <v>121</v>
      </c>
      <c r="I37" t="s">
        <v>109</v>
      </c>
      <c r="J37" t="str">
        <f t="shared" si="0"/>
        <v>Senior</v>
      </c>
      <c r="K37" t="str">
        <f>VLOOKUP(C37, Sheet2!A:B, 2, FALSE)</f>
        <v>Maintain cybersecurity protocols and ensure system uptime</v>
      </c>
    </row>
    <row r="38" spans="1:11" x14ac:dyDescent="0.3">
      <c r="A38">
        <v>40</v>
      </c>
      <c r="B38" t="s">
        <v>87</v>
      </c>
      <c r="C38" t="s">
        <v>9</v>
      </c>
      <c r="D38" t="s">
        <v>23</v>
      </c>
      <c r="E38" s="3">
        <v>44462</v>
      </c>
      <c r="F38" s="7">
        <v>16798</v>
      </c>
      <c r="G38" t="str">
        <f>LOWER(SUBSTITUTE(B38," ","_")) &amp; "@gmail.com"</f>
        <v>sohaib_mamdouh@gmail.com</v>
      </c>
      <c r="H38" s="6" t="s">
        <v>118</v>
      </c>
      <c r="I38" t="s">
        <v>108</v>
      </c>
      <c r="J38" t="str">
        <f t="shared" si="0"/>
        <v>Senior</v>
      </c>
      <c r="K38" t="str">
        <f>VLOOKUP(C38, Sheet2!A:B, 2, FALSE)</f>
        <v>Maintain cybersecurity protocols and ensure system uptime</v>
      </c>
    </row>
    <row r="39" spans="1:11" x14ac:dyDescent="0.3">
      <c r="A39">
        <v>51</v>
      </c>
      <c r="B39" t="s">
        <v>98</v>
      </c>
      <c r="C39" t="s">
        <v>9</v>
      </c>
      <c r="D39" t="s">
        <v>18</v>
      </c>
      <c r="E39" s="3">
        <v>44782</v>
      </c>
      <c r="F39" s="7">
        <v>18540</v>
      </c>
      <c r="G39" t="str">
        <f>LOWER(SUBSTITUTE(B39," ","_")) &amp; "@gmail.com"</f>
        <v>bellatrix_lestrange@gmail.com</v>
      </c>
      <c r="H39" s="6" t="s">
        <v>121</v>
      </c>
      <c r="I39" t="s">
        <v>109</v>
      </c>
      <c r="J39" t="str">
        <f t="shared" si="0"/>
        <v>Senior</v>
      </c>
      <c r="K39" t="str">
        <f>VLOOKUP(C39, Sheet2!A:B, 2, FALSE)</f>
        <v>Maintain cybersecurity protocols and ensure system uptime</v>
      </c>
    </row>
    <row r="40" spans="1:11" x14ac:dyDescent="0.3">
      <c r="A40">
        <v>22</v>
      </c>
      <c r="B40" t="s">
        <v>69</v>
      </c>
      <c r="C40" t="s">
        <v>9</v>
      </c>
      <c r="D40" t="s">
        <v>23</v>
      </c>
      <c r="E40" s="3">
        <v>44846</v>
      </c>
      <c r="F40" s="7">
        <v>19800</v>
      </c>
      <c r="G40" t="str">
        <f>LOWER(SUBSTITUTE(B40," ","_")) &amp; "@gmail.com"</f>
        <v>abdo_mansor@gmail.com</v>
      </c>
      <c r="H40" s="6" t="s">
        <v>114</v>
      </c>
      <c r="I40" t="s">
        <v>108</v>
      </c>
      <c r="J40" t="str">
        <f t="shared" si="0"/>
        <v>Senior</v>
      </c>
      <c r="K40" t="str">
        <f>VLOOKUP(C40, Sheet2!A:B, 2, FALSE)</f>
        <v>Maintain cybersecurity protocols and ensure system uptime</v>
      </c>
    </row>
    <row r="41" spans="1:11" x14ac:dyDescent="0.3">
      <c r="A41">
        <v>20</v>
      </c>
      <c r="B41" t="s">
        <v>67</v>
      </c>
      <c r="C41" t="s">
        <v>9</v>
      </c>
      <c r="D41" t="s">
        <v>21</v>
      </c>
      <c r="E41" s="3">
        <v>45007</v>
      </c>
      <c r="F41" s="7">
        <v>16285</v>
      </c>
      <c r="G41" t="str">
        <f>LOWER(SUBSTITUTE(B41," ","_")) &amp; "@gmail.com"</f>
        <v>nabil_ali@gmail.com</v>
      </c>
      <c r="H41" s="6" t="s">
        <v>116</v>
      </c>
      <c r="I41" t="s">
        <v>108</v>
      </c>
      <c r="J41" t="str">
        <f t="shared" si="0"/>
        <v>Senior</v>
      </c>
      <c r="K41" t="str">
        <f>VLOOKUP(C41, Sheet2!A:B, 2, FALSE)</f>
        <v>Maintain cybersecurity protocols and ensure system uptime</v>
      </c>
    </row>
    <row r="42" spans="1:11" x14ac:dyDescent="0.3">
      <c r="A42">
        <v>33</v>
      </c>
      <c r="B42" t="s">
        <v>80</v>
      </c>
      <c r="C42" t="s">
        <v>9</v>
      </c>
      <c r="D42" t="s">
        <v>16</v>
      </c>
      <c r="E42" s="3">
        <v>45279</v>
      </c>
      <c r="F42" s="7">
        <v>17680</v>
      </c>
      <c r="G42" t="str">
        <f>LOWER(SUBSTITUTE(B42," ","_")) &amp; "@gmail.com"</f>
        <v>abeer_tarek@gmail.com</v>
      </c>
      <c r="H42" s="6" t="s">
        <v>117</v>
      </c>
      <c r="I42" t="s">
        <v>109</v>
      </c>
      <c r="J42" t="str">
        <f t="shared" si="0"/>
        <v>Senior</v>
      </c>
      <c r="K42" t="str">
        <f>VLOOKUP(C42, Sheet2!A:B, 2, FALSE)</f>
        <v>Maintain cybersecurity protocols and ensure system uptime</v>
      </c>
    </row>
    <row r="43" spans="1:11" x14ac:dyDescent="0.3">
      <c r="A43">
        <v>37</v>
      </c>
      <c r="B43" t="s">
        <v>84</v>
      </c>
      <c r="C43" t="s">
        <v>9</v>
      </c>
      <c r="D43" t="s">
        <v>20</v>
      </c>
      <c r="E43" s="3">
        <v>45607</v>
      </c>
      <c r="F43" s="7">
        <v>17998</v>
      </c>
      <c r="G43" t="str">
        <f>LOWER(SUBSTITUTE(B43," ","_")) &amp; "@gmail.com"</f>
        <v>rowaida_ahmed@gmail.com</v>
      </c>
      <c r="H43" s="6" t="s">
        <v>119</v>
      </c>
      <c r="I43" t="s">
        <v>108</v>
      </c>
      <c r="J43" t="str">
        <f t="shared" si="0"/>
        <v>Senior</v>
      </c>
      <c r="K43" t="str">
        <f>VLOOKUP(C43, Sheet2!A:B, 2, FALSE)</f>
        <v>Maintain cybersecurity protocols and ensure system uptime</v>
      </c>
    </row>
    <row r="44" spans="1:11" x14ac:dyDescent="0.3">
      <c r="A44">
        <v>38</v>
      </c>
      <c r="B44" t="s">
        <v>85</v>
      </c>
      <c r="C44" t="s">
        <v>9</v>
      </c>
      <c r="D44" t="s">
        <v>21</v>
      </c>
      <c r="E44" s="3">
        <v>45353</v>
      </c>
      <c r="F44" s="7">
        <v>18975</v>
      </c>
      <c r="G44" t="str">
        <f>LOWER(SUBSTITUTE(B44," ","_")) &amp; "@gmail.com"</f>
        <v>rande_sami@gmail.com</v>
      </c>
      <c r="H44" s="6" t="s">
        <v>120</v>
      </c>
      <c r="I44" t="s">
        <v>108</v>
      </c>
      <c r="J44" t="str">
        <f t="shared" si="0"/>
        <v>Senior</v>
      </c>
      <c r="K44" t="str">
        <f>VLOOKUP(C44, Sheet2!A:B, 2, FALSE)</f>
        <v>Maintain cybersecurity protocols and ensure system uptime</v>
      </c>
    </row>
    <row r="45" spans="1:11" x14ac:dyDescent="0.3">
      <c r="A45">
        <v>36</v>
      </c>
      <c r="B45" t="s">
        <v>83</v>
      </c>
      <c r="C45" t="s">
        <v>9</v>
      </c>
      <c r="D45" t="s">
        <v>19</v>
      </c>
      <c r="E45" s="3">
        <v>45714</v>
      </c>
      <c r="F45" s="7">
        <v>19875</v>
      </c>
      <c r="G45" t="str">
        <f>LOWER(SUBSTITUTE(B45," ","_")) &amp; "@gmail.com"</f>
        <v>saher_ziad@gmail.com</v>
      </c>
      <c r="H45" s="6" t="s">
        <v>118</v>
      </c>
      <c r="I45" t="s">
        <v>109</v>
      </c>
      <c r="J45" t="str">
        <f t="shared" si="0"/>
        <v>Senior</v>
      </c>
      <c r="K45" t="str">
        <f>VLOOKUP(C45, Sheet2!A:B, 2, FALSE)</f>
        <v>Maintain cybersecurity protocols and ensure system uptime</v>
      </c>
    </row>
    <row r="46" spans="1:11" x14ac:dyDescent="0.3">
      <c r="A46">
        <v>60</v>
      </c>
      <c r="B46" t="s">
        <v>107</v>
      </c>
      <c r="C46" t="s">
        <v>13</v>
      </c>
      <c r="D46" t="s">
        <v>35</v>
      </c>
      <c r="E46" s="3">
        <v>42281</v>
      </c>
      <c r="F46" s="7">
        <v>5484</v>
      </c>
      <c r="G46" t="str">
        <f>LOWER(SUBSTITUTE(B46," ","_")) &amp; "@gmail.com"</f>
        <v>george_weasly@gmail.com</v>
      </c>
      <c r="H46" s="6" t="s">
        <v>118</v>
      </c>
      <c r="I46" t="s">
        <v>108</v>
      </c>
      <c r="J46" t="str">
        <f t="shared" si="0"/>
        <v>Senior</v>
      </c>
      <c r="K46" t="str">
        <f>VLOOKUP(C46, Sheet2!A:B, 2, FALSE)</f>
        <v>Create and execute digital campaigns, ensuring brand consistency</v>
      </c>
    </row>
    <row r="47" spans="1:11" x14ac:dyDescent="0.3">
      <c r="A47">
        <v>48</v>
      </c>
      <c r="B47" t="s">
        <v>95</v>
      </c>
      <c r="C47" t="s">
        <v>13</v>
      </c>
      <c r="D47" t="s">
        <v>35</v>
      </c>
      <c r="E47" s="3">
        <v>41562</v>
      </c>
      <c r="F47" s="7">
        <v>7654</v>
      </c>
      <c r="G47" t="str">
        <f>LOWER(SUBSTITUTE(B47," ","_")) &amp; "@gmail.com"</f>
        <v>draco_malfoy@gmail.com</v>
      </c>
      <c r="H47" s="6" t="s">
        <v>118</v>
      </c>
      <c r="I47" t="s">
        <v>109</v>
      </c>
      <c r="J47" t="str">
        <f t="shared" si="0"/>
        <v>Senior</v>
      </c>
      <c r="K47" t="str">
        <f>VLOOKUP(C47, Sheet2!A:B, 2, FALSE)</f>
        <v>Create and execute digital campaigns, ensuring brand consistency</v>
      </c>
    </row>
    <row r="48" spans="1:11" x14ac:dyDescent="0.3">
      <c r="A48">
        <v>25</v>
      </c>
      <c r="B48" t="s">
        <v>72</v>
      </c>
      <c r="C48" t="s">
        <v>13</v>
      </c>
      <c r="D48" t="s">
        <v>36</v>
      </c>
      <c r="E48" s="3">
        <v>41653</v>
      </c>
      <c r="F48" s="7">
        <v>7650</v>
      </c>
      <c r="G48" t="str">
        <f>LOWER(SUBSTITUTE(B48," ","_")) &amp; "@gmail.com"</f>
        <v>samira_youssef@gmail.com</v>
      </c>
      <c r="H48" s="6" t="s">
        <v>117</v>
      </c>
      <c r="I48" t="s">
        <v>109</v>
      </c>
      <c r="J48" t="str">
        <f t="shared" si="0"/>
        <v>Senior</v>
      </c>
      <c r="K48" t="str">
        <f>VLOOKUP(C48, Sheet2!A:B, 2, FALSE)</f>
        <v>Create and execute digital campaigns, ensuring brand consistency</v>
      </c>
    </row>
    <row r="49" spans="1:11" x14ac:dyDescent="0.3">
      <c r="A49">
        <v>43</v>
      </c>
      <c r="B49" t="s">
        <v>90</v>
      </c>
      <c r="C49" t="s">
        <v>13</v>
      </c>
      <c r="D49" t="s">
        <v>39</v>
      </c>
      <c r="E49" s="3">
        <v>42098</v>
      </c>
      <c r="F49" s="7">
        <v>8656</v>
      </c>
      <c r="G49" t="str">
        <f>LOWER(SUBSTITUTE(B49," ","_")) &amp; "@gmail.com"</f>
        <v>ron_weasly@gmail.com</v>
      </c>
      <c r="H49" s="6" t="s">
        <v>121</v>
      </c>
      <c r="I49" t="s">
        <v>108</v>
      </c>
      <c r="J49" t="str">
        <f t="shared" si="0"/>
        <v>Senior</v>
      </c>
      <c r="K49" t="str">
        <f>VLOOKUP(C49, Sheet2!A:B, 2, FALSE)</f>
        <v>Create and execute digital campaigns, ensuring brand consistency</v>
      </c>
    </row>
    <row r="50" spans="1:11" x14ac:dyDescent="0.3">
      <c r="A50">
        <v>58</v>
      </c>
      <c r="B50" t="s">
        <v>105</v>
      </c>
      <c r="C50" t="s">
        <v>13</v>
      </c>
      <c r="D50" t="s">
        <v>38</v>
      </c>
      <c r="E50" s="3">
        <v>42128</v>
      </c>
      <c r="F50" s="7">
        <v>2999</v>
      </c>
      <c r="G50" t="str">
        <f>LOWER(SUBSTITUTE(B50," ","_")) &amp; "@gmail.com"</f>
        <v>dolores_umbridge@gmail.com</v>
      </c>
      <c r="H50" s="6" t="s">
        <v>120</v>
      </c>
      <c r="I50" t="s">
        <v>109</v>
      </c>
      <c r="J50" t="str">
        <f t="shared" si="0"/>
        <v>Junior</v>
      </c>
      <c r="K50" t="str">
        <f>VLOOKUP(C50, Sheet2!A:B, 2, FALSE)</f>
        <v>Create and execute digital campaigns, ensuring brand consistency</v>
      </c>
    </row>
    <row r="51" spans="1:11" x14ac:dyDescent="0.3">
      <c r="A51">
        <v>44</v>
      </c>
      <c r="B51" t="s">
        <v>91</v>
      </c>
      <c r="C51" t="s">
        <v>13</v>
      </c>
      <c r="D51" t="s">
        <v>36</v>
      </c>
      <c r="E51" s="3">
        <v>42675</v>
      </c>
      <c r="F51" s="7">
        <v>4675</v>
      </c>
      <c r="G51" t="str">
        <f>LOWER(SUBSTITUTE(B51," ","_")) &amp; "@gmail.com"</f>
        <v>hermione_granger@gmail.com</v>
      </c>
      <c r="H51" s="6" t="s">
        <v>118</v>
      </c>
      <c r="I51" t="s">
        <v>109</v>
      </c>
      <c r="J51" t="str">
        <f t="shared" si="0"/>
        <v>Junior</v>
      </c>
      <c r="K51" t="str">
        <f>VLOOKUP(C51, Sheet2!A:B, 2, FALSE)</f>
        <v>Create and execute digital campaigns, ensuring brand consistency</v>
      </c>
    </row>
    <row r="52" spans="1:11" x14ac:dyDescent="0.3">
      <c r="A52">
        <v>27</v>
      </c>
      <c r="B52" t="s">
        <v>74</v>
      </c>
      <c r="C52" t="s">
        <v>13</v>
      </c>
      <c r="D52" t="s">
        <v>38</v>
      </c>
      <c r="E52" s="3">
        <v>44128</v>
      </c>
      <c r="F52" s="7">
        <v>7858</v>
      </c>
      <c r="G52" t="str">
        <f>LOWER(SUBSTITUTE(B52," ","_")) &amp; "@gmail.com"</f>
        <v>tarek_mostafa@gmail.com</v>
      </c>
      <c r="H52" s="6" t="s">
        <v>115</v>
      </c>
      <c r="I52" t="s">
        <v>108</v>
      </c>
      <c r="J52" t="str">
        <f t="shared" si="0"/>
        <v>Senior</v>
      </c>
      <c r="K52" t="str">
        <f>VLOOKUP(C52, Sheet2!A:B, 2, FALSE)</f>
        <v>Create and execute digital campaigns, ensuring brand consistency</v>
      </c>
    </row>
    <row r="53" spans="1:11" x14ac:dyDescent="0.3">
      <c r="A53">
        <v>26</v>
      </c>
      <c r="B53" t="s">
        <v>73</v>
      </c>
      <c r="C53" t="s">
        <v>13</v>
      </c>
      <c r="D53" t="s">
        <v>37</v>
      </c>
      <c r="E53" s="3">
        <v>44432</v>
      </c>
      <c r="F53" s="7">
        <v>9800</v>
      </c>
      <c r="G53" t="str">
        <f>LOWER(SUBSTITUTE(B53," ","_")) &amp; "@gmail.com"</f>
        <v>hani_ibrahim@gmail.com</v>
      </c>
      <c r="H53" s="6" t="s">
        <v>114</v>
      </c>
      <c r="I53" t="s">
        <v>108</v>
      </c>
      <c r="J53" t="str">
        <f t="shared" si="0"/>
        <v>Senior</v>
      </c>
      <c r="K53" t="str">
        <f>VLOOKUP(C53, Sheet2!A:B, 2, FALSE)</f>
        <v>Create and execute digital campaigns, ensuring brand consistency</v>
      </c>
    </row>
    <row r="54" spans="1:11" x14ac:dyDescent="0.3">
      <c r="A54">
        <v>24</v>
      </c>
      <c r="B54" t="s">
        <v>71</v>
      </c>
      <c r="C54" t="s">
        <v>13</v>
      </c>
      <c r="D54" t="s">
        <v>35</v>
      </c>
      <c r="E54" s="3">
        <v>45068</v>
      </c>
      <c r="F54" s="7">
        <v>8900</v>
      </c>
      <c r="G54" t="str">
        <f>LOWER(SUBSTITUTE(B54," ","_")) &amp; "@gmail.com"</f>
        <v>layla_adel_@gmail.com</v>
      </c>
      <c r="H54" s="6" t="s">
        <v>116</v>
      </c>
      <c r="I54" t="s">
        <v>109</v>
      </c>
      <c r="J54" t="str">
        <f t="shared" si="0"/>
        <v>Senior</v>
      </c>
      <c r="K54" t="str">
        <f>VLOOKUP(C54, Sheet2!A:B, 2, FALSE)</f>
        <v>Create and execute digital campaigns, ensuring brand consistency</v>
      </c>
    </row>
    <row r="55" spans="1:11" x14ac:dyDescent="0.3">
      <c r="A55">
        <v>28</v>
      </c>
      <c r="B55" t="s">
        <v>75</v>
      </c>
      <c r="C55" t="s">
        <v>13</v>
      </c>
      <c r="D55" t="s">
        <v>39</v>
      </c>
      <c r="E55" s="3">
        <v>45279</v>
      </c>
      <c r="F55" s="7">
        <v>2999</v>
      </c>
      <c r="G55" t="str">
        <f>LOWER(SUBSTITUTE(B55," ","_")) &amp; "@gmail.com"</f>
        <v>hoda_nabil@gmail.com</v>
      </c>
      <c r="H55" s="6" t="s">
        <v>116</v>
      </c>
      <c r="I55" t="s">
        <v>109</v>
      </c>
      <c r="J55" t="str">
        <f t="shared" si="0"/>
        <v>Junior</v>
      </c>
      <c r="K55" t="str">
        <f>VLOOKUP(C55, Sheet2!A:B, 2, FALSE)</f>
        <v>Create and execute digital campaigns, ensuring brand consistency</v>
      </c>
    </row>
    <row r="56" spans="1:11" x14ac:dyDescent="0.3">
      <c r="A56">
        <v>42</v>
      </c>
      <c r="B56" t="s">
        <v>89</v>
      </c>
      <c r="C56" t="s">
        <v>13</v>
      </c>
      <c r="D56" t="s">
        <v>37</v>
      </c>
      <c r="E56" s="3">
        <v>45279</v>
      </c>
      <c r="F56" s="7">
        <v>5645</v>
      </c>
      <c r="G56" t="str">
        <f>LOWER(SUBSTITUTE(B56," ","_")) &amp; "@gmail.com"</f>
        <v>harry_potter@gmail.com</v>
      </c>
      <c r="H56" s="6" t="s">
        <v>120</v>
      </c>
      <c r="I56" t="s">
        <v>109</v>
      </c>
      <c r="J56" t="str">
        <f t="shared" si="0"/>
        <v>Senior</v>
      </c>
      <c r="K56" t="str">
        <f>VLOOKUP(C56, Sheet2!A:B, 2, FALSE)</f>
        <v>Create and execute digital campaigns, ensuring brand consistency</v>
      </c>
    </row>
    <row r="57" spans="1:11" x14ac:dyDescent="0.3">
      <c r="A57">
        <v>49</v>
      </c>
      <c r="B57" t="s">
        <v>96</v>
      </c>
      <c r="C57" t="s">
        <v>14</v>
      </c>
      <c r="D57" t="s">
        <v>40</v>
      </c>
      <c r="E57" s="3">
        <v>41788</v>
      </c>
      <c r="F57" s="7">
        <v>6687</v>
      </c>
      <c r="G57" t="str">
        <f>LOWER(SUBSTITUTE(B57," ","_")) &amp; "@gmail.com"</f>
        <v>rubeus_hagrid@gmail.com</v>
      </c>
      <c r="H57" s="6" t="s">
        <v>119</v>
      </c>
      <c r="I57" t="s">
        <v>109</v>
      </c>
      <c r="J57" t="str">
        <f t="shared" si="0"/>
        <v>Senior</v>
      </c>
      <c r="K57" t="str">
        <f>VLOOKUP(C57, Sheet2!A:B, 2, FALSE)</f>
        <v>Achieve sales targets while maintaining customer satisfaction</v>
      </c>
    </row>
    <row r="58" spans="1:11" x14ac:dyDescent="0.3">
      <c r="A58">
        <v>31</v>
      </c>
      <c r="B58" t="s">
        <v>78</v>
      </c>
      <c r="C58" t="s">
        <v>14</v>
      </c>
      <c r="D58" t="s">
        <v>42</v>
      </c>
      <c r="E58" s="3">
        <v>42405</v>
      </c>
      <c r="F58" s="7">
        <v>7985</v>
      </c>
      <c r="G58" t="str">
        <f>LOWER(SUBSTITUTE(B58," ","_")) &amp; "@gmail.com"</f>
        <v>yasmin_omar@gmail.com</v>
      </c>
      <c r="H58" s="6" t="s">
        <v>115</v>
      </c>
      <c r="I58" t="s">
        <v>108</v>
      </c>
      <c r="J58" t="str">
        <f t="shared" si="0"/>
        <v>Senior</v>
      </c>
      <c r="K58" t="str">
        <f>VLOOKUP(C58, Sheet2!A:B, 2, FALSE)</f>
        <v>Achieve sales targets while maintaining customer satisfaction</v>
      </c>
    </row>
    <row r="59" spans="1:11" x14ac:dyDescent="0.3">
      <c r="A59">
        <v>30</v>
      </c>
      <c r="B59" t="s">
        <v>77</v>
      </c>
      <c r="C59" t="s">
        <v>14</v>
      </c>
      <c r="D59" t="s">
        <v>41</v>
      </c>
      <c r="E59" s="3">
        <v>45618</v>
      </c>
      <c r="F59" s="7">
        <v>9878</v>
      </c>
      <c r="G59" t="str">
        <f>LOWER(SUBSTITUTE(B59," ","_")) &amp; "@gmail.com"</f>
        <v>reem_salah@gmail.com</v>
      </c>
      <c r="H59" s="6" t="s">
        <v>114</v>
      </c>
      <c r="I59" t="s">
        <v>108</v>
      </c>
      <c r="J59" t="str">
        <f t="shared" si="0"/>
        <v>Senior</v>
      </c>
      <c r="K59" t="str">
        <f>VLOOKUP(C59, Sheet2!A:B, 2, FALSE)</f>
        <v>Achieve sales targets while maintaining customer satisfaction</v>
      </c>
    </row>
    <row r="60" spans="1:11" x14ac:dyDescent="0.3">
      <c r="A60">
        <v>32</v>
      </c>
      <c r="B60" t="s">
        <v>79</v>
      </c>
      <c r="C60" t="s">
        <v>14</v>
      </c>
      <c r="D60" t="s">
        <v>43</v>
      </c>
      <c r="E60" s="3">
        <v>44290</v>
      </c>
      <c r="F60" s="7">
        <v>9875</v>
      </c>
      <c r="G60" t="str">
        <f>LOWER(SUBSTITUTE(B60," ","_")) &amp; "@gmail.com"</f>
        <v>samir_galal@gmail.com</v>
      </c>
      <c r="H60" s="6" t="s">
        <v>116</v>
      </c>
      <c r="I60" t="s">
        <v>109</v>
      </c>
      <c r="J60" t="str">
        <f t="shared" si="0"/>
        <v>Senior</v>
      </c>
      <c r="K60" t="str">
        <f>VLOOKUP(C60, Sheet2!A:B, 2, FALSE)</f>
        <v>Achieve sales targets while maintaining customer satisfaction</v>
      </c>
    </row>
    <row r="61" spans="1:11" x14ac:dyDescent="0.3">
      <c r="A61">
        <v>29</v>
      </c>
      <c r="B61" t="s">
        <v>76</v>
      </c>
      <c r="C61" t="s">
        <v>14</v>
      </c>
      <c r="D61" t="s">
        <v>40</v>
      </c>
      <c r="E61" s="3">
        <v>45248</v>
      </c>
      <c r="F61" s="7">
        <v>8879</v>
      </c>
      <c r="G61" t="str">
        <f>LOWER(SUBSTITUTE(B61," ","_")) &amp; "@gmail.com"</f>
        <v>basma_adel@gmail.com</v>
      </c>
      <c r="H61" s="6" t="s">
        <v>117</v>
      </c>
      <c r="I61" t="s">
        <v>108</v>
      </c>
      <c r="J61" t="str">
        <f t="shared" si="0"/>
        <v>Senior</v>
      </c>
      <c r="K61" t="str">
        <f>VLOOKUP(C61, Sheet2!A:B, 2, FALSE)</f>
        <v>Achieve sales targets while maintaining customer satisfaction</v>
      </c>
    </row>
  </sheetData>
  <sortState xmlns:xlrd2="http://schemas.microsoft.com/office/spreadsheetml/2017/richdata2" ref="A2:I61">
    <sortCondition ref="C2:C61"/>
    <sortCondition ref="E2:E61"/>
  </sortState>
  <conditionalFormatting sqref="F1:F1048576">
    <cfRule type="cellIs" dxfId="7" priority="6" operator="lessThan">
      <formula>3000</formula>
    </cfRule>
  </conditionalFormatting>
  <conditionalFormatting sqref="E2:E61">
    <cfRule type="expression" dxfId="5" priority="1">
      <formula>E2&gt;=EDATE(TODAY(),-6)</formula>
    </cfRule>
  </conditionalFormatting>
  <dataValidations count="7">
    <dataValidation type="list" allowBlank="1" showInputMessage="1" showErrorMessage="1" sqref="C1:C1048576" xr:uid="{90E02F27-B557-4B4F-8F88-60EACA481ABA}">
      <formula1>Departments</formula1>
    </dataValidation>
    <dataValidation type="list" allowBlank="1" showInputMessage="1" showErrorMessage="1" sqref="D1 D204:D1048576" xr:uid="{BFFE3AFD-8E89-4BD0-B7B2-864E727B3438}">
      <formula1>INDIRECT(C2)</formula1>
    </dataValidation>
    <dataValidation type="list" allowBlank="1" showInputMessage="1" showErrorMessage="1" sqref="D2:D203" xr:uid="{905B9B3D-B026-4AF4-B5FE-00B17E12935A}">
      <formula1>INDIRECT(C2)</formula1>
    </dataValidation>
    <dataValidation type="whole" operator="greaterThan" allowBlank="1" showInputMessage="1" showErrorMessage="1" sqref="F1:F1048576" xr:uid="{F86B6B8D-93DD-431D-A39F-E349F3A55EB6}">
      <formula1>1</formula1>
    </dataValidation>
    <dataValidation type="date" operator="lessThan" allowBlank="1" showInputMessage="1" showErrorMessage="1" sqref="E1:E1048576" xr:uid="{2E72CAD4-6022-4053-8822-08E5B115182D}">
      <formula1>TODAY()</formula1>
    </dataValidation>
    <dataValidation type="list" allowBlank="1" showInputMessage="1" showErrorMessage="1" sqref="I1:I20 I22:I1048576" xr:uid="{7EEB06A3-FB6D-48CE-93B7-9CEFBCE32B85}">
      <formula1>"Active,Inactive"</formula1>
    </dataValidation>
    <dataValidation type="custom" allowBlank="1" showInputMessage="1" showErrorMessage="1" errorTitle="Invalid Phone number" error="The phone number must be 11 digits long and contain only 010, 011, 012 or 015." sqref="H1:H1048576" xr:uid="{A118B1AF-63D6-487F-AD92-BD8685475645}">
      <formula1>AND(OR(LEFT(H2,3)="010",LEFT(H2,3)="011",LEFT(H2,3)="012",LEFT(H2,3)="015"),LEN(H2)=11,ISNUMBER(H2))</formula1>
    </dataValidation>
  </dataValidations>
  <pageMargins left="0.7" right="0.7" top="0.75" bottom="0.75" header="0.3" footer="0.3"/>
  <ignoredErrors>
    <ignoredError sqref="H2:H6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D033-B78F-4878-AA65-2607D4EC5CD9}">
  <dimension ref="A1:J10"/>
  <sheetViews>
    <sheetView workbookViewId="0">
      <selection activeCell="B8" sqref="B8"/>
    </sheetView>
  </sheetViews>
  <sheetFormatPr defaultRowHeight="14.4" x14ac:dyDescent="0.3"/>
  <cols>
    <col min="1" max="1" width="13.21875" bestFit="1" customWidth="1"/>
    <col min="2" max="2" width="58.88671875" bestFit="1" customWidth="1"/>
    <col min="3" max="3" width="24.44140625" bestFit="1" customWidth="1"/>
    <col min="4" max="4" width="24.21875" bestFit="1" customWidth="1"/>
    <col min="5" max="5" width="15.21875" bestFit="1" customWidth="1"/>
    <col min="6" max="6" width="17.6640625" bestFit="1" customWidth="1"/>
    <col min="7" max="7" width="24.77734375" bestFit="1" customWidth="1"/>
    <col min="8" max="8" width="15.6640625" bestFit="1" customWidth="1"/>
  </cols>
  <sheetData>
    <row r="1" spans="1:10" s="1" customFormat="1" ht="15.6" x14ac:dyDescent="0.3">
      <c r="A1" s="1" t="s">
        <v>15</v>
      </c>
      <c r="B1" s="1" t="s">
        <v>125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44</v>
      </c>
    </row>
    <row r="2" spans="1:10" x14ac:dyDescent="0.3">
      <c r="A2" s="2" t="s">
        <v>12</v>
      </c>
      <c r="B2" t="s">
        <v>126</v>
      </c>
      <c r="E2" t="s">
        <v>16</v>
      </c>
      <c r="F2" t="s">
        <v>25</v>
      </c>
      <c r="G2" t="s">
        <v>30</v>
      </c>
      <c r="H2" t="s">
        <v>35</v>
      </c>
      <c r="I2" t="s">
        <v>40</v>
      </c>
      <c r="J2" t="s">
        <v>45</v>
      </c>
    </row>
    <row r="3" spans="1:10" x14ac:dyDescent="0.3">
      <c r="A3" s="2" t="s">
        <v>11</v>
      </c>
      <c r="B3" t="s">
        <v>127</v>
      </c>
      <c r="E3" t="s">
        <v>17</v>
      </c>
      <c r="F3" t="s">
        <v>26</v>
      </c>
      <c r="G3" t="s">
        <v>31</v>
      </c>
      <c r="H3" t="s">
        <v>36</v>
      </c>
      <c r="I3" t="s">
        <v>41</v>
      </c>
      <c r="J3" t="s">
        <v>46</v>
      </c>
    </row>
    <row r="4" spans="1:10" x14ac:dyDescent="0.3">
      <c r="A4" s="2" t="s">
        <v>10</v>
      </c>
      <c r="B4" t="s">
        <v>128</v>
      </c>
      <c r="E4" t="s">
        <v>18</v>
      </c>
      <c r="F4" t="s">
        <v>27</v>
      </c>
      <c r="G4" t="s">
        <v>32</v>
      </c>
      <c r="H4" t="s">
        <v>37</v>
      </c>
      <c r="I4" t="s">
        <v>42</v>
      </c>
      <c r="J4" t="s">
        <v>47</v>
      </c>
    </row>
    <row r="5" spans="1:10" x14ac:dyDescent="0.3">
      <c r="A5" s="2" t="s">
        <v>9</v>
      </c>
      <c r="B5" t="s">
        <v>129</v>
      </c>
      <c r="E5" t="s">
        <v>19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</row>
    <row r="6" spans="1:10" x14ac:dyDescent="0.3">
      <c r="A6" s="2" t="s">
        <v>13</v>
      </c>
      <c r="B6" t="s">
        <v>130</v>
      </c>
      <c r="E6" t="s">
        <v>20</v>
      </c>
      <c r="F6" t="s">
        <v>29</v>
      </c>
      <c r="G6" t="s">
        <v>34</v>
      </c>
      <c r="H6" t="s">
        <v>39</v>
      </c>
    </row>
    <row r="7" spans="1:10" x14ac:dyDescent="0.3">
      <c r="A7" s="2" t="s">
        <v>14</v>
      </c>
      <c r="B7" t="s">
        <v>131</v>
      </c>
      <c r="E7" t="s">
        <v>21</v>
      </c>
    </row>
    <row r="8" spans="1:10" x14ac:dyDescent="0.3">
      <c r="D8" s="9"/>
      <c r="E8" t="s">
        <v>22</v>
      </c>
    </row>
    <row r="9" spans="1:10" x14ac:dyDescent="0.3">
      <c r="E9" t="s">
        <v>23</v>
      </c>
    </row>
    <row r="10" spans="1:10" x14ac:dyDescent="0.3"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Sheet3</vt:lpstr>
      <vt:lpstr>Sheet4</vt:lpstr>
      <vt:lpstr>Sheet1</vt:lpstr>
      <vt:lpstr>Sheet2</vt:lpstr>
      <vt:lpstr>Admin</vt:lpstr>
      <vt:lpstr>Departments</vt:lpstr>
      <vt:lpstr>Finance</vt:lpstr>
      <vt:lpstr>HR</vt:lpstr>
      <vt:lpstr>IT</vt:lpstr>
      <vt:lpstr>Marketing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sohaila samy</dc:creator>
  <cp:lastModifiedBy>sohaila samy</cp:lastModifiedBy>
  <dcterms:created xsi:type="dcterms:W3CDTF">2025-03-29T09:49:20Z</dcterms:created>
  <dcterms:modified xsi:type="dcterms:W3CDTF">2025-03-29T20:50:39Z</dcterms:modified>
</cp:coreProperties>
</file>