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Sakram02\Desktop\Self\"/>
    </mc:Choice>
  </mc:AlternateContent>
  <bookViews>
    <workbookView xWindow="0" yWindow="0" windowWidth="20490" windowHeight="7905" activeTab="1"/>
  </bookViews>
  <sheets>
    <sheet name="House" sheetId="1" r:id="rId1"/>
    <sheet name="Plo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K15" i="2" l="1"/>
  <c r="X20" i="2"/>
  <c r="K3" i="2"/>
  <c r="K4" i="2"/>
  <c r="K5" i="2"/>
  <c r="K6" i="2"/>
  <c r="K7" i="2"/>
  <c r="K8" i="2"/>
  <c r="K9" i="2"/>
  <c r="K10" i="2"/>
  <c r="K17" i="2"/>
  <c r="K18" i="2"/>
  <c r="Y18" i="2"/>
  <c r="Z18" i="2"/>
  <c r="X18" i="2"/>
  <c r="W18" i="2"/>
  <c r="V18" i="2"/>
  <c r="U18" i="2"/>
  <c r="T18" i="2"/>
  <c r="S18" i="2"/>
  <c r="R18" i="2"/>
  <c r="Q18" i="2"/>
  <c r="P18" i="2"/>
  <c r="O18" i="2"/>
  <c r="N18" i="2"/>
  <c r="K20" i="2" l="1"/>
  <c r="S25" i="2" s="1"/>
  <c r="H20" i="2" l="1"/>
  <c r="E20" i="2"/>
  <c r="B14" i="2"/>
  <c r="A14" i="2"/>
  <c r="B20" i="2" l="1"/>
  <c r="I15" i="1" l="1"/>
  <c r="G15" i="1"/>
  <c r="F15" i="1"/>
  <c r="E15" i="1"/>
  <c r="A18" i="1" l="1"/>
  <c r="A15" i="1"/>
  <c r="A16" i="1" l="1"/>
</calcChain>
</file>

<file path=xl/sharedStrings.xml><?xml version="1.0" encoding="utf-8"?>
<sst xmlns="http://schemas.openxmlformats.org/spreadsheetml/2006/main" count="96" uniqueCount="64">
  <si>
    <t>Motor</t>
  </si>
  <si>
    <t>Gas</t>
  </si>
  <si>
    <t>Water</t>
  </si>
  <si>
    <t xml:space="preserve">Electricity </t>
  </si>
  <si>
    <t>Total</t>
  </si>
  <si>
    <t>Half</t>
  </si>
  <si>
    <t xml:space="preserve">Paid </t>
  </si>
  <si>
    <t>Remaning</t>
  </si>
  <si>
    <t>Material</t>
  </si>
  <si>
    <t>Cerment</t>
  </si>
  <si>
    <t>Iron</t>
  </si>
  <si>
    <t xml:space="preserve">Concreate </t>
  </si>
  <si>
    <t>Ameen</t>
  </si>
  <si>
    <t>Sand</t>
  </si>
  <si>
    <t>Electriction</t>
  </si>
  <si>
    <t>Electricity</t>
  </si>
  <si>
    <t>Ameen Sab</t>
  </si>
  <si>
    <t>cenitry</t>
  </si>
  <si>
    <t>Plumber</t>
  </si>
  <si>
    <t>Cash</t>
  </si>
  <si>
    <t>Doors</t>
  </si>
  <si>
    <t xml:space="preserve">Electricy </t>
  </si>
  <si>
    <t xml:space="preserve">Detroying </t>
  </si>
  <si>
    <t>Choghats</t>
  </si>
  <si>
    <t>Bricks</t>
  </si>
  <si>
    <t>Bricks Labour</t>
  </si>
  <si>
    <t>Sweet</t>
  </si>
  <si>
    <t>Reqired</t>
  </si>
  <si>
    <t>Ameen Extra</t>
  </si>
  <si>
    <t>Title Marble</t>
  </si>
  <si>
    <t>Iron labour</t>
  </si>
  <si>
    <t xml:space="preserve">Recived </t>
  </si>
  <si>
    <t xml:space="preserve">Previous Month </t>
  </si>
  <si>
    <t xml:space="preserve">Given </t>
  </si>
  <si>
    <t xml:space="preserve">Received </t>
  </si>
  <si>
    <t>Remaing</t>
  </si>
  <si>
    <t xml:space="preserve">Total Remaing </t>
  </si>
  <si>
    <t xml:space="preserve">Cerment </t>
  </si>
  <si>
    <t xml:space="preserve">choghats </t>
  </si>
  <si>
    <t>Estimated
 Total Expense</t>
  </si>
  <si>
    <t>Yet Total 
Expense</t>
  </si>
  <si>
    <t>Rouf Spend</t>
  </si>
  <si>
    <t>Actually Spend</t>
  </si>
  <si>
    <t>Concrete</t>
  </si>
  <si>
    <t xml:space="preserve">Bricks </t>
  </si>
  <si>
    <t>Bricks Lab</t>
  </si>
  <si>
    <t>Labour Food</t>
  </si>
  <si>
    <t xml:space="preserve">Centry material
Labour  </t>
  </si>
  <si>
    <t xml:space="preserve">Electricity  </t>
  </si>
  <si>
    <t xml:space="preserve">Elecritity </t>
  </si>
  <si>
    <t>sweet</t>
  </si>
  <si>
    <t>Utitlty Bills</t>
  </si>
  <si>
    <r>
      <t xml:space="preserve">
</t>
    </r>
    <r>
      <rPr>
        <sz val="11"/>
        <color theme="1"/>
        <rFont val="Calibri"/>
        <family val="2"/>
        <scheme val="minor"/>
      </rPr>
      <t>others</t>
    </r>
  </si>
  <si>
    <t>shaper</t>
  </si>
  <si>
    <t>loock</t>
  </si>
  <si>
    <t>Others</t>
  </si>
  <si>
    <t xml:space="preserve">Concret </t>
  </si>
  <si>
    <t>Labour 
Food</t>
  </si>
  <si>
    <t xml:space="preserve">Utility 
Bills </t>
  </si>
  <si>
    <t>Extra 
Labour</t>
  </si>
  <si>
    <t xml:space="preserve">Cable </t>
  </si>
  <si>
    <t xml:space="preserve">other </t>
  </si>
  <si>
    <t xml:space="preserve">Sharaft </t>
  </si>
  <si>
    <t>Extra labour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</si>
</sst>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5" x14ac:knownFonts="1">
    <font>
      <sz val="11"/>
      <color theme="1"/>
      <name val="Calibri"/>
      <family val="2"/>
      <scheme val="minor"/>
    </font>
    <font>
      <sz val="14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0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30">
    <xf numFmtId="0" fontId="0" fillId="0" borderId="0" xfId="0"/>
    <xf numFmtId="0" fontId="1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0" fillId="0" borderId="5" xfId="0" applyBorder="1" applyAlignment="1">
      <alignment horizontal="center"/>
    </xf>
    <xf numFmtId="0" fontId="0" fillId="0" borderId="4" xfId="0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2" fillId="0" borderId="0" xfId="0" applyFont="1"/>
    <xf numFmtId="0" fontId="3" fillId="0" borderId="2" xfId="0" applyFont="1" applyBorder="1" applyAlignment="1">
      <alignment horizontal="center"/>
    </xf>
    <xf numFmtId="0" fontId="3" fillId="0" borderId="3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 applyBorder="1" applyAlignment="1">
      <alignment horizontal="center"/>
    </xf>
    <xf numFmtId="0" fontId="2" fillId="0" borderId="6" xfId="0" applyFont="1" applyBorder="1" applyAlignment="1">
      <alignment horizontal="center"/>
    </xf>
    <xf numFmtId="0" fontId="2" fillId="0" borderId="7" xfId="0" applyFont="1" applyBorder="1" applyAlignment="1">
      <alignment horizontal="center"/>
    </xf>
    <xf numFmtId="0" fontId="2" fillId="0" borderId="0" xfId="0" applyFont="1" applyAlignment="1">
      <alignment horizontal="center"/>
    </xf>
    <xf numFmtId="0" fontId="2" fillId="0" borderId="0" xfId="0" applyFont="1" applyBorder="1" applyAlignment="1">
      <alignment horizontal="center"/>
    </xf>
    <xf numFmtId="0" fontId="3" fillId="0" borderId="0" xfId="0" applyFont="1" applyBorder="1" applyAlignment="1">
      <alignment horizontal="center"/>
    </xf>
    <xf numFmtId="0" fontId="0" fillId="0" borderId="0" xfId="0" applyBorder="1" applyAlignment="1">
      <alignment horizontal="center" vertical="center"/>
    </xf>
    <xf numFmtId="0" fontId="2" fillId="0" borderId="7" xfId="0" applyFont="1" applyBorder="1" applyAlignment="1">
      <alignment horizontal="center" vertical="center" wrapText="1"/>
    </xf>
    <xf numFmtId="0" fontId="2" fillId="0" borderId="7" xfId="0" applyFont="1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 wrapText="1"/>
    </xf>
    <xf numFmtId="0" fontId="2" fillId="0" borderId="5" xfId="0" applyFont="1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3" fillId="0" borderId="8" xfId="0" applyFont="1" applyBorder="1" applyAlignment="1">
      <alignment horizontal="center"/>
    </xf>
    <xf numFmtId="0" fontId="3" fillId="0" borderId="9" xfId="0" applyFont="1" applyBorder="1" applyAlignment="1">
      <alignment horizontal="center"/>
    </xf>
    <xf numFmtId="0" fontId="4" fillId="0" borderId="0" xfId="0" applyFont="1" applyBorder="1" applyAlignment="1">
      <alignment horizontal="center" vertical="center"/>
    </xf>
    <xf numFmtId="0" fontId="4" fillId="0" borderId="0" xfId="0" applyFont="1" applyBorder="1" applyAlignment="1">
      <alignment horizontal="center" vertical="center" wrapText="1"/>
    </xf>
    <xf numFmtId="0" fontId="3" fillId="0" borderId="0" xfId="0" applyFont="1" applyBorder="1" applyAlignment="1">
      <alignment horizontal="center" wrapText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9"/>
  <sheetViews>
    <sheetView workbookViewId="0">
      <selection activeCell="M11" sqref="M11"/>
    </sheetView>
  </sheetViews>
  <sheetFormatPr defaultRowHeight="15" x14ac:dyDescent="0.25"/>
  <cols>
    <col min="1" max="1" width="14.140625" customWidth="1"/>
    <col min="2" max="2" width="12" customWidth="1"/>
    <col min="5" max="5" width="15.5703125" style="2" bestFit="1" customWidth="1"/>
    <col min="6" max="8" width="9.140625" style="2"/>
    <col min="9" max="9" width="14.140625" style="2" bestFit="1" customWidth="1"/>
  </cols>
  <sheetData>
    <row r="1" spans="1:9" ht="18.75" x14ac:dyDescent="0.3">
      <c r="A1" s="1">
        <v>2970</v>
      </c>
      <c r="B1" s="1" t="s">
        <v>0</v>
      </c>
      <c r="C1" s="2"/>
      <c r="E1" s="13" t="s">
        <v>32</v>
      </c>
    </row>
    <row r="2" spans="1:9" ht="18.75" x14ac:dyDescent="0.3">
      <c r="A2" s="1">
        <v>900</v>
      </c>
      <c r="B2" s="1" t="s">
        <v>1</v>
      </c>
      <c r="C2" s="2"/>
      <c r="E2" s="13" t="s">
        <v>33</v>
      </c>
      <c r="F2" s="13" t="s">
        <v>34</v>
      </c>
      <c r="G2" s="13" t="s">
        <v>35</v>
      </c>
      <c r="I2" s="13" t="s">
        <v>36</v>
      </c>
    </row>
    <row r="3" spans="1:9" ht="18.75" x14ac:dyDescent="0.3">
      <c r="A3" s="1">
        <v>610</v>
      </c>
      <c r="B3" s="1" t="s">
        <v>2</v>
      </c>
      <c r="C3" s="2"/>
      <c r="E3" s="2">
        <v>10650</v>
      </c>
      <c r="F3" s="2">
        <v>2000</v>
      </c>
    </row>
    <row r="4" spans="1:9" ht="18.75" x14ac:dyDescent="0.3">
      <c r="A4" s="1">
        <v>3240</v>
      </c>
      <c r="B4" s="1" t="s">
        <v>3</v>
      </c>
      <c r="C4" s="2"/>
      <c r="F4" s="2">
        <v>3500</v>
      </c>
    </row>
    <row r="5" spans="1:9" ht="18.75" x14ac:dyDescent="0.3">
      <c r="A5" s="1">
        <v>1550</v>
      </c>
      <c r="B5" s="1" t="s">
        <v>0</v>
      </c>
      <c r="C5" s="2"/>
    </row>
    <row r="15" spans="1:9" ht="18.75" x14ac:dyDescent="0.3">
      <c r="A15" s="1">
        <f>SUM(A1:A14)</f>
        <v>9270</v>
      </c>
      <c r="B15" s="1" t="s">
        <v>4</v>
      </c>
      <c r="E15" s="2">
        <f>SUM(E3:E14)</f>
        <v>10650</v>
      </c>
      <c r="F15" s="2">
        <f>SUM(F3:F14)</f>
        <v>5500</v>
      </c>
      <c r="G15" s="2">
        <f>E15-F15</f>
        <v>5150</v>
      </c>
      <c r="I15" s="2">
        <f>A18+G15</f>
        <v>7285</v>
      </c>
    </row>
    <row r="16" spans="1:9" ht="18.75" x14ac:dyDescent="0.3">
      <c r="A16" s="1">
        <f>A15/2</f>
        <v>4635</v>
      </c>
      <c r="B16" s="1" t="s">
        <v>5</v>
      </c>
    </row>
    <row r="17" spans="1:2" ht="18.75" x14ac:dyDescent="0.3">
      <c r="A17" s="1">
        <v>2500</v>
      </c>
      <c r="B17" s="1" t="s">
        <v>31</v>
      </c>
    </row>
    <row r="18" spans="1:2" ht="18.75" x14ac:dyDescent="0.3">
      <c r="A18" s="1">
        <f>A16-A17</f>
        <v>2135</v>
      </c>
      <c r="B18" s="1" t="s">
        <v>7</v>
      </c>
    </row>
    <row r="19" spans="1:2" ht="18.75" x14ac:dyDescent="0.3">
      <c r="A19" s="1"/>
      <c r="B19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A25"/>
  <sheetViews>
    <sheetView tabSelected="1" topLeftCell="B1" zoomScale="69" zoomScaleNormal="69" workbookViewId="0">
      <selection activeCell="O13" sqref="O13"/>
    </sheetView>
  </sheetViews>
  <sheetFormatPr defaultRowHeight="15" x14ac:dyDescent="0.25"/>
  <cols>
    <col min="1" max="1" width="9.85546875" style="2" customWidth="1"/>
    <col min="2" max="2" width="7.7109375" style="2" customWidth="1"/>
    <col min="3" max="3" width="4.7109375" style="2" customWidth="1"/>
    <col min="4" max="4" width="5.5703125" style="2" customWidth="1"/>
    <col min="5" max="5" width="9.7109375" style="2" customWidth="1"/>
    <col min="6" max="6" width="14.28515625" style="2" customWidth="1"/>
    <col min="7" max="7" width="9.140625" style="10"/>
    <col min="8" max="8" width="9.140625" style="2"/>
    <col min="9" max="9" width="14.5703125" style="2" customWidth="1"/>
    <col min="11" max="11" width="13.85546875" style="2" customWidth="1"/>
    <col min="12" max="12" width="12.5703125" bestFit="1" customWidth="1"/>
    <col min="13" max="15" width="12.5703125" customWidth="1"/>
    <col min="16" max="16" width="10.42578125" bestFit="1" customWidth="1"/>
    <col min="17" max="17" width="10.42578125" style="19" bestFit="1" customWidth="1"/>
    <col min="18" max="18" width="12.42578125" style="19" customWidth="1"/>
    <col min="19" max="19" width="12.5703125" style="19" bestFit="1" customWidth="1"/>
    <col min="20" max="20" width="25.85546875" style="19" bestFit="1" customWidth="1"/>
    <col min="21" max="21" width="10.42578125" style="19" bestFit="1" customWidth="1"/>
    <col min="22" max="22" width="14.42578125" style="19" customWidth="1"/>
    <col min="23" max="23" width="8.42578125" style="19" customWidth="1"/>
    <col min="24" max="24" width="15.28515625" style="19" customWidth="1"/>
    <col min="25" max="25" width="12.7109375" style="19" customWidth="1"/>
    <col min="27" max="27" width="10.28515625" customWidth="1"/>
    <col min="28" max="28" width="7.140625" bestFit="1" customWidth="1"/>
  </cols>
  <sheetData>
    <row r="1" spans="1:27" ht="38.25" thickBot="1" x14ac:dyDescent="0.3">
      <c r="E1" s="25" t="s">
        <v>27</v>
      </c>
      <c r="F1" s="26"/>
      <c r="G1" s="14"/>
      <c r="H1" s="25" t="s">
        <v>41</v>
      </c>
      <c r="I1" s="26"/>
      <c r="J1" s="6"/>
      <c r="K1" s="25" t="s">
        <v>42</v>
      </c>
      <c r="L1" s="26"/>
      <c r="M1" s="15"/>
      <c r="N1" s="29" t="s">
        <v>59</v>
      </c>
      <c r="O1" s="27" t="s">
        <v>37</v>
      </c>
      <c r="P1" s="27" t="s">
        <v>44</v>
      </c>
      <c r="Q1" s="27" t="s">
        <v>12</v>
      </c>
      <c r="R1" s="27" t="s">
        <v>56</v>
      </c>
      <c r="S1" s="27" t="s">
        <v>13</v>
      </c>
      <c r="T1" s="28" t="s">
        <v>47</v>
      </c>
      <c r="U1" s="27" t="s">
        <v>10</v>
      </c>
      <c r="V1" s="28" t="s">
        <v>57</v>
      </c>
      <c r="W1" s="28" t="s">
        <v>58</v>
      </c>
      <c r="X1" s="27" t="s">
        <v>38</v>
      </c>
      <c r="Y1" s="27" t="s">
        <v>48</v>
      </c>
      <c r="Z1" s="27" t="s">
        <v>55</v>
      </c>
    </row>
    <row r="2" spans="1:27" ht="16.5" thickBot="1" x14ac:dyDescent="0.3">
      <c r="A2" s="5" t="s">
        <v>7</v>
      </c>
      <c r="B2" s="5" t="s">
        <v>6</v>
      </c>
      <c r="C2" s="9"/>
      <c r="D2" s="9"/>
      <c r="E2" s="7" t="s">
        <v>19</v>
      </c>
      <c r="F2" s="8" t="s">
        <v>8</v>
      </c>
      <c r="H2" s="7" t="s">
        <v>19</v>
      </c>
      <c r="I2" s="8" t="s">
        <v>8</v>
      </c>
      <c r="K2" s="7" t="s">
        <v>19</v>
      </c>
      <c r="L2" s="8" t="s">
        <v>8</v>
      </c>
      <c r="M2" s="15"/>
      <c r="N2" s="15">
        <v>1200</v>
      </c>
      <c r="O2" s="19">
        <v>37450</v>
      </c>
      <c r="P2" s="19">
        <v>395000</v>
      </c>
      <c r="Q2" s="3">
        <v>40000</v>
      </c>
      <c r="R2" s="19">
        <v>1200</v>
      </c>
      <c r="S2" s="19">
        <v>2300</v>
      </c>
      <c r="T2" s="19">
        <v>2000</v>
      </c>
      <c r="U2" s="19">
        <v>5000</v>
      </c>
      <c r="V2" s="19">
        <v>5000</v>
      </c>
      <c r="W2" s="19">
        <v>750</v>
      </c>
      <c r="X2" s="19">
        <v>88000</v>
      </c>
      <c r="Y2" s="20" t="s">
        <v>60</v>
      </c>
      <c r="Z2" s="19">
        <v>500</v>
      </c>
      <c r="AA2" t="s">
        <v>53</v>
      </c>
    </row>
    <row r="3" spans="1:27" x14ac:dyDescent="0.25">
      <c r="A3" s="23" t="s">
        <v>16</v>
      </c>
      <c r="B3" s="24"/>
      <c r="E3" s="4">
        <v>40000</v>
      </c>
      <c r="F3" s="3" t="s">
        <v>18</v>
      </c>
      <c r="H3" s="4">
        <v>327000</v>
      </c>
      <c r="I3" s="3" t="s">
        <v>9</v>
      </c>
      <c r="K3" s="4">
        <f>SUM(O2:O14)</f>
        <v>380500</v>
      </c>
      <c r="L3" s="3" t="s">
        <v>9</v>
      </c>
      <c r="M3" s="10"/>
      <c r="N3" s="10">
        <v>1200</v>
      </c>
      <c r="O3" s="19">
        <v>16050</v>
      </c>
      <c r="P3" s="16">
        <v>15300</v>
      </c>
      <c r="Q3" s="3">
        <v>25000</v>
      </c>
      <c r="R3" s="19">
        <v>1900</v>
      </c>
      <c r="S3" s="19">
        <v>2300</v>
      </c>
      <c r="T3" s="19">
        <v>300</v>
      </c>
      <c r="U3" s="19">
        <v>5000</v>
      </c>
      <c r="V3"/>
      <c r="W3" s="19">
        <v>760</v>
      </c>
      <c r="X3" s="22" t="s">
        <v>22</v>
      </c>
      <c r="Y3" s="19">
        <v>41500</v>
      </c>
      <c r="Z3" s="19">
        <v>4900</v>
      </c>
      <c r="AA3" t="s">
        <v>54</v>
      </c>
    </row>
    <row r="4" spans="1:27" x14ac:dyDescent="0.25">
      <c r="A4" s="4"/>
      <c r="B4" s="3"/>
      <c r="E4" s="4">
        <v>80000</v>
      </c>
      <c r="F4" s="3" t="s">
        <v>17</v>
      </c>
      <c r="H4" s="4">
        <v>290000</v>
      </c>
      <c r="I4" s="3" t="s">
        <v>10</v>
      </c>
      <c r="K4" s="4">
        <f>SUM(P2:P14)</f>
        <v>410300</v>
      </c>
      <c r="L4" s="3" t="s">
        <v>44</v>
      </c>
      <c r="M4" s="10"/>
      <c r="N4" s="10">
        <v>1200</v>
      </c>
      <c r="O4" s="19">
        <v>107000</v>
      </c>
      <c r="P4" s="16"/>
      <c r="Q4" s="3">
        <v>40000</v>
      </c>
      <c r="R4" s="19">
        <v>1250</v>
      </c>
      <c r="S4" s="19">
        <v>2300</v>
      </c>
      <c r="T4" s="19">
        <v>700</v>
      </c>
      <c r="U4" s="19">
        <v>6200</v>
      </c>
      <c r="V4"/>
      <c r="W4" s="19">
        <v>250</v>
      </c>
      <c r="X4" s="4">
        <v>20000</v>
      </c>
      <c r="Y4" s="20" t="s">
        <v>60</v>
      </c>
      <c r="Z4" s="19">
        <v>1650</v>
      </c>
      <c r="AA4" t="s">
        <v>53</v>
      </c>
    </row>
    <row r="5" spans="1:27" x14ac:dyDescent="0.25">
      <c r="A5" s="4"/>
      <c r="B5" s="3">
        <v>40000</v>
      </c>
      <c r="E5" s="4">
        <v>0</v>
      </c>
      <c r="F5" s="3" t="s">
        <v>9</v>
      </c>
      <c r="H5" s="4">
        <v>105000</v>
      </c>
      <c r="I5" s="3" t="s">
        <v>12</v>
      </c>
      <c r="K5" s="4">
        <f>SUM(Q2:Q16)</f>
        <v>185000</v>
      </c>
      <c r="L5" s="3" t="s">
        <v>12</v>
      </c>
      <c r="M5" s="10"/>
      <c r="N5" s="10">
        <v>1200</v>
      </c>
      <c r="O5" s="19">
        <v>220000</v>
      </c>
      <c r="P5" s="16"/>
      <c r="Q5" s="3">
        <v>80000</v>
      </c>
      <c r="R5" s="19">
        <v>2030</v>
      </c>
      <c r="S5" s="19">
        <v>2300</v>
      </c>
      <c r="T5" s="19">
        <v>50</v>
      </c>
      <c r="U5" s="19">
        <v>1800</v>
      </c>
      <c r="V5"/>
      <c r="W5" s="19">
        <v>250</v>
      </c>
      <c r="X5" s="20" t="s">
        <v>50</v>
      </c>
      <c r="Y5" s="19">
        <v>36800</v>
      </c>
      <c r="Z5" s="19">
        <v>100</v>
      </c>
    </row>
    <row r="6" spans="1:27" x14ac:dyDescent="0.25">
      <c r="A6" s="4">
        <v>10000</v>
      </c>
      <c r="B6" s="3">
        <v>25000</v>
      </c>
      <c r="E6" s="4">
        <v>0</v>
      </c>
      <c r="F6" s="3" t="s">
        <v>10</v>
      </c>
      <c r="H6" s="4">
        <v>55000</v>
      </c>
      <c r="I6" s="3" t="s">
        <v>9</v>
      </c>
      <c r="K6" s="4">
        <f>SUM(R2:R14)</f>
        <v>10880</v>
      </c>
      <c r="L6" s="3" t="s">
        <v>43</v>
      </c>
      <c r="M6" s="10"/>
      <c r="N6" s="10">
        <v>1200</v>
      </c>
      <c r="O6" s="19"/>
      <c r="P6" s="16"/>
      <c r="Q6"/>
      <c r="R6" s="19">
        <v>4500</v>
      </c>
      <c r="S6" s="19">
        <v>10600</v>
      </c>
      <c r="T6" s="19">
        <v>50</v>
      </c>
      <c r="U6" s="19">
        <v>290000</v>
      </c>
      <c r="V6"/>
      <c r="W6" s="19">
        <v>1500</v>
      </c>
      <c r="X6" s="19">
        <v>5000</v>
      </c>
      <c r="Y6" s="20" t="s">
        <v>61</v>
      </c>
      <c r="Z6" s="19"/>
    </row>
    <row r="7" spans="1:27" x14ac:dyDescent="0.25">
      <c r="A7" s="4"/>
      <c r="B7" s="3">
        <v>40000</v>
      </c>
      <c r="E7" s="4">
        <v>50000</v>
      </c>
      <c r="F7" s="3" t="s">
        <v>11</v>
      </c>
      <c r="H7" s="4">
        <v>30000</v>
      </c>
      <c r="I7" s="3" t="s">
        <v>13</v>
      </c>
      <c r="K7" s="4">
        <f>SUM(S2:S14)</f>
        <v>30600</v>
      </c>
      <c r="L7" s="3" t="s">
        <v>13</v>
      </c>
      <c r="M7" s="10"/>
      <c r="N7" s="10"/>
      <c r="O7" s="19"/>
      <c r="P7" s="16"/>
      <c r="Q7"/>
      <c r="S7" s="19">
        <v>8500</v>
      </c>
      <c r="U7" s="19">
        <v>16000</v>
      </c>
      <c r="V7"/>
      <c r="W7"/>
      <c r="X7" s="21" t="s">
        <v>45</v>
      </c>
      <c r="Y7" s="19">
        <v>14068</v>
      </c>
      <c r="Z7" s="19"/>
    </row>
    <row r="8" spans="1:27" x14ac:dyDescent="0.25">
      <c r="A8" s="4">
        <v>40000</v>
      </c>
      <c r="B8" s="3"/>
      <c r="E8" s="4">
        <v>7000</v>
      </c>
      <c r="F8" s="3" t="s">
        <v>30</v>
      </c>
      <c r="H8" s="4">
        <v>3000</v>
      </c>
      <c r="I8" s="3" t="s">
        <v>17</v>
      </c>
      <c r="K8" s="4">
        <f>SUM(T2:T14)</f>
        <v>3100</v>
      </c>
      <c r="L8" s="3" t="s">
        <v>17</v>
      </c>
      <c r="M8" s="10"/>
      <c r="N8" s="10"/>
      <c r="O8" s="19"/>
      <c r="P8" s="16"/>
      <c r="Q8"/>
      <c r="S8" s="19">
        <v>2300</v>
      </c>
      <c r="V8"/>
      <c r="W8"/>
      <c r="X8" s="19">
        <v>27000</v>
      </c>
      <c r="Y8" s="19" t="s">
        <v>62</v>
      </c>
      <c r="Z8" s="19"/>
    </row>
    <row r="9" spans="1:27" x14ac:dyDescent="0.25">
      <c r="A9" s="4">
        <v>50000</v>
      </c>
      <c r="B9" s="3">
        <v>80000</v>
      </c>
      <c r="E9" s="4">
        <v>30000</v>
      </c>
      <c r="F9" s="3" t="s">
        <v>13</v>
      </c>
      <c r="H9" s="4">
        <v>19000</v>
      </c>
      <c r="I9" s="3" t="s">
        <v>10</v>
      </c>
      <c r="K9" s="4">
        <f>SUM(U2:U14)</f>
        <v>324000</v>
      </c>
      <c r="L9" s="3" t="s">
        <v>10</v>
      </c>
      <c r="M9" s="10"/>
      <c r="N9" s="10"/>
      <c r="O9" s="19"/>
      <c r="P9" s="16"/>
      <c r="Q9"/>
      <c r="V9"/>
      <c r="W9"/>
      <c r="Y9" s="19">
        <v>500</v>
      </c>
      <c r="Z9" s="19"/>
    </row>
    <row r="10" spans="1:27" x14ac:dyDescent="0.25">
      <c r="A10" s="4">
        <v>60000</v>
      </c>
      <c r="B10" s="3"/>
      <c r="E10" s="4">
        <v>345000</v>
      </c>
      <c r="F10" s="3" t="s">
        <v>12</v>
      </c>
      <c r="H10" s="4">
        <v>2500</v>
      </c>
      <c r="I10" s="3" t="s">
        <v>21</v>
      </c>
      <c r="K10" s="4">
        <f>SUM(W2:W15)</f>
        <v>3510</v>
      </c>
      <c r="L10" s="3" t="s">
        <v>51</v>
      </c>
      <c r="M10" s="10"/>
      <c r="N10" s="10"/>
      <c r="O10" s="19"/>
      <c r="P10" s="16"/>
      <c r="Q10"/>
      <c r="V10"/>
      <c r="W10"/>
      <c r="Z10" s="19"/>
    </row>
    <row r="11" spans="1:27" x14ac:dyDescent="0.25">
      <c r="A11" s="4">
        <v>60000</v>
      </c>
      <c r="B11" s="3"/>
      <c r="E11" s="4">
        <v>25000</v>
      </c>
      <c r="F11" s="3" t="s">
        <v>14</v>
      </c>
      <c r="H11" s="4">
        <v>12000</v>
      </c>
      <c r="I11" s="3" t="s">
        <v>22</v>
      </c>
      <c r="K11" s="4">
        <v>20000</v>
      </c>
      <c r="L11" s="3" t="s">
        <v>22</v>
      </c>
      <c r="M11" s="10"/>
      <c r="N11" s="10"/>
      <c r="O11" s="19"/>
      <c r="P11" s="16"/>
      <c r="Q11"/>
      <c r="V11"/>
      <c r="W11"/>
      <c r="Z11" s="19"/>
    </row>
    <row r="12" spans="1:27" x14ac:dyDescent="0.25">
      <c r="A12" s="4">
        <v>60000</v>
      </c>
      <c r="B12" s="3"/>
      <c r="E12" s="4">
        <v>75000</v>
      </c>
      <c r="F12" s="3" t="s">
        <v>15</v>
      </c>
      <c r="H12" s="4">
        <v>88000</v>
      </c>
      <c r="I12" s="3" t="s">
        <v>23</v>
      </c>
      <c r="K12" s="4">
        <v>88000</v>
      </c>
      <c r="L12" s="3" t="s">
        <v>23</v>
      </c>
      <c r="M12" s="10"/>
      <c r="N12" s="10"/>
      <c r="O12" s="19"/>
      <c r="P12" s="16"/>
      <c r="Q12"/>
      <c r="V12"/>
      <c r="W12"/>
      <c r="Z12" s="19"/>
    </row>
    <row r="13" spans="1:27" x14ac:dyDescent="0.25">
      <c r="A13" s="4">
        <v>65000</v>
      </c>
      <c r="B13" s="3"/>
      <c r="E13" s="4">
        <v>80000</v>
      </c>
      <c r="F13" s="3" t="s">
        <v>20</v>
      </c>
      <c r="H13" s="4">
        <v>22500</v>
      </c>
      <c r="I13" s="3" t="s">
        <v>25</v>
      </c>
      <c r="K13" s="4">
        <v>27000</v>
      </c>
      <c r="L13" s="3" t="s">
        <v>25</v>
      </c>
      <c r="M13" s="10"/>
      <c r="N13" s="10"/>
      <c r="O13" s="19"/>
      <c r="P13" s="16"/>
      <c r="Q13"/>
      <c r="V13"/>
      <c r="W13"/>
      <c r="Z13" s="19"/>
    </row>
    <row r="14" spans="1:27" x14ac:dyDescent="0.25">
      <c r="A14" s="4">
        <f>SUM(A3:A13)</f>
        <v>345000</v>
      </c>
      <c r="B14" s="3">
        <f>SUM(B3:B13)</f>
        <v>185000</v>
      </c>
      <c r="E14" s="4">
        <v>10000</v>
      </c>
      <c r="F14" s="3" t="s">
        <v>28</v>
      </c>
      <c r="H14" s="4">
        <v>5000</v>
      </c>
      <c r="I14" s="3" t="s">
        <v>26</v>
      </c>
      <c r="K14" s="4">
        <v>5000</v>
      </c>
      <c r="L14" s="3" t="s">
        <v>26</v>
      </c>
      <c r="M14" s="10"/>
      <c r="N14" s="10"/>
      <c r="O14" s="19"/>
      <c r="P14" s="16"/>
      <c r="Q14"/>
      <c r="V14"/>
      <c r="W14"/>
      <c r="Z14" s="19"/>
    </row>
    <row r="15" spans="1:27" x14ac:dyDescent="0.25">
      <c r="A15" s="4"/>
      <c r="B15" s="3"/>
      <c r="E15" s="4">
        <v>0</v>
      </c>
      <c r="F15" s="3" t="s">
        <v>29</v>
      </c>
      <c r="H15" s="4"/>
      <c r="I15" s="3"/>
      <c r="K15" s="4">
        <f>SUM(N2:N16)</f>
        <v>6000</v>
      </c>
      <c r="L15" s="3" t="s">
        <v>63</v>
      </c>
      <c r="M15" s="10"/>
      <c r="N15" s="10"/>
      <c r="O15" s="19"/>
      <c r="P15" s="16"/>
      <c r="Q15"/>
      <c r="V15"/>
      <c r="W15"/>
      <c r="Z15" s="19"/>
    </row>
    <row r="16" spans="1:27" x14ac:dyDescent="0.25">
      <c r="A16" s="4"/>
      <c r="B16" s="3"/>
      <c r="E16" s="4"/>
      <c r="F16" s="3"/>
      <c r="H16" s="4"/>
      <c r="I16" s="3"/>
      <c r="K16" s="4">
        <v>5000</v>
      </c>
      <c r="L16" s="3" t="s">
        <v>46</v>
      </c>
    </row>
    <row r="17" spans="1:26" x14ac:dyDescent="0.25">
      <c r="A17" s="4"/>
      <c r="B17" s="3"/>
      <c r="E17" s="4"/>
      <c r="F17" s="3"/>
      <c r="H17" s="4"/>
      <c r="I17" s="3"/>
      <c r="K17" s="4">
        <f>SUM(Y2:Y15)</f>
        <v>92868</v>
      </c>
      <c r="L17" s="3" t="s">
        <v>49</v>
      </c>
      <c r="M17" s="10"/>
      <c r="N17" s="10"/>
      <c r="O17" s="10"/>
      <c r="W17"/>
    </row>
    <row r="18" spans="1:26" ht="30" x14ac:dyDescent="0.25">
      <c r="A18" s="4"/>
      <c r="B18" s="3"/>
      <c r="E18" s="4"/>
      <c r="F18" s="3"/>
      <c r="H18" s="4"/>
      <c r="I18" s="3"/>
      <c r="K18" s="4">
        <f>SUM(Z2:Z14)</f>
        <v>7150</v>
      </c>
      <c r="L18" s="21" t="s">
        <v>52</v>
      </c>
      <c r="M18" s="10"/>
      <c r="N18" s="20">
        <f>SUM(N2:N17)</f>
        <v>6000</v>
      </c>
      <c r="O18" s="20">
        <f>SUM(O2:O15)</f>
        <v>380500</v>
      </c>
      <c r="P18" s="20">
        <f>SUM(P2:P15)</f>
        <v>410300</v>
      </c>
      <c r="Q18" s="20">
        <f>SUM(Q2:Q15)</f>
        <v>185000</v>
      </c>
      <c r="R18" s="20">
        <f>SUM(R2:R15)</f>
        <v>10880</v>
      </c>
      <c r="S18" s="20">
        <f>SUM(S2:S15)</f>
        <v>30600</v>
      </c>
      <c r="T18" s="20">
        <f>SUM(T2:T15)</f>
        <v>3100</v>
      </c>
      <c r="U18" s="20">
        <f>SUM(U2:U15)</f>
        <v>324000</v>
      </c>
      <c r="V18" s="19">
        <f>SUM(V2:V15)</f>
        <v>5000</v>
      </c>
      <c r="W18" s="20">
        <f>SUM(W2:W15)</f>
        <v>3510</v>
      </c>
      <c r="X18" s="20">
        <f>SUM(X2:X15)</f>
        <v>140000</v>
      </c>
      <c r="Y18" s="20">
        <f>SUM(Y2:Y15)</f>
        <v>92868</v>
      </c>
      <c r="Z18" s="20">
        <f>SUM(Z2:Z15)</f>
        <v>7150</v>
      </c>
    </row>
    <row r="19" spans="1:26" x14ac:dyDescent="0.25">
      <c r="A19" s="4"/>
      <c r="B19" s="3"/>
      <c r="E19" s="4"/>
      <c r="F19" s="3"/>
      <c r="H19" s="4"/>
      <c r="I19" s="3"/>
      <c r="K19" s="4"/>
      <c r="L19" s="3"/>
      <c r="M19" s="10"/>
      <c r="N19" s="10"/>
      <c r="O19" s="10"/>
      <c r="T19" s="16"/>
    </row>
    <row r="20" spans="1:26" s="6" customFormat="1" ht="45.75" thickBot="1" x14ac:dyDescent="0.3">
      <c r="A20" s="11"/>
      <c r="B20" s="12">
        <f>A14+B14</f>
        <v>530000</v>
      </c>
      <c r="C20" s="13"/>
      <c r="D20" s="13"/>
      <c r="E20" s="11">
        <f>SUM(E3:E19)</f>
        <v>742000</v>
      </c>
      <c r="F20" s="12" t="s">
        <v>4</v>
      </c>
      <c r="G20" s="14"/>
      <c r="H20" s="11">
        <f>SUM(H3:H19)</f>
        <v>959000</v>
      </c>
      <c r="I20" s="12" t="s">
        <v>4</v>
      </c>
      <c r="K20" s="11">
        <f>SUM(K3:K19)</f>
        <v>1598908</v>
      </c>
      <c r="L20" s="12" t="s">
        <v>4</v>
      </c>
      <c r="M20" s="14"/>
      <c r="N20" s="14"/>
      <c r="O20" s="14"/>
      <c r="Q20" s="20"/>
      <c r="U20" s="20"/>
      <c r="V20" s="20"/>
      <c r="W20" s="17" t="s">
        <v>40</v>
      </c>
      <c r="X20" s="20">
        <f>SUM(M18:AF18)</f>
        <v>1598908</v>
      </c>
      <c r="Y20" s="20"/>
    </row>
    <row r="22" spans="1:26" x14ac:dyDescent="0.25">
      <c r="H22" s="2">
        <v>300000</v>
      </c>
      <c r="I22" s="2" t="s">
        <v>24</v>
      </c>
    </row>
    <row r="23" spans="1:26" ht="45.75" thickBot="1" x14ac:dyDescent="0.3">
      <c r="M23" s="17" t="s">
        <v>39</v>
      </c>
      <c r="N23" s="18"/>
    </row>
    <row r="25" spans="1:26" x14ac:dyDescent="0.25">
      <c r="S25" s="19">
        <f>K20-X20</f>
        <v>0</v>
      </c>
    </row>
  </sheetData>
  <mergeCells count="4">
    <mergeCell ref="A3:B3"/>
    <mergeCell ref="E1:F1"/>
    <mergeCell ref="H1:I1"/>
    <mergeCell ref="K1:L1"/>
  </mergeCells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House</vt:lpstr>
      <vt:lpstr>Plot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Muhammad Sohail Akram</dc:creator>
  <cp:lastModifiedBy>Muhammad Sohail Akram</cp:lastModifiedBy>
  <dcterms:created xsi:type="dcterms:W3CDTF">2023-02-09T09:58:42Z</dcterms:created>
  <dcterms:modified xsi:type="dcterms:W3CDTF">2023-02-16T07:49:12Z</dcterms:modified>
</cp:coreProperties>
</file>