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2\PycharmProjects\Backtrader\backtests\madankumar\"/>
    </mc:Choice>
  </mc:AlternateContent>
  <bookViews>
    <workbookView xWindow="0" yWindow="0" windowWidth="28800" windowHeight="12435"/>
  </bookViews>
  <sheets>
    <sheet name="Trades" sheetId="1" r:id="rId1"/>
    <sheet name="Stats" sheetId="2" r:id="rId2"/>
  </sheets>
  <calcPr calcId="152511"/>
  <fileRecoveryPr repairLoad="1"/>
</workbook>
</file>

<file path=xl/calcChain.xml><?xml version="1.0" encoding="utf-8"?>
<calcChain xmlns="http://schemas.openxmlformats.org/spreadsheetml/2006/main">
  <c r="T191" i="1" l="1"/>
  <c r="T251" i="1"/>
  <c r="T283" i="1"/>
  <c r="R3" i="1"/>
  <c r="S3" i="1" s="1"/>
  <c r="R4" i="1"/>
  <c r="S4" i="1" s="1"/>
  <c r="R5" i="1"/>
  <c r="S5" i="1" s="1"/>
  <c r="R6" i="1"/>
  <c r="S6" i="1" s="1"/>
  <c r="R7" i="1"/>
  <c r="S7" i="1" s="1"/>
  <c r="U7" i="1" s="1"/>
  <c r="R8" i="1"/>
  <c r="S8" i="1" s="1"/>
  <c r="R9" i="1"/>
  <c r="S9" i="1" s="1"/>
  <c r="R10" i="1"/>
  <c r="S10" i="1" s="1"/>
  <c r="R11" i="1"/>
  <c r="S11" i="1" s="1"/>
  <c r="R12" i="1"/>
  <c r="S12" i="1" s="1"/>
  <c r="R13" i="1"/>
  <c r="S13" i="1" s="1"/>
  <c r="R14" i="1"/>
  <c r="S14" i="1" s="1"/>
  <c r="R15" i="1"/>
  <c r="S15" i="1" s="1"/>
  <c r="R16" i="1"/>
  <c r="S16" i="1" s="1"/>
  <c r="R17" i="1"/>
  <c r="S17" i="1" s="1"/>
  <c r="R18" i="1"/>
  <c r="S18" i="1" s="1"/>
  <c r="R19" i="1"/>
  <c r="S19" i="1" s="1"/>
  <c r="R20" i="1"/>
  <c r="S20" i="1" s="1"/>
  <c r="R21" i="1"/>
  <c r="S21" i="1" s="1"/>
  <c r="R22" i="1"/>
  <c r="S22" i="1" s="1"/>
  <c r="R23" i="1"/>
  <c r="S23" i="1" s="1"/>
  <c r="U23" i="1" s="1"/>
  <c r="R24" i="1"/>
  <c r="S24" i="1" s="1"/>
  <c r="R25" i="1"/>
  <c r="S25" i="1" s="1"/>
  <c r="R26" i="1"/>
  <c r="S26" i="1" s="1"/>
  <c r="R27" i="1"/>
  <c r="S27" i="1" s="1"/>
  <c r="R28" i="1"/>
  <c r="S28" i="1" s="1"/>
  <c r="R29" i="1"/>
  <c r="S29" i="1" s="1"/>
  <c r="R30" i="1"/>
  <c r="S30" i="1" s="1"/>
  <c r="R31" i="1"/>
  <c r="S31" i="1" s="1"/>
  <c r="R32" i="1"/>
  <c r="S32" i="1" s="1"/>
  <c r="R33" i="1"/>
  <c r="S33" i="1" s="1"/>
  <c r="R34" i="1"/>
  <c r="S34" i="1" s="1"/>
  <c r="R35" i="1"/>
  <c r="S35" i="1" s="1"/>
  <c r="R36" i="1"/>
  <c r="S36" i="1" s="1"/>
  <c r="R37" i="1"/>
  <c r="S37" i="1" s="1"/>
  <c r="R38" i="1"/>
  <c r="S38" i="1" s="1"/>
  <c r="R39" i="1"/>
  <c r="S39" i="1" s="1"/>
  <c r="U39" i="1" s="1"/>
  <c r="R40" i="1"/>
  <c r="S40" i="1" s="1"/>
  <c r="R41" i="1"/>
  <c r="S41" i="1" s="1"/>
  <c r="R42" i="1"/>
  <c r="S42" i="1" s="1"/>
  <c r="R43" i="1"/>
  <c r="S43" i="1" s="1"/>
  <c r="R44" i="1"/>
  <c r="S44" i="1" s="1"/>
  <c r="R45" i="1"/>
  <c r="S45" i="1" s="1"/>
  <c r="R46" i="1"/>
  <c r="S46" i="1" s="1"/>
  <c r="R47" i="1"/>
  <c r="S47" i="1" s="1"/>
  <c r="R48" i="1"/>
  <c r="S48" i="1" s="1"/>
  <c r="R49" i="1"/>
  <c r="S49" i="1" s="1"/>
  <c r="R50" i="1"/>
  <c r="S50" i="1" s="1"/>
  <c r="R51" i="1"/>
  <c r="S51" i="1" s="1"/>
  <c r="R52" i="1"/>
  <c r="S52" i="1" s="1"/>
  <c r="R53" i="1"/>
  <c r="S53" i="1" s="1"/>
  <c r="R54" i="1"/>
  <c r="S54" i="1" s="1"/>
  <c r="R55" i="1"/>
  <c r="S55" i="1" s="1"/>
  <c r="U55" i="1" s="1"/>
  <c r="R56" i="1"/>
  <c r="S56" i="1" s="1"/>
  <c r="T56" i="1" s="1"/>
  <c r="R57" i="1"/>
  <c r="S57" i="1" s="1"/>
  <c r="R58" i="1"/>
  <c r="S58" i="1" s="1"/>
  <c r="R59" i="1"/>
  <c r="S59" i="1" s="1"/>
  <c r="R60" i="1"/>
  <c r="S60" i="1" s="1"/>
  <c r="R61" i="1"/>
  <c r="S61" i="1" s="1"/>
  <c r="R62" i="1"/>
  <c r="S62" i="1" s="1"/>
  <c r="R63" i="1"/>
  <c r="S63" i="1" s="1"/>
  <c r="R64" i="1"/>
  <c r="S64" i="1" s="1"/>
  <c r="R65" i="1"/>
  <c r="S65" i="1" s="1"/>
  <c r="R66" i="1"/>
  <c r="S66" i="1" s="1"/>
  <c r="R67" i="1"/>
  <c r="S67" i="1" s="1"/>
  <c r="R68" i="1"/>
  <c r="S68" i="1" s="1"/>
  <c r="R69" i="1"/>
  <c r="S69" i="1" s="1"/>
  <c r="R70" i="1"/>
  <c r="S70" i="1" s="1"/>
  <c r="R71" i="1"/>
  <c r="S71" i="1" s="1"/>
  <c r="U71" i="1" s="1"/>
  <c r="R72" i="1"/>
  <c r="S72" i="1" s="1"/>
  <c r="R73" i="1"/>
  <c r="S73" i="1" s="1"/>
  <c r="R74" i="1"/>
  <c r="S74" i="1" s="1"/>
  <c r="R75" i="1"/>
  <c r="S75" i="1" s="1"/>
  <c r="R76" i="1"/>
  <c r="S76" i="1" s="1"/>
  <c r="R77" i="1"/>
  <c r="S77" i="1" s="1"/>
  <c r="R78" i="1"/>
  <c r="S78" i="1" s="1"/>
  <c r="R79" i="1"/>
  <c r="S79" i="1" s="1"/>
  <c r="R80" i="1"/>
  <c r="S80" i="1" s="1"/>
  <c r="R81" i="1"/>
  <c r="S81" i="1" s="1"/>
  <c r="R82" i="1"/>
  <c r="S82" i="1" s="1"/>
  <c r="R83" i="1"/>
  <c r="S83" i="1" s="1"/>
  <c r="R84" i="1"/>
  <c r="S84" i="1" s="1"/>
  <c r="R85" i="1"/>
  <c r="S85" i="1" s="1"/>
  <c r="R86" i="1"/>
  <c r="S86" i="1" s="1"/>
  <c r="R87" i="1"/>
  <c r="S87" i="1" s="1"/>
  <c r="U87" i="1" s="1"/>
  <c r="R88" i="1"/>
  <c r="S88" i="1" s="1"/>
  <c r="R89" i="1"/>
  <c r="S89" i="1" s="1"/>
  <c r="R90" i="1"/>
  <c r="S90" i="1" s="1"/>
  <c r="R91" i="1"/>
  <c r="S91" i="1" s="1"/>
  <c r="R92" i="1"/>
  <c r="S92" i="1" s="1"/>
  <c r="R93" i="1"/>
  <c r="S93" i="1" s="1"/>
  <c r="R94" i="1"/>
  <c r="S94" i="1" s="1"/>
  <c r="R95" i="1"/>
  <c r="S95" i="1" s="1"/>
  <c r="R96" i="1"/>
  <c r="S96" i="1" s="1"/>
  <c r="R97" i="1"/>
  <c r="S97" i="1" s="1"/>
  <c r="R98" i="1"/>
  <c r="S98" i="1" s="1"/>
  <c r="R99" i="1"/>
  <c r="S99" i="1" s="1"/>
  <c r="R100" i="1"/>
  <c r="S100" i="1" s="1"/>
  <c r="R101" i="1"/>
  <c r="S101" i="1" s="1"/>
  <c r="R102" i="1"/>
  <c r="S102" i="1" s="1"/>
  <c r="R103" i="1"/>
  <c r="S103" i="1" s="1"/>
  <c r="U103" i="1" s="1"/>
  <c r="R104" i="1"/>
  <c r="S104" i="1" s="1"/>
  <c r="R105" i="1"/>
  <c r="S105" i="1" s="1"/>
  <c r="R106" i="1"/>
  <c r="S106" i="1" s="1"/>
  <c r="R107" i="1"/>
  <c r="S107" i="1" s="1"/>
  <c r="R108" i="1"/>
  <c r="S108" i="1" s="1"/>
  <c r="R109" i="1"/>
  <c r="S109" i="1" s="1"/>
  <c r="R110" i="1"/>
  <c r="S110" i="1" s="1"/>
  <c r="R111" i="1"/>
  <c r="S111" i="1" s="1"/>
  <c r="R112" i="1"/>
  <c r="S112" i="1" s="1"/>
  <c r="U112" i="1" s="1"/>
  <c r="R113" i="1"/>
  <c r="S113" i="1" s="1"/>
  <c r="R114" i="1"/>
  <c r="S114" i="1" s="1"/>
  <c r="R115" i="1"/>
  <c r="S115" i="1" s="1"/>
  <c r="R116" i="1"/>
  <c r="S116" i="1" s="1"/>
  <c r="R117" i="1"/>
  <c r="S117" i="1" s="1"/>
  <c r="R118" i="1"/>
  <c r="S118" i="1" s="1"/>
  <c r="R119" i="1"/>
  <c r="S119" i="1" s="1"/>
  <c r="R120" i="1"/>
  <c r="S120" i="1" s="1"/>
  <c r="T120" i="1" s="1"/>
  <c r="R121" i="1"/>
  <c r="S121" i="1" s="1"/>
  <c r="R122" i="1"/>
  <c r="S122" i="1" s="1"/>
  <c r="R123" i="1"/>
  <c r="S123" i="1" s="1"/>
  <c r="R124" i="1"/>
  <c r="S124" i="1" s="1"/>
  <c r="R125" i="1"/>
  <c r="S125" i="1" s="1"/>
  <c r="R126" i="1"/>
  <c r="S126" i="1" s="1"/>
  <c r="R127" i="1"/>
  <c r="S127" i="1" s="1"/>
  <c r="R128" i="1"/>
  <c r="S128" i="1" s="1"/>
  <c r="U128" i="1" s="1"/>
  <c r="R129" i="1"/>
  <c r="S129" i="1" s="1"/>
  <c r="R130" i="1"/>
  <c r="S130" i="1" s="1"/>
  <c r="R131" i="1"/>
  <c r="S131" i="1" s="1"/>
  <c r="R132" i="1"/>
  <c r="S132" i="1" s="1"/>
  <c r="R133" i="1"/>
  <c r="S133" i="1" s="1"/>
  <c r="R134" i="1"/>
  <c r="S134" i="1" s="1"/>
  <c r="R135" i="1"/>
  <c r="S135" i="1" s="1"/>
  <c r="R136" i="1"/>
  <c r="S136" i="1" s="1"/>
  <c r="R137" i="1"/>
  <c r="S137" i="1" s="1"/>
  <c r="R138" i="1"/>
  <c r="S138" i="1" s="1"/>
  <c r="R139" i="1"/>
  <c r="S139" i="1" s="1"/>
  <c r="R140" i="1"/>
  <c r="S140" i="1" s="1"/>
  <c r="R141" i="1"/>
  <c r="S141" i="1" s="1"/>
  <c r="R142" i="1"/>
  <c r="S142" i="1" s="1"/>
  <c r="R143" i="1"/>
  <c r="S143" i="1" s="1"/>
  <c r="U143" i="1" s="1"/>
  <c r="R144" i="1"/>
  <c r="S144" i="1" s="1"/>
  <c r="R145" i="1"/>
  <c r="S145" i="1" s="1"/>
  <c r="R146" i="1"/>
  <c r="S146" i="1" s="1"/>
  <c r="R147" i="1"/>
  <c r="S147" i="1" s="1"/>
  <c r="U147" i="1" s="1"/>
  <c r="R148" i="1"/>
  <c r="S148" i="1" s="1"/>
  <c r="R149" i="1"/>
  <c r="S149" i="1" s="1"/>
  <c r="R150" i="1"/>
  <c r="S150" i="1" s="1"/>
  <c r="R151" i="1"/>
  <c r="S151" i="1" s="1"/>
  <c r="U151" i="1" s="1"/>
  <c r="R152" i="1"/>
  <c r="S152" i="1" s="1"/>
  <c r="R153" i="1"/>
  <c r="S153" i="1" s="1"/>
  <c r="R154" i="1"/>
  <c r="S154" i="1" s="1"/>
  <c r="R155" i="1"/>
  <c r="S155" i="1" s="1"/>
  <c r="U155" i="1" s="1"/>
  <c r="R156" i="1"/>
  <c r="S156" i="1" s="1"/>
  <c r="R157" i="1"/>
  <c r="S157" i="1" s="1"/>
  <c r="R158" i="1"/>
  <c r="S158" i="1" s="1"/>
  <c r="R159" i="1"/>
  <c r="S159" i="1" s="1"/>
  <c r="U159" i="1" s="1"/>
  <c r="R160" i="1"/>
  <c r="S160" i="1" s="1"/>
  <c r="R161" i="1"/>
  <c r="S161" i="1" s="1"/>
  <c r="R162" i="1"/>
  <c r="S162" i="1" s="1"/>
  <c r="R163" i="1"/>
  <c r="S163" i="1" s="1"/>
  <c r="U163" i="1" s="1"/>
  <c r="R164" i="1"/>
  <c r="S164" i="1" s="1"/>
  <c r="R165" i="1"/>
  <c r="S165" i="1" s="1"/>
  <c r="R166" i="1"/>
  <c r="S166" i="1" s="1"/>
  <c r="R167" i="1"/>
  <c r="S167" i="1" s="1"/>
  <c r="U167" i="1" s="1"/>
  <c r="R168" i="1"/>
  <c r="S168" i="1" s="1"/>
  <c r="R169" i="1"/>
  <c r="S169" i="1" s="1"/>
  <c r="R170" i="1"/>
  <c r="S170" i="1" s="1"/>
  <c r="R171" i="1"/>
  <c r="S171" i="1" s="1"/>
  <c r="U171" i="1" s="1"/>
  <c r="R172" i="1"/>
  <c r="S172" i="1" s="1"/>
  <c r="R173" i="1"/>
  <c r="S173" i="1" s="1"/>
  <c r="R174" i="1"/>
  <c r="S174" i="1" s="1"/>
  <c r="R175" i="1"/>
  <c r="S175" i="1" s="1"/>
  <c r="U175" i="1" s="1"/>
  <c r="R176" i="1"/>
  <c r="S176" i="1" s="1"/>
  <c r="R177" i="1"/>
  <c r="S177" i="1" s="1"/>
  <c r="R178" i="1"/>
  <c r="S178" i="1" s="1"/>
  <c r="R179" i="1"/>
  <c r="S179" i="1" s="1"/>
  <c r="U179" i="1" s="1"/>
  <c r="R180" i="1"/>
  <c r="S180" i="1" s="1"/>
  <c r="R181" i="1"/>
  <c r="S181" i="1" s="1"/>
  <c r="R182" i="1"/>
  <c r="S182" i="1" s="1"/>
  <c r="R183" i="1"/>
  <c r="S183" i="1" s="1"/>
  <c r="U183" i="1" s="1"/>
  <c r="R184" i="1"/>
  <c r="S184" i="1" s="1"/>
  <c r="T184" i="1" s="1"/>
  <c r="R185" i="1"/>
  <c r="S185" i="1" s="1"/>
  <c r="R186" i="1"/>
  <c r="S186" i="1" s="1"/>
  <c r="R187" i="1"/>
  <c r="S187" i="1" s="1"/>
  <c r="U187" i="1" s="1"/>
  <c r="R188" i="1"/>
  <c r="S188" i="1" s="1"/>
  <c r="R189" i="1"/>
  <c r="S189" i="1" s="1"/>
  <c r="R190" i="1"/>
  <c r="S190" i="1" s="1"/>
  <c r="R191" i="1"/>
  <c r="S191" i="1" s="1"/>
  <c r="U191" i="1" s="1"/>
  <c r="R192" i="1"/>
  <c r="S192" i="1" s="1"/>
  <c r="R193" i="1"/>
  <c r="S193" i="1" s="1"/>
  <c r="R194" i="1"/>
  <c r="S194" i="1" s="1"/>
  <c r="R195" i="1"/>
  <c r="S195" i="1" s="1"/>
  <c r="U195" i="1" s="1"/>
  <c r="R196" i="1"/>
  <c r="S196" i="1" s="1"/>
  <c r="R197" i="1"/>
  <c r="S197" i="1" s="1"/>
  <c r="R198" i="1"/>
  <c r="S198" i="1" s="1"/>
  <c r="R199" i="1"/>
  <c r="S199" i="1" s="1"/>
  <c r="U199" i="1" s="1"/>
  <c r="R200" i="1"/>
  <c r="S200" i="1" s="1"/>
  <c r="R201" i="1"/>
  <c r="S201" i="1" s="1"/>
  <c r="R202" i="1"/>
  <c r="S202" i="1" s="1"/>
  <c r="R203" i="1"/>
  <c r="S203" i="1" s="1"/>
  <c r="U203" i="1" s="1"/>
  <c r="R204" i="1"/>
  <c r="S204" i="1" s="1"/>
  <c r="R205" i="1"/>
  <c r="S205" i="1" s="1"/>
  <c r="R206" i="1"/>
  <c r="S206" i="1" s="1"/>
  <c r="R207" i="1"/>
  <c r="S207" i="1" s="1"/>
  <c r="U207" i="1" s="1"/>
  <c r="R208" i="1"/>
  <c r="S208" i="1" s="1"/>
  <c r="R209" i="1"/>
  <c r="S209" i="1" s="1"/>
  <c r="R210" i="1"/>
  <c r="S210" i="1" s="1"/>
  <c r="R211" i="1"/>
  <c r="S211" i="1" s="1"/>
  <c r="U211" i="1" s="1"/>
  <c r="R212" i="1"/>
  <c r="S212" i="1" s="1"/>
  <c r="R213" i="1"/>
  <c r="S213" i="1" s="1"/>
  <c r="R214" i="1"/>
  <c r="S214" i="1" s="1"/>
  <c r="R215" i="1"/>
  <c r="S215" i="1" s="1"/>
  <c r="U215" i="1" s="1"/>
  <c r="R216" i="1"/>
  <c r="S216" i="1" s="1"/>
  <c r="R217" i="1"/>
  <c r="S217" i="1" s="1"/>
  <c r="R218" i="1"/>
  <c r="S218" i="1" s="1"/>
  <c r="R219" i="1"/>
  <c r="S219" i="1" s="1"/>
  <c r="T219" i="1" s="1"/>
  <c r="R220" i="1"/>
  <c r="S220" i="1" s="1"/>
  <c r="R221" i="1"/>
  <c r="S221" i="1" s="1"/>
  <c r="R222" i="1"/>
  <c r="S222" i="1" s="1"/>
  <c r="R223" i="1"/>
  <c r="S223" i="1" s="1"/>
  <c r="U223" i="1" s="1"/>
  <c r="R224" i="1"/>
  <c r="S224" i="1" s="1"/>
  <c r="R225" i="1"/>
  <c r="S225" i="1" s="1"/>
  <c r="R226" i="1"/>
  <c r="S226" i="1" s="1"/>
  <c r="R227" i="1"/>
  <c r="S227" i="1" s="1"/>
  <c r="U227" i="1" s="1"/>
  <c r="R228" i="1"/>
  <c r="S228" i="1" s="1"/>
  <c r="R229" i="1"/>
  <c r="S229" i="1" s="1"/>
  <c r="R230" i="1"/>
  <c r="S230" i="1" s="1"/>
  <c r="R231" i="1"/>
  <c r="S231" i="1" s="1"/>
  <c r="U231" i="1" s="1"/>
  <c r="R232" i="1"/>
  <c r="S232" i="1" s="1"/>
  <c r="R233" i="1"/>
  <c r="S233" i="1" s="1"/>
  <c r="R234" i="1"/>
  <c r="S234" i="1" s="1"/>
  <c r="R235" i="1"/>
  <c r="S235" i="1" s="1"/>
  <c r="U235" i="1" s="1"/>
  <c r="R236" i="1"/>
  <c r="S236" i="1" s="1"/>
  <c r="R237" i="1"/>
  <c r="S237" i="1" s="1"/>
  <c r="R238" i="1"/>
  <c r="S238" i="1" s="1"/>
  <c r="R239" i="1"/>
  <c r="S239" i="1" s="1"/>
  <c r="U239" i="1" s="1"/>
  <c r="R240" i="1"/>
  <c r="S240" i="1" s="1"/>
  <c r="T240" i="1" s="1"/>
  <c r="R241" i="1"/>
  <c r="S241" i="1" s="1"/>
  <c r="R242" i="1"/>
  <c r="S242" i="1" s="1"/>
  <c r="R243" i="1"/>
  <c r="S243" i="1" s="1"/>
  <c r="U243" i="1" s="1"/>
  <c r="R244" i="1"/>
  <c r="S244" i="1" s="1"/>
  <c r="R245" i="1"/>
  <c r="S245" i="1" s="1"/>
  <c r="R246" i="1"/>
  <c r="S246" i="1" s="1"/>
  <c r="R247" i="1"/>
  <c r="S247" i="1" s="1"/>
  <c r="U247" i="1" s="1"/>
  <c r="R248" i="1"/>
  <c r="S248" i="1" s="1"/>
  <c r="R249" i="1"/>
  <c r="S249" i="1" s="1"/>
  <c r="R250" i="1"/>
  <c r="S250" i="1" s="1"/>
  <c r="U250" i="1" s="1"/>
  <c r="R251" i="1"/>
  <c r="S251" i="1" s="1"/>
  <c r="U251" i="1" s="1"/>
  <c r="R252" i="1"/>
  <c r="S252" i="1" s="1"/>
  <c r="R253" i="1"/>
  <c r="S253" i="1" s="1"/>
  <c r="R254" i="1"/>
  <c r="S254" i="1" s="1"/>
  <c r="U254" i="1" s="1"/>
  <c r="R255" i="1"/>
  <c r="S255" i="1" s="1"/>
  <c r="U255" i="1" s="1"/>
  <c r="R256" i="1"/>
  <c r="S256" i="1" s="1"/>
  <c r="R257" i="1"/>
  <c r="S257" i="1" s="1"/>
  <c r="R258" i="1"/>
  <c r="S258" i="1" s="1"/>
  <c r="U258" i="1" s="1"/>
  <c r="R259" i="1"/>
  <c r="S259" i="1" s="1"/>
  <c r="U259" i="1" s="1"/>
  <c r="R260" i="1"/>
  <c r="S260" i="1" s="1"/>
  <c r="R261" i="1"/>
  <c r="S261" i="1" s="1"/>
  <c r="T261" i="1" s="1"/>
  <c r="R262" i="1"/>
  <c r="S262" i="1" s="1"/>
  <c r="U262" i="1" s="1"/>
  <c r="R263" i="1"/>
  <c r="S263" i="1" s="1"/>
  <c r="U263" i="1" s="1"/>
  <c r="R264" i="1"/>
  <c r="S264" i="1" s="1"/>
  <c r="R265" i="1"/>
  <c r="S265" i="1" s="1"/>
  <c r="R266" i="1"/>
  <c r="S266" i="1" s="1"/>
  <c r="U266" i="1" s="1"/>
  <c r="R267" i="1"/>
  <c r="S267" i="1" s="1"/>
  <c r="U267" i="1" s="1"/>
  <c r="R268" i="1"/>
  <c r="S268" i="1" s="1"/>
  <c r="R269" i="1"/>
  <c r="S269" i="1" s="1"/>
  <c r="R270" i="1"/>
  <c r="S270" i="1" s="1"/>
  <c r="U270" i="1" s="1"/>
  <c r="R271" i="1"/>
  <c r="S271" i="1" s="1"/>
  <c r="U271" i="1" s="1"/>
  <c r="R272" i="1"/>
  <c r="S272" i="1" s="1"/>
  <c r="R273" i="1"/>
  <c r="S273" i="1" s="1"/>
  <c r="R274" i="1"/>
  <c r="S274" i="1" s="1"/>
  <c r="U274" i="1" s="1"/>
  <c r="R275" i="1"/>
  <c r="S275" i="1" s="1"/>
  <c r="U275" i="1" s="1"/>
  <c r="R276" i="1"/>
  <c r="S276" i="1" s="1"/>
  <c r="R277" i="1"/>
  <c r="S277" i="1" s="1"/>
  <c r="R278" i="1"/>
  <c r="S278" i="1" s="1"/>
  <c r="U278" i="1" s="1"/>
  <c r="R279" i="1"/>
  <c r="S279" i="1" s="1"/>
  <c r="U279" i="1" s="1"/>
  <c r="R280" i="1"/>
  <c r="S280" i="1" s="1"/>
  <c r="R281" i="1"/>
  <c r="S281" i="1" s="1"/>
  <c r="R282" i="1"/>
  <c r="S282" i="1" s="1"/>
  <c r="U282" i="1" s="1"/>
  <c r="R283" i="1"/>
  <c r="S283" i="1" s="1"/>
  <c r="U283" i="1" s="1"/>
  <c r="R284" i="1"/>
  <c r="S284" i="1" s="1"/>
  <c r="R285" i="1"/>
  <c r="S285" i="1" s="1"/>
  <c r="R286" i="1"/>
  <c r="S286" i="1" s="1"/>
  <c r="U286" i="1" s="1"/>
  <c r="R287" i="1"/>
  <c r="S287" i="1" s="1"/>
  <c r="U287" i="1" s="1"/>
  <c r="R288" i="1"/>
  <c r="S288" i="1" s="1"/>
  <c r="R289" i="1"/>
  <c r="S289" i="1" s="1"/>
  <c r="R290" i="1"/>
  <c r="S290" i="1" s="1"/>
  <c r="U290" i="1" s="1"/>
  <c r="R291" i="1"/>
  <c r="S291" i="1" s="1"/>
  <c r="U291" i="1" s="1"/>
  <c r="R292" i="1"/>
  <c r="S292" i="1" s="1"/>
  <c r="R293" i="1"/>
  <c r="S293" i="1" s="1"/>
  <c r="R294" i="1"/>
  <c r="S294" i="1" s="1"/>
  <c r="U294" i="1" s="1"/>
  <c r="R295" i="1"/>
  <c r="S295" i="1" s="1"/>
  <c r="U295" i="1" s="1"/>
  <c r="R296" i="1"/>
  <c r="S296" i="1" s="1"/>
  <c r="R297" i="1"/>
  <c r="S297" i="1" s="1"/>
  <c r="R298" i="1"/>
  <c r="S298" i="1" s="1"/>
  <c r="U298" i="1" s="1"/>
  <c r="R299" i="1"/>
  <c r="S299" i="1" s="1"/>
  <c r="U299" i="1" s="1"/>
  <c r="R300" i="1"/>
  <c r="S300" i="1" s="1"/>
  <c r="R301" i="1"/>
  <c r="S301" i="1" s="1"/>
  <c r="R302" i="1"/>
  <c r="S302" i="1" s="1"/>
  <c r="U302" i="1" s="1"/>
  <c r="R303" i="1"/>
  <c r="S303" i="1" s="1"/>
  <c r="U303" i="1" s="1"/>
  <c r="R304" i="1"/>
  <c r="S304" i="1" s="1"/>
  <c r="T304" i="1" s="1"/>
  <c r="R305" i="1"/>
  <c r="S305" i="1" s="1"/>
  <c r="R306" i="1"/>
  <c r="S306" i="1" s="1"/>
  <c r="U306" i="1" s="1"/>
  <c r="R307" i="1"/>
  <c r="S307" i="1" s="1"/>
  <c r="U307" i="1" s="1"/>
  <c r="R308" i="1"/>
  <c r="S308" i="1" s="1"/>
  <c r="R309" i="1"/>
  <c r="S309" i="1" s="1"/>
  <c r="R310" i="1"/>
  <c r="S310" i="1" s="1"/>
  <c r="U310" i="1" s="1"/>
  <c r="R311" i="1"/>
  <c r="S311" i="1" s="1"/>
  <c r="U311" i="1" s="1"/>
  <c r="R312" i="1"/>
  <c r="S312" i="1" s="1"/>
  <c r="R313" i="1"/>
  <c r="S313" i="1" s="1"/>
  <c r="R314" i="1"/>
  <c r="S314" i="1" s="1"/>
  <c r="U314" i="1" s="1"/>
  <c r="R315" i="1"/>
  <c r="S315" i="1" s="1"/>
  <c r="U315" i="1" s="1"/>
  <c r="R316" i="1"/>
  <c r="S316" i="1" s="1"/>
  <c r="R317" i="1"/>
  <c r="S317" i="1" s="1"/>
  <c r="R318" i="1"/>
  <c r="S318" i="1" s="1"/>
  <c r="U318" i="1" s="1"/>
  <c r="R319" i="1"/>
  <c r="S319" i="1" s="1"/>
  <c r="U319" i="1" s="1"/>
  <c r="R320" i="1"/>
  <c r="S320" i="1" s="1"/>
  <c r="R321" i="1"/>
  <c r="S321" i="1" s="1"/>
  <c r="R322" i="1"/>
  <c r="S322" i="1" s="1"/>
  <c r="U322" i="1" s="1"/>
  <c r="R323" i="1"/>
  <c r="S323" i="1" s="1"/>
  <c r="U323" i="1" s="1"/>
  <c r="R324" i="1"/>
  <c r="S324" i="1" s="1"/>
  <c r="R325" i="1"/>
  <c r="S325" i="1" s="1"/>
  <c r="T325" i="1" s="1"/>
  <c r="R326" i="1"/>
  <c r="S326" i="1" s="1"/>
  <c r="U326" i="1" s="1"/>
  <c r="R327" i="1"/>
  <c r="S327" i="1" s="1"/>
  <c r="U327" i="1" s="1"/>
  <c r="R328" i="1"/>
  <c r="S328" i="1" s="1"/>
  <c r="R329" i="1"/>
  <c r="S329" i="1" s="1"/>
  <c r="R330" i="1"/>
  <c r="S330" i="1" s="1"/>
  <c r="U330" i="1" s="1"/>
  <c r="R331" i="1"/>
  <c r="S331" i="1" s="1"/>
  <c r="U331" i="1" s="1"/>
  <c r="R332" i="1"/>
  <c r="S332" i="1" s="1"/>
  <c r="R333" i="1"/>
  <c r="S333" i="1" s="1"/>
  <c r="R334" i="1"/>
  <c r="S334" i="1" s="1"/>
  <c r="U334" i="1" s="1"/>
  <c r="R335" i="1"/>
  <c r="S335" i="1" s="1"/>
  <c r="U335" i="1" s="1"/>
  <c r="R336" i="1"/>
  <c r="S336" i="1" s="1"/>
  <c r="R337" i="1"/>
  <c r="S337" i="1" s="1"/>
  <c r="R338" i="1"/>
  <c r="S338" i="1" s="1"/>
  <c r="U338" i="1" s="1"/>
  <c r="R339" i="1"/>
  <c r="S339" i="1" s="1"/>
  <c r="U339" i="1" s="1"/>
  <c r="R340" i="1"/>
  <c r="S340" i="1" s="1"/>
  <c r="R341" i="1"/>
  <c r="S341" i="1" s="1"/>
  <c r="R342" i="1"/>
  <c r="S342" i="1" s="1"/>
  <c r="U342" i="1" s="1"/>
  <c r="R343" i="1"/>
  <c r="S343" i="1" s="1"/>
  <c r="U343" i="1" s="1"/>
  <c r="R344" i="1"/>
  <c r="S344" i="1" s="1"/>
  <c r="R345" i="1"/>
  <c r="S345" i="1" s="1"/>
  <c r="R346" i="1"/>
  <c r="S346" i="1" s="1"/>
  <c r="U346" i="1" s="1"/>
  <c r="R347" i="1"/>
  <c r="S347" i="1" s="1"/>
  <c r="U347" i="1" s="1"/>
  <c r="R348" i="1"/>
  <c r="S348" i="1" s="1"/>
  <c r="R349" i="1"/>
  <c r="S349" i="1" s="1"/>
  <c r="R350" i="1"/>
  <c r="S350" i="1" s="1"/>
  <c r="U350" i="1" s="1"/>
  <c r="R351" i="1"/>
  <c r="S351" i="1" s="1"/>
  <c r="U351" i="1" s="1"/>
  <c r="R352" i="1"/>
  <c r="S352" i="1" s="1"/>
  <c r="R353" i="1"/>
  <c r="S353" i="1" s="1"/>
  <c r="R354" i="1"/>
  <c r="S354" i="1" s="1"/>
  <c r="U354" i="1" s="1"/>
  <c r="R355" i="1"/>
  <c r="S355" i="1" s="1"/>
  <c r="U355" i="1" s="1"/>
  <c r="R356" i="1"/>
  <c r="S356" i="1" s="1"/>
  <c r="R357" i="1"/>
  <c r="S357" i="1" s="1"/>
  <c r="R358" i="1"/>
  <c r="S358" i="1" s="1"/>
  <c r="U358" i="1" s="1"/>
  <c r="R359" i="1"/>
  <c r="S359" i="1" s="1"/>
  <c r="T359" i="1" s="1"/>
  <c r="R360" i="1"/>
  <c r="S360" i="1" s="1"/>
  <c r="R361" i="1"/>
  <c r="S361" i="1" s="1"/>
  <c r="R362" i="1"/>
  <c r="S362" i="1" s="1"/>
  <c r="U362" i="1" s="1"/>
  <c r="R363" i="1"/>
  <c r="S363" i="1" s="1"/>
  <c r="U363" i="1" s="1"/>
  <c r="R364" i="1"/>
  <c r="S364" i="1" s="1"/>
  <c r="R365" i="1"/>
  <c r="S365" i="1" s="1"/>
  <c r="R366" i="1"/>
  <c r="S366" i="1" s="1"/>
  <c r="U366" i="1" s="1"/>
  <c r="R367" i="1"/>
  <c r="S367" i="1" s="1"/>
  <c r="U367" i="1" s="1"/>
  <c r="R368" i="1"/>
  <c r="S368" i="1" s="1"/>
  <c r="R369" i="1"/>
  <c r="S369" i="1" s="1"/>
  <c r="R370" i="1"/>
  <c r="S370" i="1" s="1"/>
  <c r="U370" i="1" s="1"/>
  <c r="R371" i="1"/>
  <c r="S371" i="1" s="1"/>
  <c r="U371" i="1" s="1"/>
  <c r="R372" i="1"/>
  <c r="S372" i="1" s="1"/>
  <c r="R373" i="1"/>
  <c r="S373" i="1" s="1"/>
  <c r="R374" i="1"/>
  <c r="S374" i="1" s="1"/>
  <c r="U374" i="1" s="1"/>
  <c r="R375" i="1"/>
  <c r="S375" i="1" s="1"/>
  <c r="T375" i="1" s="1"/>
  <c r="R376" i="1"/>
  <c r="S376" i="1" s="1"/>
  <c r="R377" i="1"/>
  <c r="S377" i="1" s="1"/>
  <c r="R378" i="1"/>
  <c r="S378" i="1" s="1"/>
  <c r="U378" i="1" s="1"/>
  <c r="R379" i="1"/>
  <c r="S379" i="1" s="1"/>
  <c r="U379" i="1" s="1"/>
  <c r="R380" i="1"/>
  <c r="S380" i="1" s="1"/>
  <c r="R381" i="1"/>
  <c r="S381" i="1" s="1"/>
  <c r="R382" i="1"/>
  <c r="S382" i="1" s="1"/>
  <c r="U382" i="1" s="1"/>
  <c r="R383" i="1"/>
  <c r="S383" i="1" s="1"/>
  <c r="U383" i="1" s="1"/>
  <c r="R384" i="1"/>
  <c r="S384" i="1" s="1"/>
  <c r="R385" i="1"/>
  <c r="S385" i="1" s="1"/>
  <c r="R2" i="1"/>
  <c r="S2" i="1" s="1"/>
  <c r="U2" i="1" s="1"/>
  <c r="T112" i="1" l="1"/>
  <c r="T275" i="1"/>
  <c r="T239" i="1"/>
  <c r="T175" i="1"/>
  <c r="T55" i="1"/>
  <c r="T267" i="1"/>
  <c r="T223" i="1"/>
  <c r="T159" i="1"/>
  <c r="U304" i="1"/>
  <c r="T291" i="1"/>
  <c r="T259" i="1"/>
  <c r="T207" i="1"/>
  <c r="T143" i="1"/>
  <c r="U219" i="1"/>
  <c r="U216" i="1"/>
  <c r="T216" i="1"/>
  <c r="T152" i="1"/>
  <c r="U152" i="1"/>
  <c r="T88" i="1"/>
  <c r="U88" i="1"/>
  <c r="U296" i="1"/>
  <c r="T296" i="1"/>
  <c r="U264" i="1"/>
  <c r="T264" i="1"/>
  <c r="U200" i="1"/>
  <c r="T200" i="1"/>
  <c r="T168" i="1"/>
  <c r="U168" i="1"/>
  <c r="T72" i="1"/>
  <c r="U72" i="1"/>
  <c r="U280" i="1"/>
  <c r="T280" i="1"/>
  <c r="U232" i="1"/>
  <c r="T232" i="1"/>
  <c r="U136" i="1"/>
  <c r="T136" i="1"/>
  <c r="T104" i="1"/>
  <c r="U104" i="1"/>
  <c r="U385" i="1"/>
  <c r="T385" i="1"/>
  <c r="U377" i="1"/>
  <c r="T377" i="1"/>
  <c r="U369" i="1"/>
  <c r="T369" i="1"/>
  <c r="U361" i="1"/>
  <c r="T361" i="1"/>
  <c r="U353" i="1"/>
  <c r="T353" i="1"/>
  <c r="U345" i="1"/>
  <c r="T345" i="1"/>
  <c r="U337" i="1"/>
  <c r="T337" i="1"/>
  <c r="U329" i="1"/>
  <c r="T329" i="1"/>
  <c r="U321" i="1"/>
  <c r="T321" i="1"/>
  <c r="U365" i="1"/>
  <c r="T365" i="1"/>
  <c r="U357" i="1"/>
  <c r="T357" i="1"/>
  <c r="U341" i="1"/>
  <c r="T341" i="1"/>
  <c r="U333" i="1"/>
  <c r="T333" i="1"/>
  <c r="U313" i="1"/>
  <c r="T313" i="1"/>
  <c r="U301" i="1"/>
  <c r="T301" i="1"/>
  <c r="U293" i="1"/>
  <c r="T293" i="1"/>
  <c r="U281" i="1"/>
  <c r="T281" i="1"/>
  <c r="T277" i="1"/>
  <c r="U277" i="1"/>
  <c r="U269" i="1"/>
  <c r="T269" i="1"/>
  <c r="U257" i="1"/>
  <c r="T257" i="1"/>
  <c r="U249" i="1"/>
  <c r="T249" i="1"/>
  <c r="U241" i="1"/>
  <c r="T241" i="1"/>
  <c r="U233" i="1"/>
  <c r="T233" i="1"/>
  <c r="U225" i="1"/>
  <c r="T225" i="1"/>
  <c r="U217" i="1"/>
  <c r="T217" i="1"/>
  <c r="U209" i="1"/>
  <c r="T209" i="1"/>
  <c r="U201" i="1"/>
  <c r="T201" i="1"/>
  <c r="U193" i="1"/>
  <c r="T193" i="1"/>
  <c r="U185" i="1"/>
  <c r="T185" i="1"/>
  <c r="U177" i="1"/>
  <c r="T177" i="1"/>
  <c r="U169" i="1"/>
  <c r="T169" i="1"/>
  <c r="U165" i="1"/>
  <c r="T165" i="1"/>
  <c r="U157" i="1"/>
  <c r="T157" i="1"/>
  <c r="U149" i="1"/>
  <c r="T149" i="1"/>
  <c r="U145" i="1"/>
  <c r="T145" i="1"/>
  <c r="U141" i="1"/>
  <c r="T141" i="1"/>
  <c r="U137" i="1"/>
  <c r="T137" i="1"/>
  <c r="U133" i="1"/>
  <c r="T133" i="1"/>
  <c r="U125" i="1"/>
  <c r="T125" i="1"/>
  <c r="U121" i="1"/>
  <c r="T121" i="1"/>
  <c r="U117" i="1"/>
  <c r="T117" i="1"/>
  <c r="U113" i="1"/>
  <c r="T113" i="1"/>
  <c r="U109" i="1"/>
  <c r="T109" i="1"/>
  <c r="U105" i="1"/>
  <c r="T105" i="1"/>
  <c r="U101" i="1"/>
  <c r="T101" i="1"/>
  <c r="U97" i="1"/>
  <c r="T97" i="1"/>
  <c r="U93" i="1"/>
  <c r="T93" i="1"/>
  <c r="U89" i="1"/>
  <c r="T89" i="1"/>
  <c r="U85" i="1"/>
  <c r="T85" i="1"/>
  <c r="U81" i="1"/>
  <c r="T81" i="1"/>
  <c r="U77" i="1"/>
  <c r="T77" i="1"/>
  <c r="U73" i="1"/>
  <c r="T73" i="1"/>
  <c r="U69" i="1"/>
  <c r="T69" i="1"/>
  <c r="U65" i="1"/>
  <c r="T65" i="1"/>
  <c r="U61" i="1"/>
  <c r="T61" i="1"/>
  <c r="U57" i="1"/>
  <c r="T57" i="1"/>
  <c r="U53" i="1"/>
  <c r="T53" i="1"/>
  <c r="U49" i="1"/>
  <c r="T49" i="1"/>
  <c r="U45" i="1"/>
  <c r="T45" i="1"/>
  <c r="U41" i="1"/>
  <c r="T41" i="1"/>
  <c r="U37" i="1"/>
  <c r="T37" i="1"/>
  <c r="U33" i="1"/>
  <c r="T33" i="1"/>
  <c r="U29" i="1"/>
  <c r="T29" i="1"/>
  <c r="U25" i="1"/>
  <c r="T25" i="1"/>
  <c r="U21" i="1"/>
  <c r="T21" i="1"/>
  <c r="U17" i="1"/>
  <c r="T17" i="1"/>
  <c r="U13" i="1"/>
  <c r="T13" i="1"/>
  <c r="U9" i="1"/>
  <c r="T9" i="1"/>
  <c r="U5" i="1"/>
  <c r="T5" i="1"/>
  <c r="U312" i="1"/>
  <c r="T312" i="1"/>
  <c r="U248" i="1"/>
  <c r="T248" i="1"/>
  <c r="U43" i="1"/>
  <c r="T43" i="1"/>
  <c r="T379" i="1"/>
  <c r="T371" i="1"/>
  <c r="T363" i="1"/>
  <c r="T355" i="1"/>
  <c r="T347" i="1"/>
  <c r="T339" i="1"/>
  <c r="T331" i="1"/>
  <c r="T323" i="1"/>
  <c r="T315" i="1"/>
  <c r="T307" i="1"/>
  <c r="T299" i="1"/>
  <c r="U375" i="1"/>
  <c r="U384" i="1"/>
  <c r="T384" i="1"/>
  <c r="U380" i="1"/>
  <c r="T380" i="1"/>
  <c r="U376" i="1"/>
  <c r="T376" i="1"/>
  <c r="U372" i="1"/>
  <c r="T372" i="1"/>
  <c r="U368" i="1"/>
  <c r="T368" i="1"/>
  <c r="U364" i="1"/>
  <c r="T364" i="1"/>
  <c r="U360" i="1"/>
  <c r="T360" i="1"/>
  <c r="U356" i="1"/>
  <c r="T356" i="1"/>
  <c r="U352" i="1"/>
  <c r="T352" i="1"/>
  <c r="U348" i="1"/>
  <c r="T348" i="1"/>
  <c r="U344" i="1"/>
  <c r="T344" i="1"/>
  <c r="U340" i="1"/>
  <c r="T340" i="1"/>
  <c r="U336" i="1"/>
  <c r="T336" i="1"/>
  <c r="U332" i="1"/>
  <c r="T332" i="1"/>
  <c r="U328" i="1"/>
  <c r="T328" i="1"/>
  <c r="U324" i="1"/>
  <c r="T324" i="1"/>
  <c r="T320" i="1"/>
  <c r="U320" i="1"/>
  <c r="U316" i="1"/>
  <c r="T316" i="1"/>
  <c r="U308" i="1"/>
  <c r="T308" i="1"/>
  <c r="U300" i="1"/>
  <c r="T300" i="1"/>
  <c r="U292" i="1"/>
  <c r="T292" i="1"/>
  <c r="U288" i="1"/>
  <c r="T288" i="1"/>
  <c r="U284" i="1"/>
  <c r="T284" i="1"/>
  <c r="U276" i="1"/>
  <c r="T276" i="1"/>
  <c r="T272" i="1"/>
  <c r="U272" i="1"/>
  <c r="U268" i="1"/>
  <c r="T268" i="1"/>
  <c r="U260" i="1"/>
  <c r="T260" i="1"/>
  <c r="T256" i="1"/>
  <c r="U256" i="1"/>
  <c r="U252" i="1"/>
  <c r="T252" i="1"/>
  <c r="U244" i="1"/>
  <c r="T244" i="1"/>
  <c r="U236" i="1"/>
  <c r="T236" i="1"/>
  <c r="U228" i="1"/>
  <c r="T228" i="1"/>
  <c r="U224" i="1"/>
  <c r="T224" i="1"/>
  <c r="U220" i="1"/>
  <c r="T220" i="1"/>
  <c r="U212" i="1"/>
  <c r="T212" i="1"/>
  <c r="U208" i="1"/>
  <c r="T208" i="1"/>
  <c r="U204" i="1"/>
  <c r="T204" i="1"/>
  <c r="U196" i="1"/>
  <c r="T196" i="1"/>
  <c r="U192" i="1"/>
  <c r="T192" i="1"/>
  <c r="U188" i="1"/>
  <c r="T188" i="1"/>
  <c r="U180" i="1"/>
  <c r="T180" i="1"/>
  <c r="U176" i="1"/>
  <c r="T176" i="1"/>
  <c r="U172" i="1"/>
  <c r="T172" i="1"/>
  <c r="U164" i="1"/>
  <c r="T164" i="1"/>
  <c r="U160" i="1"/>
  <c r="T160" i="1"/>
  <c r="U156" i="1"/>
  <c r="T156" i="1"/>
  <c r="U148" i="1"/>
  <c r="T148" i="1"/>
  <c r="U144" i="1"/>
  <c r="T144" i="1"/>
  <c r="U140" i="1"/>
  <c r="T140" i="1"/>
  <c r="U132" i="1"/>
  <c r="T132" i="1"/>
  <c r="U124" i="1"/>
  <c r="T124" i="1"/>
  <c r="U116" i="1"/>
  <c r="T116" i="1"/>
  <c r="U108" i="1"/>
  <c r="T108" i="1"/>
  <c r="T100" i="1"/>
  <c r="U100" i="1"/>
  <c r="T96" i="1"/>
  <c r="U96" i="1"/>
  <c r="U92" i="1"/>
  <c r="T92" i="1"/>
  <c r="T84" i="1"/>
  <c r="U84" i="1"/>
  <c r="T80" i="1"/>
  <c r="U80" i="1"/>
  <c r="U76" i="1"/>
  <c r="T76" i="1"/>
  <c r="T68" i="1"/>
  <c r="U68" i="1"/>
  <c r="T64" i="1"/>
  <c r="U64" i="1"/>
  <c r="U60" i="1"/>
  <c r="T60" i="1"/>
  <c r="T52" i="1"/>
  <c r="U52" i="1"/>
  <c r="T48" i="1"/>
  <c r="U48" i="1"/>
  <c r="U44" i="1"/>
  <c r="T44" i="1"/>
  <c r="T40" i="1"/>
  <c r="U40" i="1"/>
  <c r="T36" i="1"/>
  <c r="U36" i="1"/>
  <c r="T32" i="1"/>
  <c r="U32" i="1"/>
  <c r="U28" i="1"/>
  <c r="T28" i="1"/>
  <c r="T24" i="1"/>
  <c r="U24" i="1"/>
  <c r="T20" i="1"/>
  <c r="U20" i="1"/>
  <c r="T16" i="1"/>
  <c r="U16" i="1"/>
  <c r="U12" i="1"/>
  <c r="T12" i="1"/>
  <c r="T8" i="1"/>
  <c r="U8" i="1"/>
  <c r="T4" i="1"/>
  <c r="U4" i="1"/>
  <c r="T2" i="1"/>
  <c r="T378" i="1"/>
  <c r="T370" i="1"/>
  <c r="T362" i="1"/>
  <c r="T354" i="1"/>
  <c r="T346" i="1"/>
  <c r="T338" i="1"/>
  <c r="T330" i="1"/>
  <c r="T322" i="1"/>
  <c r="T314" i="1"/>
  <c r="T306" i="1"/>
  <c r="T298" i="1"/>
  <c r="T290" i="1"/>
  <c r="T282" i="1"/>
  <c r="T274" i="1"/>
  <c r="T266" i="1"/>
  <c r="T258" i="1"/>
  <c r="T250" i="1"/>
  <c r="T235" i="1"/>
  <c r="T203" i="1"/>
  <c r="T187" i="1"/>
  <c r="T171" i="1"/>
  <c r="T155" i="1"/>
  <c r="T103" i="1"/>
  <c r="T39" i="1"/>
  <c r="U359" i="1"/>
  <c r="U184" i="1"/>
  <c r="U373" i="1"/>
  <c r="T373" i="1"/>
  <c r="U317" i="1"/>
  <c r="T317" i="1"/>
  <c r="U305" i="1"/>
  <c r="T305" i="1"/>
  <c r="U297" i="1"/>
  <c r="T297" i="1"/>
  <c r="U285" i="1"/>
  <c r="T285" i="1"/>
  <c r="U273" i="1"/>
  <c r="T273" i="1"/>
  <c r="U253" i="1"/>
  <c r="T253" i="1"/>
  <c r="U245" i="1"/>
  <c r="T245" i="1"/>
  <c r="U237" i="1"/>
  <c r="T237" i="1"/>
  <c r="U229" i="1"/>
  <c r="T229" i="1"/>
  <c r="U221" i="1"/>
  <c r="T221" i="1"/>
  <c r="U213" i="1"/>
  <c r="T213" i="1"/>
  <c r="U205" i="1"/>
  <c r="T205" i="1"/>
  <c r="U197" i="1"/>
  <c r="T197" i="1"/>
  <c r="U189" i="1"/>
  <c r="T189" i="1"/>
  <c r="U181" i="1"/>
  <c r="T181" i="1"/>
  <c r="U173" i="1"/>
  <c r="T173" i="1"/>
  <c r="U161" i="1"/>
  <c r="T161" i="1"/>
  <c r="U153" i="1"/>
  <c r="T153" i="1"/>
  <c r="U129" i="1"/>
  <c r="T129" i="1"/>
  <c r="U139" i="1"/>
  <c r="T139" i="1"/>
  <c r="U135" i="1"/>
  <c r="T135" i="1"/>
  <c r="U131" i="1"/>
  <c r="T131" i="1"/>
  <c r="U127" i="1"/>
  <c r="T127" i="1"/>
  <c r="U123" i="1"/>
  <c r="T123" i="1"/>
  <c r="U119" i="1"/>
  <c r="T119" i="1"/>
  <c r="U115" i="1"/>
  <c r="T115" i="1"/>
  <c r="U111" i="1"/>
  <c r="T111" i="1"/>
  <c r="U107" i="1"/>
  <c r="T107" i="1"/>
  <c r="U99" i="1"/>
  <c r="T99" i="1"/>
  <c r="U95" i="1"/>
  <c r="T95" i="1"/>
  <c r="U91" i="1"/>
  <c r="T91" i="1"/>
  <c r="U83" i="1"/>
  <c r="T83" i="1"/>
  <c r="U79" i="1"/>
  <c r="T79" i="1"/>
  <c r="U75" i="1"/>
  <c r="T75" i="1"/>
  <c r="U67" i="1"/>
  <c r="T67" i="1"/>
  <c r="U63" i="1"/>
  <c r="T63" i="1"/>
  <c r="U59" i="1"/>
  <c r="T59" i="1"/>
  <c r="U51" i="1"/>
  <c r="T51" i="1"/>
  <c r="U47" i="1"/>
  <c r="T47" i="1"/>
  <c r="U35" i="1"/>
  <c r="T35" i="1"/>
  <c r="U31" i="1"/>
  <c r="T31" i="1"/>
  <c r="U27" i="1"/>
  <c r="T27" i="1"/>
  <c r="U19" i="1"/>
  <c r="T19" i="1"/>
  <c r="U15" i="1"/>
  <c r="T15" i="1"/>
  <c r="U11" i="1"/>
  <c r="T11" i="1"/>
  <c r="U3" i="1"/>
  <c r="T3" i="1"/>
  <c r="T383" i="1"/>
  <c r="T367" i="1"/>
  <c r="T351" i="1"/>
  <c r="T343" i="1"/>
  <c r="T335" i="1"/>
  <c r="T327" i="1"/>
  <c r="T319" i="1"/>
  <c r="T311" i="1"/>
  <c r="T303" i="1"/>
  <c r="T295" i="1"/>
  <c r="T287" i="1"/>
  <c r="T279" i="1"/>
  <c r="T271" i="1"/>
  <c r="T263" i="1"/>
  <c r="T255" i="1"/>
  <c r="T247" i="1"/>
  <c r="T231" i="1"/>
  <c r="T215" i="1"/>
  <c r="T199" i="1"/>
  <c r="T183" i="1"/>
  <c r="T167" i="1"/>
  <c r="T151" i="1"/>
  <c r="T128" i="1"/>
  <c r="T87" i="1"/>
  <c r="T23" i="1"/>
  <c r="U261" i="1"/>
  <c r="U120" i="1"/>
  <c r="U381" i="1"/>
  <c r="T381" i="1"/>
  <c r="U349" i="1"/>
  <c r="T349" i="1"/>
  <c r="U309" i="1"/>
  <c r="T309" i="1"/>
  <c r="U289" i="1"/>
  <c r="T289" i="1"/>
  <c r="U265" i="1"/>
  <c r="T265" i="1"/>
  <c r="U246" i="1"/>
  <c r="T246" i="1"/>
  <c r="U242" i="1"/>
  <c r="T242" i="1"/>
  <c r="U238" i="1"/>
  <c r="T238" i="1"/>
  <c r="U234" i="1"/>
  <c r="T234" i="1"/>
  <c r="U230" i="1"/>
  <c r="T230" i="1"/>
  <c r="U226" i="1"/>
  <c r="T226" i="1"/>
  <c r="U222" i="1"/>
  <c r="T222" i="1"/>
  <c r="U218" i="1"/>
  <c r="T218" i="1"/>
  <c r="U214" i="1"/>
  <c r="T214" i="1"/>
  <c r="U210" i="1"/>
  <c r="T210" i="1"/>
  <c r="U206" i="1"/>
  <c r="T206" i="1"/>
  <c r="U202" i="1"/>
  <c r="T202" i="1"/>
  <c r="U198" i="1"/>
  <c r="T198" i="1"/>
  <c r="U194" i="1"/>
  <c r="T194" i="1"/>
  <c r="U190" i="1"/>
  <c r="T190" i="1"/>
  <c r="U186" i="1"/>
  <c r="T186" i="1"/>
  <c r="U182" i="1"/>
  <c r="T182" i="1"/>
  <c r="U178" i="1"/>
  <c r="T178" i="1"/>
  <c r="U174" i="1"/>
  <c r="T174" i="1"/>
  <c r="U170" i="1"/>
  <c r="T170" i="1"/>
  <c r="U166" i="1"/>
  <c r="T166" i="1"/>
  <c r="U162" i="1"/>
  <c r="T162" i="1"/>
  <c r="U158" i="1"/>
  <c r="T158" i="1"/>
  <c r="U154" i="1"/>
  <c r="T154" i="1"/>
  <c r="U150" i="1"/>
  <c r="T150" i="1"/>
  <c r="U146" i="1"/>
  <c r="T146" i="1"/>
  <c r="U142" i="1"/>
  <c r="T142" i="1"/>
  <c r="U138" i="1"/>
  <c r="T138" i="1"/>
  <c r="U134" i="1"/>
  <c r="T134" i="1"/>
  <c r="U130" i="1"/>
  <c r="T130" i="1"/>
  <c r="U126" i="1"/>
  <c r="T126" i="1"/>
  <c r="U122" i="1"/>
  <c r="T122" i="1"/>
  <c r="U118" i="1"/>
  <c r="T118" i="1"/>
  <c r="U114" i="1"/>
  <c r="T114" i="1"/>
  <c r="U110" i="1"/>
  <c r="T110" i="1"/>
  <c r="U106" i="1"/>
  <c r="T106" i="1"/>
  <c r="U102" i="1"/>
  <c r="T102" i="1"/>
  <c r="U98" i="1"/>
  <c r="T98" i="1"/>
  <c r="U94" i="1"/>
  <c r="T94" i="1"/>
  <c r="U90" i="1"/>
  <c r="T90" i="1"/>
  <c r="U86" i="1"/>
  <c r="T86" i="1"/>
  <c r="U82" i="1"/>
  <c r="T82" i="1"/>
  <c r="U78" i="1"/>
  <c r="T78" i="1"/>
  <c r="U74" i="1"/>
  <c r="T74" i="1"/>
  <c r="U70" i="1"/>
  <c r="T70" i="1"/>
  <c r="U66" i="1"/>
  <c r="T66" i="1"/>
  <c r="U62" i="1"/>
  <c r="T62" i="1"/>
  <c r="U58" i="1"/>
  <c r="T58" i="1"/>
  <c r="U54" i="1"/>
  <c r="T54" i="1"/>
  <c r="U50" i="1"/>
  <c r="T50" i="1"/>
  <c r="U46" i="1"/>
  <c r="T46" i="1"/>
  <c r="U42" i="1"/>
  <c r="T42" i="1"/>
  <c r="U38" i="1"/>
  <c r="T38" i="1"/>
  <c r="U34" i="1"/>
  <c r="T34" i="1"/>
  <c r="U30" i="1"/>
  <c r="T30" i="1"/>
  <c r="U26" i="1"/>
  <c r="T26" i="1"/>
  <c r="U22" i="1"/>
  <c r="T22" i="1"/>
  <c r="U18" i="1"/>
  <c r="T18" i="1"/>
  <c r="U14" i="1"/>
  <c r="T14" i="1"/>
  <c r="U10" i="1"/>
  <c r="T10" i="1"/>
  <c r="U6" i="1"/>
  <c r="T6" i="1"/>
  <c r="T382" i="1"/>
  <c r="T374" i="1"/>
  <c r="T366" i="1"/>
  <c r="T358" i="1"/>
  <c r="T350" i="1"/>
  <c r="T342" i="1"/>
  <c r="T334" i="1"/>
  <c r="T326" i="1"/>
  <c r="T318" i="1"/>
  <c r="T310" i="1"/>
  <c r="T302" i="1"/>
  <c r="T294" i="1"/>
  <c r="T286" i="1"/>
  <c r="T278" i="1"/>
  <c r="T270" i="1"/>
  <c r="T262" i="1"/>
  <c r="T254" i="1"/>
  <c r="T243" i="1"/>
  <c r="T227" i="1"/>
  <c r="T211" i="1"/>
  <c r="T195" i="1"/>
  <c r="T179" i="1"/>
  <c r="T163" i="1"/>
  <c r="T147" i="1"/>
  <c r="T71" i="1"/>
  <c r="T7" i="1"/>
  <c r="U325" i="1"/>
  <c r="U240" i="1"/>
  <c r="U56" i="1"/>
  <c r="U387" i="1" l="1"/>
  <c r="U389" i="1" s="1"/>
  <c r="U388" i="1"/>
  <c r="T388" i="1"/>
  <c r="T387" i="1"/>
  <c r="V388" i="1" l="1"/>
  <c r="U390" i="1" s="1"/>
  <c r="T389" i="1"/>
  <c r="V389" i="1" s="1"/>
  <c r="T390" i="1" l="1"/>
  <c r="W389" i="1" s="1"/>
</calcChain>
</file>

<file path=xl/sharedStrings.xml><?xml version="1.0" encoding="utf-8"?>
<sst xmlns="http://schemas.openxmlformats.org/spreadsheetml/2006/main" count="1592" uniqueCount="331">
  <si>
    <t>din</t>
  </si>
  <si>
    <t>tin</t>
  </si>
  <si>
    <t>dout</t>
  </si>
  <si>
    <t>tout</t>
  </si>
  <si>
    <t>entry_point</t>
  </si>
  <si>
    <t>stoploss_point</t>
  </si>
  <si>
    <t>btentry</t>
  </si>
  <si>
    <t>exit_point</t>
  </si>
  <si>
    <t>btexit</t>
  </si>
  <si>
    <t>atr</t>
  </si>
  <si>
    <t>reason</t>
  </si>
  <si>
    <t>position</t>
  </si>
  <si>
    <t>size</t>
  </si>
  <si>
    <t>urisk</t>
  </si>
  <si>
    <t>gross_pnl</t>
  </si>
  <si>
    <t>net_pnl</t>
  </si>
  <si>
    <t>capital</t>
  </si>
  <si>
    <t>10:31:00</t>
  </si>
  <si>
    <t>12:00:00</t>
  </si>
  <si>
    <t>Trailing</t>
  </si>
  <si>
    <t>Long</t>
  </si>
  <si>
    <t>14:09:00</t>
  </si>
  <si>
    <t>14:10:00</t>
  </si>
  <si>
    <t>CAE</t>
  </si>
  <si>
    <t>Short</t>
  </si>
  <si>
    <t>12:20:00</t>
  </si>
  <si>
    <t>12:21:00</t>
  </si>
  <si>
    <t>14:57:00</t>
  </si>
  <si>
    <t>14:58:00</t>
  </si>
  <si>
    <t>13:52:00</t>
  </si>
  <si>
    <t>13:53:00</t>
  </si>
  <si>
    <t>09:22:00</t>
  </si>
  <si>
    <t>09:27:00</t>
  </si>
  <si>
    <t>12:18:00</t>
  </si>
  <si>
    <t>12:19:00</t>
  </si>
  <si>
    <t>13:35:00</t>
  </si>
  <si>
    <t>13:36:00</t>
  </si>
  <si>
    <t>13:51:00</t>
  </si>
  <si>
    <t>15:16:00</t>
  </si>
  <si>
    <t>Time</t>
  </si>
  <si>
    <t>12:51:00</t>
  </si>
  <si>
    <t>15:07:00</t>
  </si>
  <si>
    <t>14:49:00</t>
  </si>
  <si>
    <t>14:53:00</t>
  </si>
  <si>
    <t>13:08:00</t>
  </si>
  <si>
    <t>13:09:00</t>
  </si>
  <si>
    <t>15:01:00</t>
  </si>
  <si>
    <t>12:26:00</t>
  </si>
  <si>
    <t>12:48:00</t>
  </si>
  <si>
    <t>14:07:00</t>
  </si>
  <si>
    <t>14:04:00</t>
  </si>
  <si>
    <t>15:14:00</t>
  </si>
  <si>
    <t>12:01:00</t>
  </si>
  <si>
    <t>12:42:00</t>
  </si>
  <si>
    <t>09:17:00</t>
  </si>
  <si>
    <t>09:18:00</t>
  </si>
  <si>
    <t>12:41:00</t>
  </si>
  <si>
    <t>12:50:00</t>
  </si>
  <si>
    <t>13:49:00</t>
  </si>
  <si>
    <t>13:50:00</t>
  </si>
  <si>
    <t>15:09:00</t>
  </si>
  <si>
    <t>15:10:00</t>
  </si>
  <si>
    <t>13:56:00</t>
  </si>
  <si>
    <t>14:11:00</t>
  </si>
  <si>
    <t>14:18:00</t>
  </si>
  <si>
    <t>14:33:00</t>
  </si>
  <si>
    <t>14:34:00</t>
  </si>
  <si>
    <t>13:47:00</t>
  </si>
  <si>
    <t>12:36:00</t>
  </si>
  <si>
    <t>12:37:00</t>
  </si>
  <si>
    <t>14:05:00</t>
  </si>
  <si>
    <t>14:06:00</t>
  </si>
  <si>
    <t>10:02:00</t>
  </si>
  <si>
    <t>10:03:00</t>
  </si>
  <si>
    <t>14:16:00</t>
  </si>
  <si>
    <t>14:45:00</t>
  </si>
  <si>
    <t>14:01:00</t>
  </si>
  <si>
    <t>14:12:00</t>
  </si>
  <si>
    <t>14:13:00</t>
  </si>
  <si>
    <t>11:24:00</t>
  </si>
  <si>
    <t>14:38:00</t>
  </si>
  <si>
    <t>09:45:00</t>
  </si>
  <si>
    <t>09:46:00</t>
  </si>
  <si>
    <t>13:54:00</t>
  </si>
  <si>
    <t>09:26:00</t>
  </si>
  <si>
    <t>14:32:00</t>
  </si>
  <si>
    <t>12:02:00</t>
  </si>
  <si>
    <t>15:05:00</t>
  </si>
  <si>
    <t>10:37:00</t>
  </si>
  <si>
    <t>10:39:00</t>
  </si>
  <si>
    <t>12:28:00</t>
  </si>
  <si>
    <t>12:31:00</t>
  </si>
  <si>
    <t>14:22:00</t>
  </si>
  <si>
    <t>12:49:00</t>
  </si>
  <si>
    <t>09:57:00</t>
  </si>
  <si>
    <t>13:16:00</t>
  </si>
  <si>
    <t>13:48:00</t>
  </si>
  <si>
    <t>13:43:00</t>
  </si>
  <si>
    <t>13:44:00</t>
  </si>
  <si>
    <t>13:10:00</t>
  </si>
  <si>
    <t>13:13:00</t>
  </si>
  <si>
    <t>12:12:00</t>
  </si>
  <si>
    <t>12:13:00</t>
  </si>
  <si>
    <t>12:09:00</t>
  </si>
  <si>
    <t>12:11:00</t>
  </si>
  <si>
    <t>10:41:00</t>
  </si>
  <si>
    <t>10:43:00</t>
  </si>
  <si>
    <t>13:31:00</t>
  </si>
  <si>
    <t>13:37:00</t>
  </si>
  <si>
    <t>14:08:00</t>
  </si>
  <si>
    <t>11:15:00</t>
  </si>
  <si>
    <t>11:18:00</t>
  </si>
  <si>
    <t>13:23:00</t>
  </si>
  <si>
    <t>12:27:00</t>
  </si>
  <si>
    <t>12:40:00</t>
  </si>
  <si>
    <t>13:22:00</t>
  </si>
  <si>
    <t>11:48:00</t>
  </si>
  <si>
    <t>11:49:00</t>
  </si>
  <si>
    <t>11:54:00</t>
  </si>
  <si>
    <t>12:10:00</t>
  </si>
  <si>
    <t>14:21:00</t>
  </si>
  <si>
    <t>14:54:00</t>
  </si>
  <si>
    <t>13:59:00</t>
  </si>
  <si>
    <t>14:00:00</t>
  </si>
  <si>
    <t>13:11:00</t>
  </si>
  <si>
    <t>13:27:00</t>
  </si>
  <si>
    <t>13:28:00</t>
  </si>
  <si>
    <t>14:26:00</t>
  </si>
  <si>
    <t>14:28:00</t>
  </si>
  <si>
    <t>13:46:00</t>
  </si>
  <si>
    <t>10:15:00</t>
  </si>
  <si>
    <t>15:02:00</t>
  </si>
  <si>
    <t>13:58:00</t>
  </si>
  <si>
    <t>09:54:00</t>
  </si>
  <si>
    <t>09:58:00</t>
  </si>
  <si>
    <t>13:45:00</t>
  </si>
  <si>
    <t>13:29:00</t>
  </si>
  <si>
    <t>15:06:00</t>
  </si>
  <si>
    <t>14:36:00</t>
  </si>
  <si>
    <t>14:37:00</t>
  </si>
  <si>
    <t>13:33:00</t>
  </si>
  <si>
    <t>13:34:00</t>
  </si>
  <si>
    <t>12:23:00</t>
  </si>
  <si>
    <t>13:32:00</t>
  </si>
  <si>
    <t>14:48:00</t>
  </si>
  <si>
    <t>12:47:00</t>
  </si>
  <si>
    <t>11:14:00</t>
  </si>
  <si>
    <t>12:24:00</t>
  </si>
  <si>
    <t>11:56:00</t>
  </si>
  <si>
    <t>13:57:00</t>
  </si>
  <si>
    <t>13:55:00</t>
  </si>
  <si>
    <t>12:46:00</t>
  </si>
  <si>
    <t>12:53:00</t>
  </si>
  <si>
    <t>14:27:00</t>
  </si>
  <si>
    <t>14:30:00</t>
  </si>
  <si>
    <t>14:51:00</t>
  </si>
  <si>
    <t>14:52:00</t>
  </si>
  <si>
    <t>12:07:00</t>
  </si>
  <si>
    <t>09:40:00</t>
  </si>
  <si>
    <t>15:04:00</t>
  </si>
  <si>
    <t>12:16:00</t>
  </si>
  <si>
    <t>14:29:00</t>
  </si>
  <si>
    <t>14:50:00</t>
  </si>
  <si>
    <t>13:24:00</t>
  </si>
  <si>
    <t>14:46:00</t>
  </si>
  <si>
    <t>11:47:00</t>
  </si>
  <si>
    <t>15:03:00</t>
  </si>
  <si>
    <t>14:41:00</t>
  </si>
  <si>
    <t>12:57:00</t>
  </si>
  <si>
    <t>13:41:00</t>
  </si>
  <si>
    <t>13:42:00</t>
  </si>
  <si>
    <t>09:19:00</t>
  </si>
  <si>
    <t>11:09:00</t>
  </si>
  <si>
    <t>09:43:00</t>
  </si>
  <si>
    <t>09:44:00</t>
  </si>
  <si>
    <t>14:59:00</t>
  </si>
  <si>
    <t>10:22:00</t>
  </si>
  <si>
    <t>10:25:00</t>
  </si>
  <si>
    <t>10:42:00</t>
  </si>
  <si>
    <t>12:14:00</t>
  </si>
  <si>
    <t>09:41:00</t>
  </si>
  <si>
    <t>14:39:00</t>
  </si>
  <si>
    <t>14:35:00</t>
  </si>
  <si>
    <t>09:21:00</t>
  </si>
  <si>
    <t>13:07:00</t>
  </si>
  <si>
    <t>13:30:00</t>
  </si>
  <si>
    <t>12:56:00</t>
  </si>
  <si>
    <t>12:58:00</t>
  </si>
  <si>
    <t>13:04:00</t>
  </si>
  <si>
    <t>13:05:00</t>
  </si>
  <si>
    <t>09:32:00</t>
  </si>
  <si>
    <t>09:48:00</t>
  </si>
  <si>
    <t>11:37:00</t>
  </si>
  <si>
    <t>11:38:00</t>
  </si>
  <si>
    <t>09:36:00</t>
  </si>
  <si>
    <t>09:37:00</t>
  </si>
  <si>
    <t>12:25:00</t>
  </si>
  <si>
    <t>13:38:00</t>
  </si>
  <si>
    <t>13:39:00</t>
  </si>
  <si>
    <t>09:29:00</t>
  </si>
  <si>
    <t>09:31:00</t>
  </si>
  <si>
    <t>13:18:00</t>
  </si>
  <si>
    <t>14:43:00</t>
  </si>
  <si>
    <t>11:53:00</t>
  </si>
  <si>
    <t>11:58:00</t>
  </si>
  <si>
    <t>13:14:00</t>
  </si>
  <si>
    <t>12:33:00</t>
  </si>
  <si>
    <t>12:35:00</t>
  </si>
  <si>
    <t>10:27:00</t>
  </si>
  <si>
    <t>10:30:00</t>
  </si>
  <si>
    <t>10:01:00</t>
  </si>
  <si>
    <t>11:46:00</t>
  </si>
  <si>
    <t>12:43:00</t>
  </si>
  <si>
    <t>12:44:00</t>
  </si>
  <si>
    <t>14:15:00</t>
  </si>
  <si>
    <t>11:17:00</t>
  </si>
  <si>
    <t>12:59:00</t>
  </si>
  <si>
    <t>11:45:00</t>
  </si>
  <si>
    <t>13:25:00</t>
  </si>
  <si>
    <t>09:34:00</t>
  </si>
  <si>
    <t>11:10:00</t>
  </si>
  <si>
    <t>14:20:00</t>
  </si>
  <si>
    <t>14:56:00</t>
  </si>
  <si>
    <t>12:04:00</t>
  </si>
  <si>
    <t>12:05:00</t>
  </si>
  <si>
    <t>10:49:00</t>
  </si>
  <si>
    <t>10:55:00</t>
  </si>
  <si>
    <t>13:19:00</t>
  </si>
  <si>
    <t>13:20:00</t>
  </si>
  <si>
    <t>10:12:00</t>
  </si>
  <si>
    <t>10:14:00</t>
  </si>
  <si>
    <t>10:57:00</t>
  </si>
  <si>
    <t>10:58:00</t>
  </si>
  <si>
    <t>14:42:00</t>
  </si>
  <si>
    <t>14:47:00</t>
  </si>
  <si>
    <t>13:06:00</t>
  </si>
  <si>
    <t>11:52:00</t>
  </si>
  <si>
    <t>11:03:00</t>
  </si>
  <si>
    <t>15:12:00</t>
  </si>
  <si>
    <t>09:55:00</t>
  </si>
  <si>
    <t>10:36:00</t>
  </si>
  <si>
    <t>12:52:00</t>
  </si>
  <si>
    <t>15:00:00</t>
  </si>
  <si>
    <t>13:40:00</t>
  </si>
  <si>
    <t>14:17:00</t>
  </si>
  <si>
    <t>15:08:00</t>
  </si>
  <si>
    <t>11:19:00</t>
  </si>
  <si>
    <t>09:25:00</t>
  </si>
  <si>
    <t>09:33:00</t>
  </si>
  <si>
    <t>14:44:00</t>
  </si>
  <si>
    <t>11:26:00</t>
  </si>
  <si>
    <t>13:17:00</t>
  </si>
  <si>
    <t>12:17:00</t>
  </si>
  <si>
    <t>11:30:00</t>
  </si>
  <si>
    <t>11:31:00</t>
  </si>
  <si>
    <t>10:45:00</t>
  </si>
  <si>
    <t>12:22:00</t>
  </si>
  <si>
    <t>09:52:00</t>
  </si>
  <si>
    <t>10:21:00</t>
  </si>
  <si>
    <t>09:20:00</t>
  </si>
  <si>
    <t>09:28:00</t>
  </si>
  <si>
    <t>14:02:00</t>
  </si>
  <si>
    <t>10:11:00</t>
  </si>
  <si>
    <t>15:30:00</t>
  </si>
  <si>
    <t>09:38:00</t>
  </si>
  <si>
    <t>10:35:00</t>
  </si>
  <si>
    <t>15:13:00</t>
  </si>
  <si>
    <t>09:49:00</t>
  </si>
  <si>
    <t>09:50:00</t>
  </si>
  <si>
    <t>11:27:00</t>
  </si>
  <si>
    <t>12:55:00</t>
  </si>
  <si>
    <t>11:07:00</t>
  </si>
  <si>
    <t>10:54:00</t>
  </si>
  <si>
    <t>11:32:00</t>
  </si>
  <si>
    <t>11:51:00</t>
  </si>
  <si>
    <t>12:15:00</t>
  </si>
  <si>
    <t>14:03:00</t>
  </si>
  <si>
    <t>12:32:00</t>
  </si>
  <si>
    <t>13:26:00</t>
  </si>
  <si>
    <t>14:25:00</t>
  </si>
  <si>
    <t>14:14:00</t>
  </si>
  <si>
    <t>.3%</t>
  </si>
  <si>
    <t>12:39:00</t>
  </si>
  <si>
    <t>14:31:00</t>
  </si>
  <si>
    <t>10:07:00</t>
  </si>
  <si>
    <t>14:23:00</t>
  </si>
  <si>
    <t>09:16:00</t>
  </si>
  <si>
    <t>11:59:00</t>
  </si>
  <si>
    <t>14:19:00</t>
  </si>
  <si>
    <t>14:24:00</t>
  </si>
  <si>
    <t>13:02:00</t>
  </si>
  <si>
    <t>13:03:00</t>
  </si>
  <si>
    <t>09:24:00</t>
  </si>
  <si>
    <t>09:35:00</t>
  </si>
  <si>
    <t>10:47:00</t>
  </si>
  <si>
    <t>10:48:00</t>
  </si>
  <si>
    <t>11:33:00</t>
  </si>
  <si>
    <t>11:42:00</t>
  </si>
  <si>
    <t>11:43:00</t>
  </si>
  <si>
    <t>Keys</t>
  </si>
  <si>
    <t>Values</t>
  </si>
  <si>
    <t>won</t>
  </si>
  <si>
    <t>freq</t>
  </si>
  <si>
    <t>lost</t>
  </si>
  <si>
    <t>exittype</t>
  </si>
  <si>
    <t>Starting Cash</t>
  </si>
  <si>
    <t>Cash</t>
  </si>
  <si>
    <t>Max Cash</t>
  </si>
  <si>
    <t>Max Moneydown</t>
  </si>
  <si>
    <t>Max Drawdown</t>
  </si>
  <si>
    <t>Winning Streak</t>
  </si>
  <si>
    <t>Losing Streak</t>
  </si>
  <si>
    <t>Total Trades</t>
  </si>
  <si>
    <t>Trades Won</t>
  </si>
  <si>
    <t>Trades Lost</t>
  </si>
  <si>
    <t>Win Rate</t>
  </si>
  <si>
    <t>Loss Rate</t>
  </si>
  <si>
    <t>Max Won</t>
  </si>
  <si>
    <t>Average Won</t>
  </si>
  <si>
    <t>Total Won</t>
  </si>
  <si>
    <t>Max Lost</t>
  </si>
  <si>
    <t>Average Lost</t>
  </si>
  <si>
    <t>Total Lost</t>
  </si>
  <si>
    <t>Expectancy</t>
  </si>
  <si>
    <t>SQN</t>
  </si>
  <si>
    <t>Sharpe</t>
  </si>
  <si>
    <t>Sharpe Annual</t>
  </si>
  <si>
    <t>Total</t>
  </si>
  <si>
    <t>Count</t>
  </si>
  <si>
    <t>Average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</si>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</sst>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2" applyNumberFormat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3" xfId="0" applyFont="1" applyFill="1" applyBorder="1" applyAlignment="1">
      <alignment horizontal="center" vertical="top"/>
    </xf>
    <xf numFmtId="1" fontId="0" fillId="0" borderId="0" xfId="0" applyNumberFormat="1"/>
    <xf numFmtId="0" fontId="2" fillId="2" borderId="0" xfId="1"/>
    <xf numFmtId="0" fontId="3" fillId="3" borderId="0" xfId="2"/>
    <xf numFmtId="0" fontId="4" fillId="4" borderId="2" xfId="3"/>
  </cellXfs>
  <cellStyles count="4">
    <cellStyle name="Bad" xfId="2" builtinId="27"/>
    <cellStyle name="Calculation" xfId="3" builtinId="22"/>
    <cellStyle name="Good" xfId="1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0"/>
  <sheetViews>
    <sheetView tabSelected="1" topLeftCell="L378" zoomScale="175" zoomScaleNormal="175" workbookViewId="0">
      <selection activeCell="W386" sqref="W386"/>
    </sheetView>
  </sheetViews>
  <sheetFormatPr defaultRowHeight="15" x14ac:dyDescent="0.25"/>
  <cols>
    <col min="1" max="1" width="10.7109375" bestFit="1" customWidth="1"/>
    <col min="2" max="2" width="8.42578125" bestFit="1" customWidth="1"/>
    <col min="3" max="3" width="10.7109375" bestFit="1" customWidth="1"/>
    <col min="4" max="4" width="8.42578125" bestFit="1" customWidth="1"/>
    <col min="5" max="5" width="11.42578125" bestFit="1" customWidth="1"/>
    <col min="6" max="6" width="14.140625" bestFit="1" customWidth="1"/>
    <col min="7" max="7" width="9.42578125" bestFit="1" customWidth="1"/>
    <col min="8" max="8" width="10.140625" bestFit="1" customWidth="1"/>
    <col min="9" max="9" width="9.42578125" bestFit="1" customWidth="1"/>
    <col min="10" max="10" width="12.5703125" bestFit="1" customWidth="1"/>
    <col min="11" max="11" width="7.5703125" bestFit="1" customWidth="1"/>
    <col min="12" max="12" width="8.28515625" bestFit="1" customWidth="1"/>
    <col min="13" max="13" width="4.85546875" bestFit="1" customWidth="1"/>
    <col min="14" max="14" width="6.28515625" bestFit="1" customWidth="1"/>
    <col min="15" max="15" width="9.42578125" bestFit="1" customWidth="1"/>
    <col min="16" max="16" width="11.7109375" bestFit="1" customWidth="1"/>
    <col min="17" max="17" width="10.5703125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3" t="s">
        <v>20</v>
      </c>
    </row>
    <row r="2" spans="1:21" x14ac:dyDescent="0.25">
      <c r="A2" s="2">
        <v>43480</v>
      </c>
      <c r="B2" t="s">
        <v>17</v>
      </c>
      <c r="C2" s="2">
        <v>43480</v>
      </c>
      <c r="D2" t="s">
        <v>18</v>
      </c>
      <c r="E2">
        <v>10852</v>
      </c>
      <c r="F2">
        <v>10819.4</v>
      </c>
      <c r="G2">
        <v>10818.8</v>
      </c>
      <c r="H2">
        <v>10885.6</v>
      </c>
      <c r="I2">
        <v>10845.15</v>
      </c>
      <c r="J2">
        <v>12.596428571428859</v>
      </c>
      <c r="K2" t="s">
        <v>19</v>
      </c>
      <c r="L2" t="s">
        <v>20</v>
      </c>
      <c r="M2">
        <v>150</v>
      </c>
      <c r="N2">
        <v>32.599999999998538</v>
      </c>
      <c r="O2">
        <v>3952.500000000055</v>
      </c>
      <c r="P2">
        <v>3952.500000000055</v>
      </c>
      <c r="Q2">
        <v>303952.50000000012</v>
      </c>
      <c r="R2">
        <f>IF(L2="Long", 1, -1)</f>
        <v>1</v>
      </c>
      <c r="S2">
        <f>(I2-G2)*R2</f>
        <v>26.350000000000364</v>
      </c>
      <c r="T2">
        <f>IF(S2&gt;0, S2, 0)</f>
        <v>26.350000000000364</v>
      </c>
      <c r="U2">
        <f>IF(S2&lt;0, S2, 0)</f>
        <v>0</v>
      </c>
    </row>
    <row r="3" spans="1:21" x14ac:dyDescent="0.25">
      <c r="A3" s="2">
        <v>43481</v>
      </c>
      <c r="B3" t="s">
        <v>21</v>
      </c>
      <c r="C3" s="2">
        <v>43481</v>
      </c>
      <c r="D3" t="s">
        <v>22</v>
      </c>
      <c r="E3">
        <v>10911.1</v>
      </c>
      <c r="F3">
        <v>10943.85</v>
      </c>
      <c r="G3">
        <v>10877.25</v>
      </c>
      <c r="H3">
        <v>10943.85</v>
      </c>
      <c r="I3">
        <v>10880.15</v>
      </c>
      <c r="J3">
        <v>10.092077551597891</v>
      </c>
      <c r="K3" t="s">
        <v>23</v>
      </c>
      <c r="L3" t="s">
        <v>24</v>
      </c>
      <c r="M3">
        <v>-150</v>
      </c>
      <c r="N3">
        <v>32.75</v>
      </c>
      <c r="O3">
        <v>-434.99999999994537</v>
      </c>
      <c r="P3" s="4">
        <v>-434.99999999994537</v>
      </c>
      <c r="Q3">
        <v>303517.50000000012</v>
      </c>
      <c r="R3">
        <f t="shared" ref="R3:R66" si="0">IF(L3="Long", 1, -1)</f>
        <v>-1</v>
      </c>
      <c r="S3">
        <f t="shared" ref="S3:S66" si="1">(I3-G3)*R3</f>
        <v>-2.8999999999996362</v>
      </c>
      <c r="T3">
        <f t="shared" ref="T3:T66" si="2">IF(S3&gt;0, S3, 0)</f>
        <v>0</v>
      </c>
      <c r="U3">
        <f t="shared" ref="U3:U66" si="3">IF(S3&lt;0, S3, 0)</f>
        <v>-2.8999999999996362</v>
      </c>
    </row>
    <row r="4" spans="1:21" x14ac:dyDescent="0.25">
      <c r="A4" s="2">
        <v>43482</v>
      </c>
      <c r="B4" t="s">
        <v>25</v>
      </c>
      <c r="C4" s="2">
        <v>43482</v>
      </c>
      <c r="D4" t="s">
        <v>26</v>
      </c>
      <c r="E4">
        <v>10907.2</v>
      </c>
      <c r="F4">
        <v>10939.95</v>
      </c>
      <c r="G4">
        <v>10888.95</v>
      </c>
      <c r="H4">
        <v>10939.95</v>
      </c>
      <c r="I4">
        <v>10890.45</v>
      </c>
      <c r="J4">
        <v>7.4267915401626636</v>
      </c>
      <c r="K4" t="s">
        <v>23</v>
      </c>
      <c r="L4" t="s">
        <v>24</v>
      </c>
      <c r="M4">
        <v>-150</v>
      </c>
      <c r="N4">
        <v>32.75</v>
      </c>
      <c r="O4">
        <v>-225</v>
      </c>
      <c r="P4">
        <v>-225</v>
      </c>
      <c r="Q4">
        <v>303292.50000000012</v>
      </c>
      <c r="R4">
        <f t="shared" si="0"/>
        <v>-1</v>
      </c>
      <c r="S4">
        <f t="shared" si="1"/>
        <v>-1.5</v>
      </c>
      <c r="T4">
        <f t="shared" si="2"/>
        <v>0</v>
      </c>
      <c r="U4">
        <f t="shared" si="3"/>
        <v>-1.5</v>
      </c>
    </row>
    <row r="5" spans="1:21" x14ac:dyDescent="0.25">
      <c r="A5" s="2">
        <v>43482</v>
      </c>
      <c r="B5" t="s">
        <v>27</v>
      </c>
      <c r="C5" s="2">
        <v>43482</v>
      </c>
      <c r="D5" t="s">
        <v>28</v>
      </c>
      <c r="E5">
        <v>10949</v>
      </c>
      <c r="F5">
        <v>10916.15</v>
      </c>
      <c r="G5">
        <v>10923.95</v>
      </c>
      <c r="H5">
        <v>10916.15</v>
      </c>
      <c r="I5">
        <v>10924.5</v>
      </c>
      <c r="J5">
        <v>13.36733610904218</v>
      </c>
      <c r="K5" t="s">
        <v>23</v>
      </c>
      <c r="L5" t="s">
        <v>20</v>
      </c>
      <c r="M5">
        <v>150</v>
      </c>
      <c r="N5">
        <v>32.849999999998538</v>
      </c>
      <c r="O5">
        <v>82.499999999890861</v>
      </c>
      <c r="P5">
        <v>82.499999999890861</v>
      </c>
      <c r="Q5">
        <v>303375</v>
      </c>
      <c r="R5">
        <f t="shared" si="0"/>
        <v>1</v>
      </c>
      <c r="S5">
        <f t="shared" si="1"/>
        <v>0.5499999999992724</v>
      </c>
      <c r="T5">
        <f t="shared" si="2"/>
        <v>0.5499999999992724</v>
      </c>
      <c r="U5">
        <f t="shared" si="3"/>
        <v>0</v>
      </c>
    </row>
    <row r="6" spans="1:21" x14ac:dyDescent="0.25">
      <c r="A6" s="2">
        <v>43486</v>
      </c>
      <c r="B6" t="s">
        <v>29</v>
      </c>
      <c r="C6" s="2">
        <v>43486</v>
      </c>
      <c r="D6" t="s">
        <v>30</v>
      </c>
      <c r="E6">
        <v>10969.5</v>
      </c>
      <c r="F6">
        <v>10995.05</v>
      </c>
      <c r="G6">
        <v>10953.5</v>
      </c>
      <c r="H6">
        <v>10995.05</v>
      </c>
      <c r="I6">
        <v>10953.35</v>
      </c>
      <c r="J6">
        <v>7.4917775488856888</v>
      </c>
      <c r="K6" t="s">
        <v>23</v>
      </c>
      <c r="L6" t="s">
        <v>24</v>
      </c>
      <c r="M6">
        <v>-150</v>
      </c>
      <c r="N6">
        <v>25.549999999999269</v>
      </c>
      <c r="O6">
        <v>22.49999999994543</v>
      </c>
      <c r="P6">
        <v>22.49999999994543</v>
      </c>
      <c r="Q6">
        <v>303397.49999999988</v>
      </c>
      <c r="R6">
        <f t="shared" si="0"/>
        <v>-1</v>
      </c>
      <c r="S6">
        <f t="shared" si="1"/>
        <v>0.1499999999996362</v>
      </c>
      <c r="T6">
        <f t="shared" si="2"/>
        <v>0.1499999999996362</v>
      </c>
      <c r="U6">
        <f t="shared" si="3"/>
        <v>0</v>
      </c>
    </row>
    <row r="7" spans="1:21" x14ac:dyDescent="0.25">
      <c r="A7" s="2">
        <v>43488</v>
      </c>
      <c r="B7" t="s">
        <v>31</v>
      </c>
      <c r="C7" s="2">
        <v>43488</v>
      </c>
      <c r="D7" t="s">
        <v>32</v>
      </c>
      <c r="E7">
        <v>10942.5</v>
      </c>
      <c r="F7">
        <v>10915.75</v>
      </c>
      <c r="G7">
        <v>10935.8</v>
      </c>
      <c r="H7">
        <v>10915.75</v>
      </c>
      <c r="I7">
        <v>10933.1</v>
      </c>
      <c r="J7">
        <v>10.635723210139661</v>
      </c>
      <c r="K7" t="s">
        <v>23</v>
      </c>
      <c r="L7" t="s">
        <v>20</v>
      </c>
      <c r="M7">
        <v>150</v>
      </c>
      <c r="N7">
        <v>26.75</v>
      </c>
      <c r="O7">
        <v>-404.99999999983629</v>
      </c>
      <c r="P7">
        <v>-404.99999999983629</v>
      </c>
      <c r="Q7">
        <v>302992.50000000012</v>
      </c>
      <c r="R7">
        <f t="shared" si="0"/>
        <v>1</v>
      </c>
      <c r="S7">
        <f t="shared" si="1"/>
        <v>-2.6999999999989086</v>
      </c>
      <c r="T7">
        <f t="shared" si="2"/>
        <v>0</v>
      </c>
      <c r="U7">
        <f t="shared" si="3"/>
        <v>-2.6999999999989086</v>
      </c>
    </row>
    <row r="8" spans="1:21" x14ac:dyDescent="0.25">
      <c r="A8" s="2">
        <v>43488</v>
      </c>
      <c r="B8" t="s">
        <v>33</v>
      </c>
      <c r="C8" s="2">
        <v>43488</v>
      </c>
      <c r="D8" t="s">
        <v>34</v>
      </c>
      <c r="E8">
        <v>10958.1</v>
      </c>
      <c r="F8">
        <v>10938</v>
      </c>
      <c r="G8">
        <v>10938.5</v>
      </c>
      <c r="H8">
        <v>10938</v>
      </c>
      <c r="I8">
        <v>10937.15</v>
      </c>
      <c r="J8">
        <v>7.401503643747688</v>
      </c>
      <c r="K8" t="s">
        <v>23</v>
      </c>
      <c r="L8" t="s">
        <v>20</v>
      </c>
      <c r="M8">
        <v>150</v>
      </c>
      <c r="N8">
        <v>20.10000000000036</v>
      </c>
      <c r="O8">
        <v>-202.5000000000546</v>
      </c>
      <c r="P8">
        <v>-202.5000000000546</v>
      </c>
      <c r="Q8">
        <v>302790.00000000012</v>
      </c>
      <c r="R8">
        <f t="shared" si="0"/>
        <v>1</v>
      </c>
      <c r="S8">
        <f t="shared" si="1"/>
        <v>-1.3500000000003638</v>
      </c>
      <c r="T8">
        <f t="shared" si="2"/>
        <v>0</v>
      </c>
      <c r="U8">
        <f t="shared" si="3"/>
        <v>-1.3500000000003638</v>
      </c>
    </row>
    <row r="9" spans="1:21" x14ac:dyDescent="0.25">
      <c r="A9" s="2">
        <v>43488</v>
      </c>
      <c r="B9" t="s">
        <v>35</v>
      </c>
      <c r="C9" s="2">
        <v>43488</v>
      </c>
      <c r="D9" t="s">
        <v>36</v>
      </c>
      <c r="E9">
        <v>10925.4</v>
      </c>
      <c r="F9">
        <v>10947.7</v>
      </c>
      <c r="G9">
        <v>10911.35</v>
      </c>
      <c r="H9">
        <v>10947.7</v>
      </c>
      <c r="I9">
        <v>10915.3</v>
      </c>
      <c r="J9">
        <v>7.2106934963606308</v>
      </c>
      <c r="K9" t="s">
        <v>23</v>
      </c>
      <c r="L9" t="s">
        <v>24</v>
      </c>
      <c r="M9">
        <v>-150</v>
      </c>
      <c r="N9">
        <v>22.300000000001091</v>
      </c>
      <c r="O9">
        <v>-592.49999999983629</v>
      </c>
      <c r="P9">
        <v>-592.49999999983629</v>
      </c>
      <c r="Q9">
        <v>302197.50000000017</v>
      </c>
      <c r="R9">
        <f t="shared" si="0"/>
        <v>-1</v>
      </c>
      <c r="S9">
        <f t="shared" si="1"/>
        <v>-3.9499999999989086</v>
      </c>
      <c r="T9">
        <f t="shared" si="2"/>
        <v>0</v>
      </c>
      <c r="U9">
        <f t="shared" si="3"/>
        <v>-3.9499999999989086</v>
      </c>
    </row>
    <row r="10" spans="1:21" x14ac:dyDescent="0.25">
      <c r="A10" s="2">
        <v>43489</v>
      </c>
      <c r="B10" t="s">
        <v>37</v>
      </c>
      <c r="C10" s="2">
        <v>43489</v>
      </c>
      <c r="D10" t="s">
        <v>29</v>
      </c>
      <c r="E10">
        <v>10813.5</v>
      </c>
      <c r="F10">
        <v>10844</v>
      </c>
      <c r="G10">
        <v>10803.45</v>
      </c>
      <c r="H10">
        <v>10844</v>
      </c>
      <c r="I10">
        <v>10805.4</v>
      </c>
      <c r="J10">
        <v>10.50199137310516</v>
      </c>
      <c r="K10" t="s">
        <v>23</v>
      </c>
      <c r="L10" t="s">
        <v>24</v>
      </c>
      <c r="M10">
        <v>-150</v>
      </c>
      <c r="N10">
        <v>30.5</v>
      </c>
      <c r="O10">
        <v>-292.49999999983629</v>
      </c>
      <c r="P10">
        <v>-292.49999999983629</v>
      </c>
      <c r="Q10">
        <v>301905.00000000041</v>
      </c>
      <c r="R10">
        <f t="shared" si="0"/>
        <v>-1</v>
      </c>
      <c r="S10">
        <f t="shared" si="1"/>
        <v>-1.9499999999989086</v>
      </c>
      <c r="T10">
        <f t="shared" si="2"/>
        <v>0</v>
      </c>
      <c r="U10">
        <f t="shared" si="3"/>
        <v>-1.9499999999989086</v>
      </c>
    </row>
    <row r="11" spans="1:21" x14ac:dyDescent="0.25">
      <c r="A11" s="2">
        <v>43490</v>
      </c>
      <c r="B11" t="s">
        <v>36</v>
      </c>
      <c r="C11" s="2">
        <v>43490</v>
      </c>
      <c r="D11" t="s">
        <v>38</v>
      </c>
      <c r="E11">
        <v>10905.55</v>
      </c>
      <c r="F11">
        <v>10927.8</v>
      </c>
      <c r="G11">
        <v>10882.4</v>
      </c>
      <c r="H11">
        <v>10802.25</v>
      </c>
      <c r="I11">
        <v>10778.8</v>
      </c>
      <c r="J11">
        <v>9.8076933705481188</v>
      </c>
      <c r="K11" t="s">
        <v>39</v>
      </c>
      <c r="L11" t="s">
        <v>24</v>
      </c>
      <c r="M11">
        <v>-150</v>
      </c>
      <c r="N11">
        <v>22.25</v>
      </c>
      <c r="O11">
        <v>15540.000000000049</v>
      </c>
      <c r="P11">
        <v>15540.000000000049</v>
      </c>
      <c r="Q11">
        <v>317445.00000000052</v>
      </c>
      <c r="R11">
        <f t="shared" si="0"/>
        <v>-1</v>
      </c>
      <c r="S11">
        <f t="shared" si="1"/>
        <v>103.60000000000036</v>
      </c>
      <c r="T11">
        <f t="shared" si="2"/>
        <v>103.60000000000036</v>
      </c>
      <c r="U11">
        <f t="shared" si="3"/>
        <v>0</v>
      </c>
    </row>
    <row r="12" spans="1:21" x14ac:dyDescent="0.25">
      <c r="A12" s="2">
        <v>43494</v>
      </c>
      <c r="B12" t="s">
        <v>40</v>
      </c>
      <c r="C12" s="2">
        <v>43494</v>
      </c>
      <c r="D12" t="s">
        <v>41</v>
      </c>
      <c r="E12">
        <v>10646.65</v>
      </c>
      <c r="F12">
        <v>10678.6</v>
      </c>
      <c r="G12">
        <v>10623.55</v>
      </c>
      <c r="H12">
        <v>10678.6</v>
      </c>
      <c r="I12">
        <v>10638.5</v>
      </c>
      <c r="J12">
        <v>12.130920152369191</v>
      </c>
      <c r="K12" t="s">
        <v>23</v>
      </c>
      <c r="L12" t="s">
        <v>24</v>
      </c>
      <c r="M12">
        <v>-150</v>
      </c>
      <c r="N12">
        <v>31.950000000000731</v>
      </c>
      <c r="O12">
        <v>-2242.5000000001091</v>
      </c>
      <c r="P12">
        <v>-2242.5000000001091</v>
      </c>
      <c r="Q12">
        <v>315202.50000000029</v>
      </c>
      <c r="R12">
        <f t="shared" si="0"/>
        <v>-1</v>
      </c>
      <c r="S12">
        <f t="shared" si="1"/>
        <v>-14.950000000000728</v>
      </c>
      <c r="T12">
        <f t="shared" si="2"/>
        <v>0</v>
      </c>
      <c r="U12">
        <f t="shared" si="3"/>
        <v>-14.950000000000728</v>
      </c>
    </row>
    <row r="13" spans="1:21" x14ac:dyDescent="0.25">
      <c r="A13" s="2">
        <v>43495</v>
      </c>
      <c r="B13" t="s">
        <v>42</v>
      </c>
      <c r="C13" s="2">
        <v>43495</v>
      </c>
      <c r="D13" t="s">
        <v>43</v>
      </c>
      <c r="E13">
        <v>10620.1</v>
      </c>
      <c r="F13">
        <v>10652</v>
      </c>
      <c r="G13">
        <v>10627.25</v>
      </c>
      <c r="H13">
        <v>10652</v>
      </c>
      <c r="I13">
        <v>10627.1</v>
      </c>
      <c r="J13">
        <v>16.133378286256931</v>
      </c>
      <c r="K13" t="s">
        <v>23</v>
      </c>
      <c r="L13" t="s">
        <v>24</v>
      </c>
      <c r="M13">
        <v>-150</v>
      </c>
      <c r="N13">
        <v>31.89999999999964</v>
      </c>
      <c r="O13">
        <v>22.49999999994543</v>
      </c>
      <c r="P13">
        <v>22.49999999994543</v>
      </c>
      <c r="Q13">
        <v>315225.00000000029</v>
      </c>
      <c r="R13">
        <f t="shared" si="0"/>
        <v>-1</v>
      </c>
      <c r="S13">
        <f t="shared" si="1"/>
        <v>0.1499999999996362</v>
      </c>
      <c r="T13">
        <f t="shared" si="2"/>
        <v>0.1499999999996362</v>
      </c>
      <c r="U13">
        <f t="shared" si="3"/>
        <v>0</v>
      </c>
    </row>
    <row r="14" spans="1:21" x14ac:dyDescent="0.25">
      <c r="A14" s="2">
        <v>43496</v>
      </c>
      <c r="B14" t="s">
        <v>44</v>
      </c>
      <c r="C14" s="2">
        <v>43496</v>
      </c>
      <c r="D14" t="s">
        <v>45</v>
      </c>
      <c r="E14">
        <v>10763.5</v>
      </c>
      <c r="F14">
        <v>10733</v>
      </c>
      <c r="G14">
        <v>10764.55</v>
      </c>
      <c r="H14">
        <v>10733</v>
      </c>
      <c r="I14">
        <v>10763.1</v>
      </c>
      <c r="J14">
        <v>10.056272287125299</v>
      </c>
      <c r="K14" t="s">
        <v>23</v>
      </c>
      <c r="L14" t="s">
        <v>20</v>
      </c>
      <c r="M14">
        <v>150</v>
      </c>
      <c r="N14">
        <v>30.5</v>
      </c>
      <c r="O14">
        <v>-217.49999999983629</v>
      </c>
      <c r="P14">
        <v>-217.49999999983629</v>
      </c>
      <c r="Q14">
        <v>315007.50000000052</v>
      </c>
      <c r="R14">
        <f t="shared" si="0"/>
        <v>1</v>
      </c>
      <c r="S14">
        <f t="shared" si="1"/>
        <v>-1.4499999999989086</v>
      </c>
      <c r="T14">
        <f t="shared" si="2"/>
        <v>0</v>
      </c>
      <c r="U14">
        <f t="shared" si="3"/>
        <v>-1.4499999999989086</v>
      </c>
    </row>
    <row r="15" spans="1:21" x14ac:dyDescent="0.25">
      <c r="A15" s="2">
        <v>43496</v>
      </c>
      <c r="B15" t="s">
        <v>46</v>
      </c>
      <c r="C15" s="2">
        <v>43496</v>
      </c>
      <c r="D15" t="s">
        <v>38</v>
      </c>
      <c r="E15">
        <v>10818</v>
      </c>
      <c r="F15">
        <v>10785.5</v>
      </c>
      <c r="G15">
        <v>10822.7</v>
      </c>
      <c r="H15">
        <v>10785.5</v>
      </c>
      <c r="I15">
        <v>10828.9</v>
      </c>
      <c r="J15">
        <v>13.663535864452021</v>
      </c>
      <c r="K15" t="s">
        <v>39</v>
      </c>
      <c r="L15" t="s">
        <v>20</v>
      </c>
      <c r="M15">
        <v>150</v>
      </c>
      <c r="N15">
        <v>32.5</v>
      </c>
      <c r="O15">
        <v>929.99999999983629</v>
      </c>
      <c r="P15">
        <v>929.99999999983629</v>
      </c>
      <c r="Q15">
        <v>315937.50000000029</v>
      </c>
      <c r="R15">
        <f t="shared" si="0"/>
        <v>1</v>
      </c>
      <c r="S15">
        <f t="shared" si="1"/>
        <v>6.1999999999989086</v>
      </c>
      <c r="T15">
        <f t="shared" si="2"/>
        <v>6.1999999999989086</v>
      </c>
      <c r="U15">
        <f t="shared" si="3"/>
        <v>0</v>
      </c>
    </row>
    <row r="16" spans="1:21" x14ac:dyDescent="0.25">
      <c r="A16" s="2">
        <v>43497</v>
      </c>
      <c r="B16" t="s">
        <v>47</v>
      </c>
      <c r="C16" s="2">
        <v>43497</v>
      </c>
      <c r="D16" t="s">
        <v>48</v>
      </c>
      <c r="E16">
        <v>10918.15</v>
      </c>
      <c r="F16">
        <v>10885.35</v>
      </c>
      <c r="G16">
        <v>10893.35</v>
      </c>
      <c r="H16">
        <v>10932.6</v>
      </c>
      <c r="I16">
        <v>10902.2</v>
      </c>
      <c r="J16">
        <v>15.80434492217427</v>
      </c>
      <c r="K16" t="s">
        <v>19</v>
      </c>
      <c r="L16" t="s">
        <v>20</v>
      </c>
      <c r="M16">
        <v>150</v>
      </c>
      <c r="N16">
        <v>32.799999999999272</v>
      </c>
      <c r="O16">
        <v>1327.500000000055</v>
      </c>
      <c r="P16">
        <v>1327.500000000055</v>
      </c>
      <c r="Q16">
        <v>317265.00000000029</v>
      </c>
      <c r="R16">
        <f t="shared" si="0"/>
        <v>1</v>
      </c>
      <c r="S16">
        <f t="shared" si="1"/>
        <v>8.8500000000003638</v>
      </c>
      <c r="T16">
        <f t="shared" si="2"/>
        <v>8.8500000000003638</v>
      </c>
      <c r="U16">
        <f t="shared" si="3"/>
        <v>0</v>
      </c>
    </row>
    <row r="17" spans="1:21" x14ac:dyDescent="0.25">
      <c r="A17" s="2">
        <v>43497</v>
      </c>
      <c r="B17" t="s">
        <v>49</v>
      </c>
      <c r="C17" s="2">
        <v>43497</v>
      </c>
      <c r="D17" t="s">
        <v>21</v>
      </c>
      <c r="E17">
        <v>10873.9</v>
      </c>
      <c r="F17">
        <v>10906.55</v>
      </c>
      <c r="G17">
        <v>10847.1</v>
      </c>
      <c r="H17">
        <v>10906.55</v>
      </c>
      <c r="I17">
        <v>10857.95</v>
      </c>
      <c r="J17">
        <v>26.198156640036821</v>
      </c>
      <c r="K17" t="s">
        <v>23</v>
      </c>
      <c r="L17" t="s">
        <v>24</v>
      </c>
      <c r="M17">
        <v>-150</v>
      </c>
      <c r="N17">
        <v>32.650000000001462</v>
      </c>
      <c r="O17">
        <v>-1627.500000000055</v>
      </c>
      <c r="P17">
        <v>-1627.500000000055</v>
      </c>
      <c r="Q17">
        <v>315637.50000000029</v>
      </c>
      <c r="R17">
        <f t="shared" si="0"/>
        <v>-1</v>
      </c>
      <c r="S17">
        <f t="shared" si="1"/>
        <v>-10.850000000000364</v>
      </c>
      <c r="T17">
        <f t="shared" si="2"/>
        <v>0</v>
      </c>
      <c r="U17">
        <f t="shared" si="3"/>
        <v>-10.850000000000364</v>
      </c>
    </row>
    <row r="18" spans="1:21" x14ac:dyDescent="0.25">
      <c r="A18" s="2">
        <v>43500</v>
      </c>
      <c r="B18" t="s">
        <v>50</v>
      </c>
      <c r="C18" s="2">
        <v>43500</v>
      </c>
      <c r="D18" t="s">
        <v>51</v>
      </c>
      <c r="E18">
        <v>10880</v>
      </c>
      <c r="F18">
        <v>10847.35</v>
      </c>
      <c r="G18">
        <v>10863.25</v>
      </c>
      <c r="H18">
        <v>10925.5</v>
      </c>
      <c r="I18">
        <v>10903.55</v>
      </c>
      <c r="J18">
        <v>12.74343246665596</v>
      </c>
      <c r="K18" t="s">
        <v>19</v>
      </c>
      <c r="L18" t="s">
        <v>20</v>
      </c>
      <c r="M18">
        <v>150</v>
      </c>
      <c r="N18">
        <v>32.649999999999643</v>
      </c>
      <c r="O18">
        <v>6044.9999999998909</v>
      </c>
      <c r="P18">
        <v>6044.9999999998909</v>
      </c>
      <c r="Q18">
        <v>321682.50000000017</v>
      </c>
      <c r="R18">
        <f t="shared" si="0"/>
        <v>1</v>
      </c>
      <c r="S18">
        <f t="shared" si="1"/>
        <v>40.299999999999272</v>
      </c>
      <c r="T18">
        <f t="shared" si="2"/>
        <v>40.299999999999272</v>
      </c>
      <c r="U18">
        <f t="shared" si="3"/>
        <v>0</v>
      </c>
    </row>
    <row r="19" spans="1:21" x14ac:dyDescent="0.25">
      <c r="A19" s="2">
        <v>43501</v>
      </c>
      <c r="B19" t="s">
        <v>52</v>
      </c>
      <c r="C19" s="2">
        <v>43501</v>
      </c>
      <c r="D19" t="s">
        <v>53</v>
      </c>
      <c r="E19">
        <v>10954</v>
      </c>
      <c r="F19">
        <v>10921.1</v>
      </c>
      <c r="G19">
        <v>10936.75</v>
      </c>
      <c r="H19">
        <v>10921.1</v>
      </c>
      <c r="I19">
        <v>10939.15</v>
      </c>
      <c r="J19">
        <v>11.466443053140949</v>
      </c>
      <c r="K19" t="s">
        <v>23</v>
      </c>
      <c r="L19" t="s">
        <v>20</v>
      </c>
      <c r="M19">
        <v>150</v>
      </c>
      <c r="N19">
        <v>32.899999999999643</v>
      </c>
      <c r="O19">
        <v>359.99999999994537</v>
      </c>
      <c r="P19">
        <v>359.99999999994537</v>
      </c>
      <c r="Q19">
        <v>322042.50000000012</v>
      </c>
      <c r="R19">
        <f t="shared" si="0"/>
        <v>1</v>
      </c>
      <c r="S19">
        <f t="shared" si="1"/>
        <v>2.3999999999996362</v>
      </c>
      <c r="T19">
        <f t="shared" si="2"/>
        <v>2.3999999999996362</v>
      </c>
      <c r="U19">
        <f t="shared" si="3"/>
        <v>0</v>
      </c>
    </row>
    <row r="20" spans="1:21" x14ac:dyDescent="0.25">
      <c r="A20" s="2">
        <v>43502</v>
      </c>
      <c r="B20" t="s">
        <v>26</v>
      </c>
      <c r="C20" s="2">
        <v>43502</v>
      </c>
      <c r="D20" t="s">
        <v>38</v>
      </c>
      <c r="E20">
        <v>11045</v>
      </c>
      <c r="F20">
        <v>11026.25</v>
      </c>
      <c r="G20">
        <v>11021.85</v>
      </c>
      <c r="H20">
        <v>11026.25</v>
      </c>
      <c r="I20">
        <v>11061.6</v>
      </c>
      <c r="J20">
        <v>8.7141801068167162</v>
      </c>
      <c r="K20" t="s">
        <v>39</v>
      </c>
      <c r="L20" t="s">
        <v>20</v>
      </c>
      <c r="M20">
        <v>150</v>
      </c>
      <c r="N20">
        <v>18.75</v>
      </c>
      <c r="O20">
        <v>5962.5</v>
      </c>
      <c r="P20">
        <v>5962.5</v>
      </c>
      <c r="Q20">
        <v>328005.00000000012</v>
      </c>
      <c r="R20">
        <f t="shared" si="0"/>
        <v>1</v>
      </c>
      <c r="S20">
        <f t="shared" si="1"/>
        <v>39.75</v>
      </c>
      <c r="T20">
        <f t="shared" si="2"/>
        <v>39.75</v>
      </c>
      <c r="U20">
        <f t="shared" si="3"/>
        <v>0</v>
      </c>
    </row>
    <row r="21" spans="1:21" x14ac:dyDescent="0.25">
      <c r="A21" s="2">
        <v>43504</v>
      </c>
      <c r="B21" t="s">
        <v>54</v>
      </c>
      <c r="C21" s="2">
        <v>43504</v>
      </c>
      <c r="D21" t="s">
        <v>55</v>
      </c>
      <c r="E21">
        <v>11049.95</v>
      </c>
      <c r="F21">
        <v>11083.1</v>
      </c>
      <c r="G21">
        <v>11025.65</v>
      </c>
      <c r="H21">
        <v>11083.1</v>
      </c>
      <c r="I21">
        <v>11024.15</v>
      </c>
      <c r="J21">
        <v>11.368528572300949</v>
      </c>
      <c r="K21" t="s">
        <v>23</v>
      </c>
      <c r="L21" t="s">
        <v>24</v>
      </c>
      <c r="M21">
        <v>-150</v>
      </c>
      <c r="N21">
        <v>33.149999999999643</v>
      </c>
      <c r="O21">
        <v>225</v>
      </c>
      <c r="P21">
        <v>225</v>
      </c>
      <c r="Q21">
        <v>328230.00000000012</v>
      </c>
      <c r="R21">
        <f t="shared" si="0"/>
        <v>-1</v>
      </c>
      <c r="S21">
        <f t="shared" si="1"/>
        <v>1.5</v>
      </c>
      <c r="T21">
        <f t="shared" si="2"/>
        <v>1.5</v>
      </c>
      <c r="U21">
        <f t="shared" si="3"/>
        <v>0</v>
      </c>
    </row>
    <row r="22" spans="1:21" x14ac:dyDescent="0.25">
      <c r="A22" s="2">
        <v>43504</v>
      </c>
      <c r="B22" t="s">
        <v>56</v>
      </c>
      <c r="C22" s="2">
        <v>43504</v>
      </c>
      <c r="D22" t="s">
        <v>57</v>
      </c>
      <c r="E22">
        <v>11009.85</v>
      </c>
      <c r="F22">
        <v>11032</v>
      </c>
      <c r="G22">
        <v>10987.4</v>
      </c>
      <c r="H22">
        <v>11032</v>
      </c>
      <c r="I22">
        <v>10990.7</v>
      </c>
      <c r="J22">
        <v>8.8685581764231145</v>
      </c>
      <c r="K22" t="s">
        <v>23</v>
      </c>
      <c r="L22" t="s">
        <v>24</v>
      </c>
      <c r="M22">
        <v>-150</v>
      </c>
      <c r="N22">
        <v>22.14999999999964</v>
      </c>
      <c r="O22">
        <v>-495.00000000016371</v>
      </c>
      <c r="P22">
        <v>-495.00000000016371</v>
      </c>
      <c r="Q22">
        <v>327734.99999999988</v>
      </c>
      <c r="R22">
        <f t="shared" si="0"/>
        <v>-1</v>
      </c>
      <c r="S22">
        <f t="shared" si="1"/>
        <v>-3.3000000000010914</v>
      </c>
      <c r="T22">
        <f t="shared" si="2"/>
        <v>0</v>
      </c>
      <c r="U22">
        <f t="shared" si="3"/>
        <v>-3.3000000000010914</v>
      </c>
    </row>
    <row r="23" spans="1:21" x14ac:dyDescent="0.25">
      <c r="A23" s="2">
        <v>43504</v>
      </c>
      <c r="B23" t="s">
        <v>58</v>
      </c>
      <c r="C23" s="2">
        <v>43504</v>
      </c>
      <c r="D23" t="s">
        <v>59</v>
      </c>
      <c r="E23">
        <v>11036.75</v>
      </c>
      <c r="F23">
        <v>11003.6</v>
      </c>
      <c r="G23">
        <v>11012.3</v>
      </c>
      <c r="H23">
        <v>11003.6</v>
      </c>
      <c r="I23">
        <v>11002.55</v>
      </c>
      <c r="J23">
        <v>13.901566985629341</v>
      </c>
      <c r="K23" t="s">
        <v>23</v>
      </c>
      <c r="L23" t="s">
        <v>20</v>
      </c>
      <c r="M23">
        <v>150</v>
      </c>
      <c r="N23">
        <v>33.149999999999643</v>
      </c>
      <c r="O23">
        <v>-1462.5</v>
      </c>
      <c r="P23">
        <v>-1462.5</v>
      </c>
      <c r="Q23">
        <v>326272.49999999988</v>
      </c>
      <c r="R23">
        <f t="shared" si="0"/>
        <v>1</v>
      </c>
      <c r="S23">
        <f t="shared" si="1"/>
        <v>-9.75</v>
      </c>
      <c r="T23">
        <f t="shared" si="2"/>
        <v>0</v>
      </c>
      <c r="U23">
        <f t="shared" si="3"/>
        <v>-9.75</v>
      </c>
    </row>
    <row r="24" spans="1:21" x14ac:dyDescent="0.25">
      <c r="A24" s="2">
        <v>43504</v>
      </c>
      <c r="B24" t="s">
        <v>60</v>
      </c>
      <c r="C24" s="2">
        <v>43504</v>
      </c>
      <c r="D24" t="s">
        <v>61</v>
      </c>
      <c r="E24">
        <v>10963.05</v>
      </c>
      <c r="F24">
        <v>10995.95</v>
      </c>
      <c r="G24">
        <v>10944.2</v>
      </c>
      <c r="H24">
        <v>10995.95</v>
      </c>
      <c r="I24">
        <v>10947.2</v>
      </c>
      <c r="J24">
        <v>15.0466169086192</v>
      </c>
      <c r="K24" t="s">
        <v>23</v>
      </c>
      <c r="L24" t="s">
        <v>24</v>
      </c>
      <c r="M24">
        <v>-150</v>
      </c>
      <c r="N24">
        <v>32.900000000001462</v>
      </c>
      <c r="O24">
        <v>-450</v>
      </c>
      <c r="P24">
        <v>-450</v>
      </c>
      <c r="Q24">
        <v>325822.49999999988</v>
      </c>
      <c r="R24">
        <f t="shared" si="0"/>
        <v>-1</v>
      </c>
      <c r="S24">
        <f t="shared" si="1"/>
        <v>-3</v>
      </c>
      <c r="T24">
        <f t="shared" si="2"/>
        <v>0</v>
      </c>
      <c r="U24">
        <f t="shared" si="3"/>
        <v>-3</v>
      </c>
    </row>
    <row r="25" spans="1:21" x14ac:dyDescent="0.25">
      <c r="A25" s="2">
        <v>43507</v>
      </c>
      <c r="B25" t="s">
        <v>37</v>
      </c>
      <c r="C25" s="2">
        <v>43507</v>
      </c>
      <c r="D25" t="s">
        <v>62</v>
      </c>
      <c r="E25">
        <v>10890.05</v>
      </c>
      <c r="F25">
        <v>10914.1</v>
      </c>
      <c r="G25">
        <v>10866.55</v>
      </c>
      <c r="H25">
        <v>10914.1</v>
      </c>
      <c r="I25">
        <v>10879.65</v>
      </c>
      <c r="J25">
        <v>10.719370807091201</v>
      </c>
      <c r="K25" t="s">
        <v>23</v>
      </c>
      <c r="L25" t="s">
        <v>24</v>
      </c>
      <c r="M25">
        <v>-150</v>
      </c>
      <c r="N25">
        <v>24.050000000001091</v>
      </c>
      <c r="O25">
        <v>-1965.000000000055</v>
      </c>
      <c r="P25">
        <v>-1965.000000000055</v>
      </c>
      <c r="Q25">
        <v>323857.49999999988</v>
      </c>
      <c r="R25">
        <f t="shared" si="0"/>
        <v>-1</v>
      </c>
      <c r="S25">
        <f t="shared" si="1"/>
        <v>-13.100000000000364</v>
      </c>
      <c r="T25">
        <f t="shared" si="2"/>
        <v>0</v>
      </c>
      <c r="U25">
        <f t="shared" si="3"/>
        <v>-13.100000000000364</v>
      </c>
    </row>
    <row r="26" spans="1:21" x14ac:dyDescent="0.25">
      <c r="A26" s="2">
        <v>43507</v>
      </c>
      <c r="B26" t="s">
        <v>63</v>
      </c>
      <c r="C26" s="2">
        <v>43507</v>
      </c>
      <c r="D26" t="s">
        <v>64</v>
      </c>
      <c r="E26">
        <v>10914.1</v>
      </c>
      <c r="F26">
        <v>10881.35</v>
      </c>
      <c r="G26">
        <v>10899.5</v>
      </c>
      <c r="H26">
        <v>10881.35</v>
      </c>
      <c r="I26">
        <v>10899.6</v>
      </c>
      <c r="J26">
        <v>11.276037318339529</v>
      </c>
      <c r="K26" t="s">
        <v>23</v>
      </c>
      <c r="L26" t="s">
        <v>20</v>
      </c>
      <c r="M26">
        <v>150</v>
      </c>
      <c r="N26">
        <v>32.75</v>
      </c>
      <c r="O26">
        <v>15.00000000005457</v>
      </c>
      <c r="P26">
        <v>15.00000000005457</v>
      </c>
      <c r="Q26">
        <v>323872.49999999988</v>
      </c>
      <c r="R26">
        <f t="shared" si="0"/>
        <v>1</v>
      </c>
      <c r="S26">
        <f t="shared" si="1"/>
        <v>0.1000000000003638</v>
      </c>
      <c r="T26">
        <f t="shared" si="2"/>
        <v>0.1000000000003638</v>
      </c>
      <c r="U26">
        <f t="shared" si="3"/>
        <v>0</v>
      </c>
    </row>
    <row r="27" spans="1:21" x14ac:dyDescent="0.25">
      <c r="A27" s="2">
        <v>43508</v>
      </c>
      <c r="B27" t="s">
        <v>65</v>
      </c>
      <c r="C27" s="2">
        <v>43508</v>
      </c>
      <c r="D27" t="s">
        <v>66</v>
      </c>
      <c r="E27">
        <v>10925</v>
      </c>
      <c r="F27">
        <v>10895</v>
      </c>
      <c r="G27">
        <v>10891.4</v>
      </c>
      <c r="H27">
        <v>10895</v>
      </c>
      <c r="I27">
        <v>10890.1</v>
      </c>
      <c r="J27">
        <v>9.5563519771855905</v>
      </c>
      <c r="K27" t="s">
        <v>23</v>
      </c>
      <c r="L27" t="s">
        <v>20</v>
      </c>
      <c r="M27">
        <v>150</v>
      </c>
      <c r="N27">
        <v>30</v>
      </c>
      <c r="O27">
        <v>-194.99999999989089</v>
      </c>
      <c r="P27">
        <v>-194.99999999989089</v>
      </c>
      <c r="Q27">
        <v>323677.50000000012</v>
      </c>
      <c r="R27">
        <f t="shared" si="0"/>
        <v>1</v>
      </c>
      <c r="S27">
        <f t="shared" si="1"/>
        <v>-1.2999999999992724</v>
      </c>
      <c r="T27">
        <f t="shared" si="2"/>
        <v>0</v>
      </c>
      <c r="U27">
        <f t="shared" si="3"/>
        <v>-1.2999999999992724</v>
      </c>
    </row>
    <row r="28" spans="1:21" x14ac:dyDescent="0.25">
      <c r="A28" s="2">
        <v>43509</v>
      </c>
      <c r="B28" t="s">
        <v>67</v>
      </c>
      <c r="C28" s="2">
        <v>43509</v>
      </c>
      <c r="D28" t="s">
        <v>58</v>
      </c>
      <c r="E28">
        <v>10850.15</v>
      </c>
      <c r="F28">
        <v>10882.75</v>
      </c>
      <c r="G28">
        <v>10827.7</v>
      </c>
      <c r="H28">
        <v>10882.75</v>
      </c>
      <c r="I28">
        <v>10831.15</v>
      </c>
      <c r="J28">
        <v>8.7734470254377275</v>
      </c>
      <c r="K28" t="s">
        <v>23</v>
      </c>
      <c r="L28" t="s">
        <v>24</v>
      </c>
      <c r="M28">
        <v>-150</v>
      </c>
      <c r="N28">
        <v>32.600000000000357</v>
      </c>
      <c r="O28">
        <v>-517.49999999983629</v>
      </c>
      <c r="P28">
        <v>-517.49999999983629</v>
      </c>
      <c r="Q28">
        <v>323160.00000000017</v>
      </c>
      <c r="R28">
        <f t="shared" si="0"/>
        <v>-1</v>
      </c>
      <c r="S28">
        <f t="shared" si="1"/>
        <v>-3.4499999999989086</v>
      </c>
      <c r="T28">
        <f t="shared" si="2"/>
        <v>0</v>
      </c>
      <c r="U28">
        <f t="shared" si="3"/>
        <v>-3.4499999999989086</v>
      </c>
    </row>
    <row r="29" spans="1:21" x14ac:dyDescent="0.25">
      <c r="A29" s="2">
        <v>43510</v>
      </c>
      <c r="B29" t="s">
        <v>68</v>
      </c>
      <c r="C29" s="2">
        <v>43510</v>
      </c>
      <c r="D29" t="s">
        <v>69</v>
      </c>
      <c r="E29">
        <v>10761.2</v>
      </c>
      <c r="F29">
        <v>10786.9</v>
      </c>
      <c r="G29">
        <v>10734.45</v>
      </c>
      <c r="H29">
        <v>10786.9</v>
      </c>
      <c r="I29">
        <v>10737.3</v>
      </c>
      <c r="J29">
        <v>8.507105698549486</v>
      </c>
      <c r="K29" t="s">
        <v>23</v>
      </c>
      <c r="L29" t="s">
        <v>24</v>
      </c>
      <c r="M29">
        <v>-150</v>
      </c>
      <c r="N29">
        <v>25.699999999998909</v>
      </c>
      <c r="O29">
        <v>-427.49999999978172</v>
      </c>
      <c r="P29">
        <v>-427.49999999978172</v>
      </c>
      <c r="Q29">
        <v>322732.50000000052</v>
      </c>
      <c r="R29">
        <f t="shared" si="0"/>
        <v>-1</v>
      </c>
      <c r="S29">
        <f t="shared" si="1"/>
        <v>-2.8499999999985448</v>
      </c>
      <c r="T29">
        <f t="shared" si="2"/>
        <v>0</v>
      </c>
      <c r="U29">
        <f t="shared" si="3"/>
        <v>-2.8499999999985448</v>
      </c>
    </row>
    <row r="30" spans="1:21" x14ac:dyDescent="0.25">
      <c r="A30" s="2">
        <v>43510</v>
      </c>
      <c r="B30" t="s">
        <v>70</v>
      </c>
      <c r="C30" s="2">
        <v>43510</v>
      </c>
      <c r="D30" t="s">
        <v>71</v>
      </c>
      <c r="E30">
        <v>10786.9</v>
      </c>
      <c r="F30">
        <v>10754.5</v>
      </c>
      <c r="G30">
        <v>10757.5</v>
      </c>
      <c r="H30">
        <v>10754.5</v>
      </c>
      <c r="I30">
        <v>10756.3</v>
      </c>
      <c r="J30">
        <v>10.88134259294902</v>
      </c>
      <c r="K30" t="s">
        <v>23</v>
      </c>
      <c r="L30" t="s">
        <v>20</v>
      </c>
      <c r="M30">
        <v>150</v>
      </c>
      <c r="N30">
        <v>32.399999999999643</v>
      </c>
      <c r="O30">
        <v>-180.00000000010911</v>
      </c>
      <c r="P30">
        <v>-180.00000000010911</v>
      </c>
      <c r="Q30">
        <v>322552.50000000029</v>
      </c>
      <c r="R30">
        <f t="shared" si="0"/>
        <v>1</v>
      </c>
      <c r="S30">
        <f t="shared" si="1"/>
        <v>-1.2000000000007276</v>
      </c>
      <c r="T30">
        <f t="shared" si="2"/>
        <v>0</v>
      </c>
      <c r="U30">
        <f t="shared" si="3"/>
        <v>-1.2000000000007276</v>
      </c>
    </row>
    <row r="31" spans="1:21" x14ac:dyDescent="0.25">
      <c r="A31" s="2">
        <v>43514</v>
      </c>
      <c r="B31" t="s">
        <v>50</v>
      </c>
      <c r="C31" s="2">
        <v>43514</v>
      </c>
      <c r="D31" t="s">
        <v>70</v>
      </c>
      <c r="E31">
        <v>10665.1</v>
      </c>
      <c r="F31">
        <v>10697.1</v>
      </c>
      <c r="G31">
        <v>10647.35</v>
      </c>
      <c r="H31">
        <v>10697.1</v>
      </c>
      <c r="I31">
        <v>10652.7</v>
      </c>
      <c r="J31">
        <v>10.027558695027359</v>
      </c>
      <c r="K31" t="s">
        <v>23</v>
      </c>
      <c r="L31" t="s">
        <v>24</v>
      </c>
      <c r="M31">
        <v>-150</v>
      </c>
      <c r="N31">
        <v>32</v>
      </c>
      <c r="O31">
        <v>-802.50000000005457</v>
      </c>
      <c r="P31">
        <v>-802.50000000005457</v>
      </c>
      <c r="Q31">
        <v>321750.00000000029</v>
      </c>
      <c r="R31">
        <f t="shared" si="0"/>
        <v>-1</v>
      </c>
      <c r="S31">
        <f t="shared" si="1"/>
        <v>-5.3500000000003638</v>
      </c>
      <c r="T31">
        <f t="shared" si="2"/>
        <v>0</v>
      </c>
      <c r="U31">
        <f t="shared" si="3"/>
        <v>-5.3500000000003638</v>
      </c>
    </row>
    <row r="32" spans="1:21" x14ac:dyDescent="0.25">
      <c r="A32" s="2">
        <v>43515</v>
      </c>
      <c r="B32" t="s">
        <v>72</v>
      </c>
      <c r="C32" s="2">
        <v>43515</v>
      </c>
      <c r="D32" t="s">
        <v>73</v>
      </c>
      <c r="E32">
        <v>10710.75</v>
      </c>
      <c r="F32">
        <v>10678.6</v>
      </c>
      <c r="G32">
        <v>10687.1</v>
      </c>
      <c r="H32">
        <v>10678.6</v>
      </c>
      <c r="I32">
        <v>10693.2</v>
      </c>
      <c r="J32">
        <v>11.74121420717047</v>
      </c>
      <c r="K32" t="s">
        <v>23</v>
      </c>
      <c r="L32" t="s">
        <v>20</v>
      </c>
      <c r="M32">
        <v>150</v>
      </c>
      <c r="N32">
        <v>32.149999999999643</v>
      </c>
      <c r="O32">
        <v>915.00000000005457</v>
      </c>
      <c r="P32">
        <v>915.00000000005457</v>
      </c>
      <c r="Q32">
        <v>322665.00000000029</v>
      </c>
      <c r="R32">
        <f t="shared" si="0"/>
        <v>1</v>
      </c>
      <c r="S32">
        <f t="shared" si="1"/>
        <v>6.1000000000003638</v>
      </c>
      <c r="T32">
        <f t="shared" si="2"/>
        <v>6.1000000000003638</v>
      </c>
      <c r="U32">
        <f t="shared" si="3"/>
        <v>0</v>
      </c>
    </row>
    <row r="33" spans="1:21" x14ac:dyDescent="0.25">
      <c r="A33" s="2">
        <v>43515</v>
      </c>
      <c r="B33" t="s">
        <v>53</v>
      </c>
      <c r="C33" s="2">
        <v>43515</v>
      </c>
      <c r="D33" t="s">
        <v>74</v>
      </c>
      <c r="E33">
        <v>10712</v>
      </c>
      <c r="F33">
        <v>10696.95</v>
      </c>
      <c r="G33">
        <v>10688.7</v>
      </c>
      <c r="H33">
        <v>10696.95</v>
      </c>
      <c r="I33">
        <v>10686.15</v>
      </c>
      <c r="J33">
        <v>7.6460557939798379</v>
      </c>
      <c r="K33" t="s">
        <v>23</v>
      </c>
      <c r="L33" t="s">
        <v>20</v>
      </c>
      <c r="M33">
        <v>150</v>
      </c>
      <c r="N33">
        <v>15.049999999999271</v>
      </c>
      <c r="O33">
        <v>-382.50000000016371</v>
      </c>
      <c r="P33">
        <v>-382.50000000016371</v>
      </c>
      <c r="Q33">
        <v>322282.50000000017</v>
      </c>
      <c r="R33">
        <f t="shared" si="0"/>
        <v>1</v>
      </c>
      <c r="S33">
        <f t="shared" si="1"/>
        <v>-2.5500000000010914</v>
      </c>
      <c r="T33">
        <f t="shared" si="2"/>
        <v>0</v>
      </c>
      <c r="U33">
        <f t="shared" si="3"/>
        <v>-2.5500000000010914</v>
      </c>
    </row>
    <row r="34" spans="1:21" x14ac:dyDescent="0.25">
      <c r="A34" s="2">
        <v>43515</v>
      </c>
      <c r="B34" t="s">
        <v>75</v>
      </c>
      <c r="C34" s="2">
        <v>43515</v>
      </c>
      <c r="D34" t="s">
        <v>38</v>
      </c>
      <c r="E34">
        <v>10683.4</v>
      </c>
      <c r="F34">
        <v>10715.5</v>
      </c>
      <c r="G34">
        <v>10663.1</v>
      </c>
      <c r="H34">
        <v>10632</v>
      </c>
      <c r="I34">
        <v>10604.1</v>
      </c>
      <c r="J34">
        <v>12.77717823094072</v>
      </c>
      <c r="K34" t="s">
        <v>39</v>
      </c>
      <c r="L34" t="s">
        <v>24</v>
      </c>
      <c r="M34">
        <v>-150</v>
      </c>
      <c r="N34">
        <v>32.100000000000357</v>
      </c>
      <c r="O34">
        <v>8850</v>
      </c>
      <c r="P34">
        <v>8850</v>
      </c>
      <c r="Q34">
        <v>331132.50000000017</v>
      </c>
      <c r="R34">
        <f t="shared" si="0"/>
        <v>-1</v>
      </c>
      <c r="S34">
        <f t="shared" si="1"/>
        <v>59</v>
      </c>
      <c r="T34">
        <f t="shared" si="2"/>
        <v>59</v>
      </c>
      <c r="U34">
        <f t="shared" si="3"/>
        <v>0</v>
      </c>
    </row>
    <row r="35" spans="1:21" x14ac:dyDescent="0.25">
      <c r="A35" s="2">
        <v>43516</v>
      </c>
      <c r="B35" t="s">
        <v>30</v>
      </c>
      <c r="C35" s="2">
        <v>43516</v>
      </c>
      <c r="D35" t="s">
        <v>76</v>
      </c>
      <c r="E35">
        <v>10710</v>
      </c>
      <c r="F35">
        <v>10689.6</v>
      </c>
      <c r="G35">
        <v>10687.25</v>
      </c>
      <c r="H35">
        <v>10689.6</v>
      </c>
      <c r="I35">
        <v>10683.35</v>
      </c>
      <c r="J35">
        <v>9.3781350056432533</v>
      </c>
      <c r="K35" t="s">
        <v>23</v>
      </c>
      <c r="L35" t="s">
        <v>20</v>
      </c>
      <c r="M35">
        <v>150</v>
      </c>
      <c r="N35">
        <v>20.39999999999964</v>
      </c>
      <c r="O35">
        <v>-584.99999999994543</v>
      </c>
      <c r="P35">
        <v>-584.99999999994543</v>
      </c>
      <c r="Q35">
        <v>330547.50000000017</v>
      </c>
      <c r="R35">
        <f t="shared" si="0"/>
        <v>1</v>
      </c>
      <c r="S35">
        <f t="shared" si="1"/>
        <v>-3.8999999999996362</v>
      </c>
      <c r="T35">
        <f t="shared" si="2"/>
        <v>0</v>
      </c>
      <c r="U35">
        <f t="shared" si="3"/>
        <v>-3.8999999999996362</v>
      </c>
    </row>
    <row r="36" spans="1:21" x14ac:dyDescent="0.25">
      <c r="A36" s="2">
        <v>43516</v>
      </c>
      <c r="B36" t="s">
        <v>77</v>
      </c>
      <c r="C36" s="2">
        <v>43516</v>
      </c>
      <c r="D36" t="s">
        <v>78</v>
      </c>
      <c r="E36">
        <v>10675</v>
      </c>
      <c r="F36">
        <v>10707.05</v>
      </c>
      <c r="G36">
        <v>10655.45</v>
      </c>
      <c r="H36">
        <v>10707.05</v>
      </c>
      <c r="I36">
        <v>10660.5</v>
      </c>
      <c r="J36">
        <v>12.53228638838438</v>
      </c>
      <c r="K36" t="s">
        <v>23</v>
      </c>
      <c r="L36" t="s">
        <v>24</v>
      </c>
      <c r="M36">
        <v>-150</v>
      </c>
      <c r="N36">
        <v>32.050000000001091</v>
      </c>
      <c r="O36">
        <v>-757.49999999989086</v>
      </c>
      <c r="P36">
        <v>-757.49999999989086</v>
      </c>
      <c r="Q36">
        <v>329790.00000000029</v>
      </c>
      <c r="R36">
        <f t="shared" si="0"/>
        <v>-1</v>
      </c>
      <c r="S36">
        <f t="shared" si="1"/>
        <v>-5.0499999999992724</v>
      </c>
      <c r="T36">
        <f t="shared" si="2"/>
        <v>0</v>
      </c>
      <c r="U36">
        <f t="shared" si="3"/>
        <v>-5.0499999999992724</v>
      </c>
    </row>
    <row r="37" spans="1:21" x14ac:dyDescent="0.25">
      <c r="A37" s="2">
        <v>43517</v>
      </c>
      <c r="B37" t="s">
        <v>79</v>
      </c>
      <c r="C37" s="2">
        <v>43517</v>
      </c>
      <c r="D37" t="s">
        <v>80</v>
      </c>
      <c r="E37">
        <v>10770</v>
      </c>
      <c r="F37">
        <v>10737.65</v>
      </c>
      <c r="G37">
        <v>10761.6</v>
      </c>
      <c r="H37">
        <v>10807.95</v>
      </c>
      <c r="I37">
        <v>10782.6</v>
      </c>
      <c r="J37">
        <v>8.5658852080540218</v>
      </c>
      <c r="K37" t="s">
        <v>19</v>
      </c>
      <c r="L37" t="s">
        <v>20</v>
      </c>
      <c r="M37">
        <v>150</v>
      </c>
      <c r="N37">
        <v>32.349999999998538</v>
      </c>
      <c r="O37">
        <v>3150</v>
      </c>
      <c r="P37">
        <v>3150</v>
      </c>
      <c r="Q37">
        <v>332940.00000000029</v>
      </c>
      <c r="R37">
        <f t="shared" si="0"/>
        <v>1</v>
      </c>
      <c r="S37">
        <f t="shared" si="1"/>
        <v>21</v>
      </c>
      <c r="T37">
        <f t="shared" si="2"/>
        <v>21</v>
      </c>
      <c r="U37">
        <f t="shared" si="3"/>
        <v>0</v>
      </c>
    </row>
    <row r="38" spans="1:21" x14ac:dyDescent="0.25">
      <c r="A38" s="2">
        <v>43518</v>
      </c>
      <c r="B38" t="s">
        <v>81</v>
      </c>
      <c r="C38" s="2">
        <v>43518</v>
      </c>
      <c r="D38" t="s">
        <v>82</v>
      </c>
      <c r="E38">
        <v>10774.95</v>
      </c>
      <c r="F38">
        <v>10807.3</v>
      </c>
      <c r="G38">
        <v>10759.75</v>
      </c>
      <c r="H38">
        <v>10807.3</v>
      </c>
      <c r="I38">
        <v>10765</v>
      </c>
      <c r="J38">
        <v>11.58624680600766</v>
      </c>
      <c r="K38" t="s">
        <v>23</v>
      </c>
      <c r="L38" t="s">
        <v>24</v>
      </c>
      <c r="M38">
        <v>-150</v>
      </c>
      <c r="N38">
        <v>32.350000000000357</v>
      </c>
      <c r="O38">
        <v>-787.5</v>
      </c>
      <c r="P38">
        <v>-787.5</v>
      </c>
      <c r="Q38">
        <v>332152.50000000029</v>
      </c>
      <c r="R38">
        <f t="shared" si="0"/>
        <v>-1</v>
      </c>
      <c r="S38">
        <f t="shared" si="1"/>
        <v>-5.25</v>
      </c>
      <c r="T38">
        <f t="shared" si="2"/>
        <v>0</v>
      </c>
      <c r="U38">
        <f t="shared" si="3"/>
        <v>-5.25</v>
      </c>
    </row>
    <row r="39" spans="1:21" x14ac:dyDescent="0.25">
      <c r="A39" s="2">
        <v>43518</v>
      </c>
      <c r="B39" t="s">
        <v>30</v>
      </c>
      <c r="C39" s="2">
        <v>43518</v>
      </c>
      <c r="D39" t="s">
        <v>83</v>
      </c>
      <c r="E39">
        <v>10810</v>
      </c>
      <c r="F39">
        <v>10786.8</v>
      </c>
      <c r="G39">
        <v>10785.15</v>
      </c>
      <c r="H39">
        <v>10786.8</v>
      </c>
      <c r="I39">
        <v>10786.3</v>
      </c>
      <c r="J39">
        <v>7.8133779800155008</v>
      </c>
      <c r="K39" t="s">
        <v>23</v>
      </c>
      <c r="L39" t="s">
        <v>20</v>
      </c>
      <c r="M39">
        <v>150</v>
      </c>
      <c r="N39">
        <v>23.200000000000731</v>
      </c>
      <c r="O39">
        <v>172.4999999999454</v>
      </c>
      <c r="P39">
        <v>172.4999999999454</v>
      </c>
      <c r="Q39">
        <v>332325.00000000017</v>
      </c>
      <c r="R39">
        <f t="shared" si="0"/>
        <v>1</v>
      </c>
      <c r="S39">
        <f t="shared" si="1"/>
        <v>1.1499999999996362</v>
      </c>
      <c r="T39">
        <f t="shared" si="2"/>
        <v>1.1499999999996362</v>
      </c>
      <c r="U39">
        <f t="shared" si="3"/>
        <v>0</v>
      </c>
    </row>
    <row r="40" spans="1:21" x14ac:dyDescent="0.25">
      <c r="A40" s="2">
        <v>43522</v>
      </c>
      <c r="B40" t="s">
        <v>84</v>
      </c>
      <c r="C40" s="2">
        <v>43522</v>
      </c>
      <c r="D40" t="s">
        <v>32</v>
      </c>
      <c r="E40">
        <v>10791.05</v>
      </c>
      <c r="F40">
        <v>10823.45</v>
      </c>
      <c r="G40">
        <v>10789</v>
      </c>
      <c r="H40">
        <v>10823.45</v>
      </c>
      <c r="I40">
        <v>10806.2</v>
      </c>
      <c r="J40">
        <v>15.457000702441739</v>
      </c>
      <c r="K40" t="s">
        <v>23</v>
      </c>
      <c r="L40" t="s">
        <v>24</v>
      </c>
      <c r="M40">
        <v>-150</v>
      </c>
      <c r="N40">
        <v>32.400000000001462</v>
      </c>
      <c r="O40">
        <v>-2580.0000000001091</v>
      </c>
      <c r="P40">
        <v>-2580.0000000001091</v>
      </c>
      <c r="Q40">
        <v>329745.00000000012</v>
      </c>
      <c r="R40">
        <f t="shared" si="0"/>
        <v>-1</v>
      </c>
      <c r="S40">
        <f t="shared" si="1"/>
        <v>-17.200000000000728</v>
      </c>
      <c r="T40">
        <f t="shared" si="2"/>
        <v>0</v>
      </c>
      <c r="U40">
        <f t="shared" si="3"/>
        <v>-17.200000000000728</v>
      </c>
    </row>
    <row r="41" spans="1:21" x14ac:dyDescent="0.25">
      <c r="A41" s="2">
        <v>43522</v>
      </c>
      <c r="B41" t="s">
        <v>85</v>
      </c>
      <c r="C41" s="2">
        <v>43522</v>
      </c>
      <c r="D41" t="s">
        <v>65</v>
      </c>
      <c r="E41">
        <v>10874</v>
      </c>
      <c r="F41">
        <v>10841.35</v>
      </c>
      <c r="G41">
        <v>10876.4</v>
      </c>
      <c r="H41">
        <v>10841.35</v>
      </c>
      <c r="I41">
        <v>10872.05</v>
      </c>
      <c r="J41">
        <v>12.137737281428461</v>
      </c>
      <c r="K41" t="s">
        <v>23</v>
      </c>
      <c r="L41" t="s">
        <v>20</v>
      </c>
      <c r="M41">
        <v>150</v>
      </c>
      <c r="N41">
        <v>32.649999999999643</v>
      </c>
      <c r="O41">
        <v>-652.50000000005457</v>
      </c>
      <c r="P41">
        <v>-652.50000000005457</v>
      </c>
      <c r="Q41">
        <v>329092.50000000012</v>
      </c>
      <c r="R41">
        <f t="shared" si="0"/>
        <v>1</v>
      </c>
      <c r="S41">
        <f t="shared" si="1"/>
        <v>-4.3500000000003638</v>
      </c>
      <c r="T41">
        <f t="shared" si="2"/>
        <v>0</v>
      </c>
      <c r="U41">
        <f t="shared" si="3"/>
        <v>-4.3500000000003638</v>
      </c>
    </row>
    <row r="42" spans="1:21" x14ac:dyDescent="0.25">
      <c r="A42" s="2">
        <v>43523</v>
      </c>
      <c r="B42" t="s">
        <v>86</v>
      </c>
      <c r="C42" s="2">
        <v>43523</v>
      </c>
      <c r="D42" t="s">
        <v>33</v>
      </c>
      <c r="E42">
        <v>10817</v>
      </c>
      <c r="F42">
        <v>10849.5</v>
      </c>
      <c r="G42">
        <v>10811.55</v>
      </c>
      <c r="H42">
        <v>10786.4</v>
      </c>
      <c r="I42">
        <v>10791.65</v>
      </c>
      <c r="J42">
        <v>19.8487376594077</v>
      </c>
      <c r="K42" t="s">
        <v>19</v>
      </c>
      <c r="L42" t="s">
        <v>24</v>
      </c>
      <c r="M42">
        <v>-150</v>
      </c>
      <c r="N42">
        <v>32.5</v>
      </c>
      <c r="O42">
        <v>2984.999999999945</v>
      </c>
      <c r="P42">
        <v>2984.999999999945</v>
      </c>
      <c r="Q42">
        <v>332077.5</v>
      </c>
      <c r="R42">
        <f t="shared" si="0"/>
        <v>-1</v>
      </c>
      <c r="S42">
        <f t="shared" si="1"/>
        <v>19.899999999999636</v>
      </c>
      <c r="T42">
        <f t="shared" si="2"/>
        <v>19.899999999999636</v>
      </c>
      <c r="U42">
        <f t="shared" si="3"/>
        <v>0</v>
      </c>
    </row>
    <row r="43" spans="1:21" x14ac:dyDescent="0.25">
      <c r="A43" s="2">
        <v>43525</v>
      </c>
      <c r="B43" t="s">
        <v>87</v>
      </c>
      <c r="C43" s="2">
        <v>43525</v>
      </c>
      <c r="D43" t="s">
        <v>60</v>
      </c>
      <c r="E43">
        <v>10921.55</v>
      </c>
      <c r="F43">
        <v>10888.75</v>
      </c>
      <c r="G43">
        <v>10872.45</v>
      </c>
      <c r="H43">
        <v>10888.75</v>
      </c>
      <c r="I43">
        <v>10871.2</v>
      </c>
      <c r="J43">
        <v>9.5534577852923501</v>
      </c>
      <c r="K43" t="s">
        <v>23</v>
      </c>
      <c r="L43" t="s">
        <v>20</v>
      </c>
      <c r="M43">
        <v>150</v>
      </c>
      <c r="N43">
        <v>32.799999999999272</v>
      </c>
      <c r="O43">
        <v>-187.5</v>
      </c>
      <c r="P43">
        <v>-187.5</v>
      </c>
      <c r="Q43">
        <v>331890</v>
      </c>
      <c r="R43">
        <f t="shared" si="0"/>
        <v>1</v>
      </c>
      <c r="S43">
        <f t="shared" si="1"/>
        <v>-1.25</v>
      </c>
      <c r="T43">
        <f t="shared" si="2"/>
        <v>0</v>
      </c>
      <c r="U43">
        <f t="shared" si="3"/>
        <v>-1.25</v>
      </c>
    </row>
    <row r="44" spans="1:21" x14ac:dyDescent="0.25">
      <c r="A44" s="2">
        <v>43529</v>
      </c>
      <c r="B44" t="s">
        <v>88</v>
      </c>
      <c r="C44" s="2">
        <v>43529</v>
      </c>
      <c r="D44" t="s">
        <v>89</v>
      </c>
      <c r="E44">
        <v>10929.45</v>
      </c>
      <c r="F44">
        <v>10896.65</v>
      </c>
      <c r="G44">
        <v>10885.05</v>
      </c>
      <c r="H44">
        <v>10896.65</v>
      </c>
      <c r="I44">
        <v>10884.1</v>
      </c>
      <c r="J44">
        <v>10.921379576172461</v>
      </c>
      <c r="K44" t="s">
        <v>23</v>
      </c>
      <c r="L44" t="s">
        <v>20</v>
      </c>
      <c r="M44">
        <v>150</v>
      </c>
      <c r="N44">
        <v>32.799999999999272</v>
      </c>
      <c r="O44">
        <v>-142.49999999983629</v>
      </c>
      <c r="P44">
        <v>-142.49999999983629</v>
      </c>
      <c r="Q44">
        <v>331747.50000000017</v>
      </c>
      <c r="R44">
        <f t="shared" si="0"/>
        <v>1</v>
      </c>
      <c r="S44">
        <f t="shared" si="1"/>
        <v>-0.94999999999890861</v>
      </c>
      <c r="T44">
        <f t="shared" si="2"/>
        <v>0</v>
      </c>
      <c r="U44">
        <f t="shared" si="3"/>
        <v>-0.94999999999890861</v>
      </c>
    </row>
    <row r="45" spans="1:21" x14ac:dyDescent="0.25">
      <c r="A45" s="2">
        <v>43530</v>
      </c>
      <c r="B45" t="s">
        <v>90</v>
      </c>
      <c r="C45" s="2">
        <v>43530</v>
      </c>
      <c r="D45" t="s">
        <v>91</v>
      </c>
      <c r="E45">
        <v>11082</v>
      </c>
      <c r="F45">
        <v>11065.6</v>
      </c>
      <c r="G45">
        <v>11047.95</v>
      </c>
      <c r="H45">
        <v>11065.6</v>
      </c>
      <c r="I45">
        <v>11046.65</v>
      </c>
      <c r="J45">
        <v>7.318004150315204</v>
      </c>
      <c r="K45" t="s">
        <v>23</v>
      </c>
      <c r="L45" t="s">
        <v>20</v>
      </c>
      <c r="M45">
        <v>150</v>
      </c>
      <c r="N45">
        <v>16.39999999999964</v>
      </c>
      <c r="O45">
        <v>-195.00000000016371</v>
      </c>
      <c r="P45">
        <v>-195.00000000016371</v>
      </c>
      <c r="Q45">
        <v>331552.5</v>
      </c>
      <c r="R45">
        <f t="shared" si="0"/>
        <v>1</v>
      </c>
      <c r="S45">
        <f t="shared" si="1"/>
        <v>-1.3000000000010914</v>
      </c>
      <c r="T45">
        <f t="shared" si="2"/>
        <v>0</v>
      </c>
      <c r="U45">
        <f t="shared" si="3"/>
        <v>-1.3000000000010914</v>
      </c>
    </row>
    <row r="46" spans="1:21" x14ac:dyDescent="0.25">
      <c r="A46" s="2">
        <v>43530</v>
      </c>
      <c r="B46" t="s">
        <v>65</v>
      </c>
      <c r="C46" s="2">
        <v>43530</v>
      </c>
      <c r="D46" t="s">
        <v>66</v>
      </c>
      <c r="E46">
        <v>11086.65</v>
      </c>
      <c r="F46">
        <v>11053.35</v>
      </c>
      <c r="G46">
        <v>11047.2</v>
      </c>
      <c r="H46">
        <v>11053.35</v>
      </c>
      <c r="I46">
        <v>11047.15</v>
      </c>
      <c r="J46">
        <v>9.748981019690099</v>
      </c>
      <c r="K46" t="s">
        <v>23</v>
      </c>
      <c r="L46" t="s">
        <v>20</v>
      </c>
      <c r="M46">
        <v>150</v>
      </c>
      <c r="N46">
        <v>33.299999999999272</v>
      </c>
      <c r="O46">
        <v>-7.500000000163709</v>
      </c>
      <c r="P46">
        <v>-7.500000000163709</v>
      </c>
      <c r="Q46">
        <v>331544.99999999983</v>
      </c>
      <c r="R46">
        <f t="shared" si="0"/>
        <v>1</v>
      </c>
      <c r="S46">
        <f t="shared" si="1"/>
        <v>-5.0000000001091394E-2</v>
      </c>
      <c r="T46">
        <f t="shared" si="2"/>
        <v>0</v>
      </c>
      <c r="U46">
        <f t="shared" si="3"/>
        <v>-5.0000000001091394E-2</v>
      </c>
    </row>
    <row r="47" spans="1:21" x14ac:dyDescent="0.25">
      <c r="A47" s="2">
        <v>43531</v>
      </c>
      <c r="B47" t="s">
        <v>78</v>
      </c>
      <c r="C47" s="2">
        <v>43531</v>
      </c>
      <c r="D47" t="s">
        <v>92</v>
      </c>
      <c r="E47">
        <v>11114.9</v>
      </c>
      <c r="F47">
        <v>11081.55</v>
      </c>
      <c r="G47">
        <v>11078.25</v>
      </c>
      <c r="H47">
        <v>11081.55</v>
      </c>
      <c r="I47">
        <v>11075.5</v>
      </c>
      <c r="J47">
        <v>8.1306247337620654</v>
      </c>
      <c r="K47" t="s">
        <v>23</v>
      </c>
      <c r="L47" t="s">
        <v>20</v>
      </c>
      <c r="M47">
        <v>150</v>
      </c>
      <c r="N47">
        <v>33.349999999998538</v>
      </c>
      <c r="O47">
        <v>-412.5</v>
      </c>
      <c r="P47">
        <v>-412.5</v>
      </c>
      <c r="Q47">
        <v>331132.49999999983</v>
      </c>
      <c r="R47">
        <f t="shared" si="0"/>
        <v>1</v>
      </c>
      <c r="S47">
        <f t="shared" si="1"/>
        <v>-2.75</v>
      </c>
      <c r="T47">
        <f t="shared" si="2"/>
        <v>0</v>
      </c>
      <c r="U47">
        <f t="shared" si="3"/>
        <v>-2.75</v>
      </c>
    </row>
    <row r="48" spans="1:21" x14ac:dyDescent="0.25">
      <c r="A48" s="2">
        <v>43532</v>
      </c>
      <c r="B48" t="s">
        <v>93</v>
      </c>
      <c r="C48" s="2">
        <v>43532</v>
      </c>
      <c r="D48" t="s">
        <v>57</v>
      </c>
      <c r="E48">
        <v>11037.5</v>
      </c>
      <c r="F48">
        <v>11070.65</v>
      </c>
      <c r="G48">
        <v>11016.15</v>
      </c>
      <c r="H48">
        <v>11070.65</v>
      </c>
      <c r="I48">
        <v>11014.85</v>
      </c>
      <c r="J48">
        <v>8.2085669814491027</v>
      </c>
      <c r="K48" t="s">
        <v>23</v>
      </c>
      <c r="L48" t="s">
        <v>24</v>
      </c>
      <c r="M48">
        <v>-150</v>
      </c>
      <c r="N48">
        <v>33.150000000001462</v>
      </c>
      <c r="O48">
        <v>194.99999999989089</v>
      </c>
      <c r="P48">
        <v>194.99999999989089</v>
      </c>
      <c r="Q48">
        <v>331327.49999999971</v>
      </c>
      <c r="R48">
        <f t="shared" si="0"/>
        <v>-1</v>
      </c>
      <c r="S48">
        <f t="shared" si="1"/>
        <v>1.2999999999992724</v>
      </c>
      <c r="T48">
        <f t="shared" si="2"/>
        <v>1.2999999999992724</v>
      </c>
      <c r="U48">
        <f t="shared" si="3"/>
        <v>0</v>
      </c>
    </row>
    <row r="49" spans="1:21" x14ac:dyDescent="0.25">
      <c r="A49" s="2">
        <v>43535</v>
      </c>
      <c r="B49" t="s">
        <v>54</v>
      </c>
      <c r="C49" s="2">
        <v>43535</v>
      </c>
      <c r="D49" t="s">
        <v>94</v>
      </c>
      <c r="E49">
        <v>11083.85</v>
      </c>
      <c r="F49">
        <v>11059.1</v>
      </c>
      <c r="G49">
        <v>11081.6</v>
      </c>
      <c r="H49">
        <v>11146.3</v>
      </c>
      <c r="I49">
        <v>11127.4</v>
      </c>
      <c r="J49">
        <v>9.3018941106250459</v>
      </c>
      <c r="K49" t="s">
        <v>19</v>
      </c>
      <c r="L49" t="s">
        <v>20</v>
      </c>
      <c r="M49">
        <v>150</v>
      </c>
      <c r="N49">
        <v>24.75</v>
      </c>
      <c r="O49">
        <v>6869.9999999998909</v>
      </c>
      <c r="P49">
        <v>6869.9999999998909</v>
      </c>
      <c r="Q49">
        <v>338197.49999999959</v>
      </c>
      <c r="R49">
        <f t="shared" si="0"/>
        <v>1</v>
      </c>
      <c r="S49">
        <f t="shared" si="1"/>
        <v>45.799999999999272</v>
      </c>
      <c r="T49">
        <f t="shared" si="2"/>
        <v>45.799999999999272</v>
      </c>
      <c r="U49">
        <f t="shared" si="3"/>
        <v>0</v>
      </c>
    </row>
    <row r="50" spans="1:21" x14ac:dyDescent="0.25">
      <c r="A50" s="2">
        <v>43535</v>
      </c>
      <c r="B50" t="s">
        <v>95</v>
      </c>
      <c r="C50" s="2">
        <v>43535</v>
      </c>
      <c r="D50" t="s">
        <v>96</v>
      </c>
      <c r="E50">
        <v>11180</v>
      </c>
      <c r="F50">
        <v>11168</v>
      </c>
      <c r="G50">
        <v>11153.1</v>
      </c>
      <c r="H50">
        <v>11168</v>
      </c>
      <c r="I50">
        <v>11153.3</v>
      </c>
      <c r="J50">
        <v>6.543144915912027</v>
      </c>
      <c r="K50" t="s">
        <v>23</v>
      </c>
      <c r="L50" t="s">
        <v>20</v>
      </c>
      <c r="M50">
        <v>150</v>
      </c>
      <c r="N50">
        <v>12</v>
      </c>
      <c r="O50">
        <v>29.999999999836291</v>
      </c>
      <c r="P50">
        <v>29.999999999836291</v>
      </c>
      <c r="Q50">
        <v>338227.49999999942</v>
      </c>
      <c r="R50">
        <f t="shared" si="0"/>
        <v>1</v>
      </c>
      <c r="S50">
        <f t="shared" si="1"/>
        <v>0.19999999999890861</v>
      </c>
      <c r="T50">
        <f t="shared" si="2"/>
        <v>0.19999999999890861</v>
      </c>
      <c r="U50">
        <f t="shared" si="3"/>
        <v>0</v>
      </c>
    </row>
    <row r="51" spans="1:21" x14ac:dyDescent="0.25">
      <c r="A51" s="2">
        <v>43536</v>
      </c>
      <c r="B51" t="s">
        <v>80</v>
      </c>
      <c r="C51" s="2">
        <v>43536</v>
      </c>
      <c r="D51" t="s">
        <v>38</v>
      </c>
      <c r="E51">
        <v>11328.5</v>
      </c>
      <c r="F51">
        <v>11294.5</v>
      </c>
      <c r="G51">
        <v>11302.8</v>
      </c>
      <c r="H51">
        <v>11294.5</v>
      </c>
      <c r="I51">
        <v>11302.1</v>
      </c>
      <c r="J51">
        <v>8.4330727639157192</v>
      </c>
      <c r="K51" t="s">
        <v>39</v>
      </c>
      <c r="L51" t="s">
        <v>20</v>
      </c>
      <c r="M51">
        <v>150</v>
      </c>
      <c r="N51">
        <v>34</v>
      </c>
      <c r="O51">
        <v>-104.99999999983631</v>
      </c>
      <c r="P51">
        <v>-104.99999999983631</v>
      </c>
      <c r="Q51">
        <v>338122.49999999959</v>
      </c>
      <c r="R51">
        <f t="shared" si="0"/>
        <v>1</v>
      </c>
      <c r="S51">
        <f t="shared" si="1"/>
        <v>-0.69999999999890861</v>
      </c>
      <c r="T51">
        <f t="shared" si="2"/>
        <v>0</v>
      </c>
      <c r="U51">
        <f t="shared" si="3"/>
        <v>-0.69999999999890861</v>
      </c>
    </row>
    <row r="52" spans="1:21" x14ac:dyDescent="0.25">
      <c r="A52" s="2">
        <v>43537</v>
      </c>
      <c r="B52" t="s">
        <v>54</v>
      </c>
      <c r="C52" s="2">
        <v>43537</v>
      </c>
      <c r="D52" t="s">
        <v>55</v>
      </c>
      <c r="E52">
        <v>11202</v>
      </c>
      <c r="F52">
        <v>11235.65</v>
      </c>
      <c r="G52">
        <v>11299.55</v>
      </c>
      <c r="H52">
        <v>11235.65</v>
      </c>
      <c r="I52">
        <v>11286.75</v>
      </c>
      <c r="J52">
        <v>8.9174440303514722</v>
      </c>
      <c r="K52" t="s">
        <v>23</v>
      </c>
      <c r="L52" t="s">
        <v>24</v>
      </c>
      <c r="M52">
        <v>-150</v>
      </c>
      <c r="N52">
        <v>33.650000000001462</v>
      </c>
      <c r="O52">
        <v>1919.9999999998911</v>
      </c>
      <c r="P52">
        <v>1919.9999999998911</v>
      </c>
      <c r="Q52">
        <v>340042.49999999948</v>
      </c>
      <c r="R52">
        <f t="shared" si="0"/>
        <v>-1</v>
      </c>
      <c r="S52">
        <f t="shared" si="1"/>
        <v>12.799999999999272</v>
      </c>
      <c r="T52">
        <f t="shared" si="2"/>
        <v>12.799999999999272</v>
      </c>
      <c r="U52">
        <f t="shared" si="3"/>
        <v>0</v>
      </c>
    </row>
    <row r="53" spans="1:21" x14ac:dyDescent="0.25">
      <c r="A53" s="2">
        <v>43537</v>
      </c>
      <c r="B53" t="s">
        <v>97</v>
      </c>
      <c r="C53" s="2">
        <v>43537</v>
      </c>
      <c r="D53" t="s">
        <v>98</v>
      </c>
      <c r="E53">
        <v>11363</v>
      </c>
      <c r="F53">
        <v>11335.6</v>
      </c>
      <c r="G53">
        <v>11339.5</v>
      </c>
      <c r="H53">
        <v>11335.6</v>
      </c>
      <c r="I53">
        <v>11335.95</v>
      </c>
      <c r="J53">
        <v>8.1716581722008748</v>
      </c>
      <c r="K53" t="s">
        <v>23</v>
      </c>
      <c r="L53" t="s">
        <v>20</v>
      </c>
      <c r="M53">
        <v>150</v>
      </c>
      <c r="N53">
        <v>27.39999999999964</v>
      </c>
      <c r="O53">
        <v>-532.49999999989086</v>
      </c>
      <c r="P53">
        <v>-532.49999999989086</v>
      </c>
      <c r="Q53">
        <v>339509.99999999959</v>
      </c>
      <c r="R53">
        <f t="shared" si="0"/>
        <v>1</v>
      </c>
      <c r="S53">
        <f t="shared" si="1"/>
        <v>-3.5499999999992724</v>
      </c>
      <c r="T53">
        <f t="shared" si="2"/>
        <v>0</v>
      </c>
      <c r="U53">
        <f t="shared" si="3"/>
        <v>-3.5499999999992724</v>
      </c>
    </row>
    <row r="54" spans="1:21" x14ac:dyDescent="0.25">
      <c r="A54" s="2">
        <v>43538</v>
      </c>
      <c r="B54" t="s">
        <v>99</v>
      </c>
      <c r="C54" s="2">
        <v>43538</v>
      </c>
      <c r="D54" t="s">
        <v>100</v>
      </c>
      <c r="E54">
        <v>11345.6</v>
      </c>
      <c r="F54">
        <v>11366.6</v>
      </c>
      <c r="G54">
        <v>11315.45</v>
      </c>
      <c r="H54">
        <v>11366.6</v>
      </c>
      <c r="I54">
        <v>11319.6</v>
      </c>
      <c r="J54">
        <v>8.3448951352542871</v>
      </c>
      <c r="K54" t="s">
        <v>23</v>
      </c>
      <c r="L54" t="s">
        <v>24</v>
      </c>
      <c r="M54">
        <v>-150</v>
      </c>
      <c r="N54">
        <v>21</v>
      </c>
      <c r="O54">
        <v>-622.49999999994543</v>
      </c>
      <c r="P54">
        <v>-622.49999999994543</v>
      </c>
      <c r="Q54">
        <v>338887.49999999971</v>
      </c>
      <c r="R54">
        <f t="shared" si="0"/>
        <v>-1</v>
      </c>
      <c r="S54">
        <f t="shared" si="1"/>
        <v>-4.1499999999996362</v>
      </c>
      <c r="T54">
        <f t="shared" si="2"/>
        <v>0</v>
      </c>
      <c r="U54">
        <f t="shared" si="3"/>
        <v>-4.1499999999996362</v>
      </c>
    </row>
    <row r="55" spans="1:21" x14ac:dyDescent="0.25">
      <c r="A55" s="2">
        <v>43539</v>
      </c>
      <c r="B55" t="s">
        <v>101</v>
      </c>
      <c r="C55" s="2">
        <v>43539</v>
      </c>
      <c r="D55" t="s">
        <v>102</v>
      </c>
      <c r="E55">
        <v>11457</v>
      </c>
      <c r="F55">
        <v>11427</v>
      </c>
      <c r="G55">
        <v>11426.05</v>
      </c>
      <c r="H55">
        <v>11427</v>
      </c>
      <c r="I55">
        <v>11425.1</v>
      </c>
      <c r="J55">
        <v>7.9512389326769233</v>
      </c>
      <c r="K55" t="s">
        <v>23</v>
      </c>
      <c r="L55" t="s">
        <v>20</v>
      </c>
      <c r="M55">
        <v>150</v>
      </c>
      <c r="N55">
        <v>30</v>
      </c>
      <c r="O55">
        <v>-142.49999999983629</v>
      </c>
      <c r="P55">
        <v>-142.49999999983629</v>
      </c>
      <c r="Q55">
        <v>338744.99999999983</v>
      </c>
      <c r="R55">
        <f t="shared" si="0"/>
        <v>1</v>
      </c>
      <c r="S55">
        <f t="shared" si="1"/>
        <v>-0.94999999999890861</v>
      </c>
      <c r="T55">
        <f t="shared" si="2"/>
        <v>0</v>
      </c>
      <c r="U55">
        <f t="shared" si="3"/>
        <v>-0.94999999999890861</v>
      </c>
    </row>
    <row r="56" spans="1:21" x14ac:dyDescent="0.25">
      <c r="A56" s="2">
        <v>43542</v>
      </c>
      <c r="B56" t="s">
        <v>103</v>
      </c>
      <c r="C56" s="2">
        <v>43542</v>
      </c>
      <c r="D56" t="s">
        <v>104</v>
      </c>
      <c r="E56">
        <v>11446.8</v>
      </c>
      <c r="F56">
        <v>11481.15</v>
      </c>
      <c r="G56">
        <v>11418.7</v>
      </c>
      <c r="H56">
        <v>11481.15</v>
      </c>
      <c r="I56">
        <v>11424.1</v>
      </c>
      <c r="J56">
        <v>14.466075487360699</v>
      </c>
      <c r="K56" t="s">
        <v>23</v>
      </c>
      <c r="L56" t="s">
        <v>24</v>
      </c>
      <c r="M56">
        <v>-150</v>
      </c>
      <c r="N56">
        <v>34.350000000002183</v>
      </c>
      <c r="O56">
        <v>-809.99999999994543</v>
      </c>
      <c r="P56">
        <v>-809.99999999994543</v>
      </c>
      <c r="Q56">
        <v>337934.99999999988</v>
      </c>
      <c r="R56">
        <f t="shared" si="0"/>
        <v>-1</v>
      </c>
      <c r="S56">
        <f t="shared" si="1"/>
        <v>-5.3999999999996362</v>
      </c>
      <c r="T56">
        <f t="shared" si="2"/>
        <v>0</v>
      </c>
      <c r="U56">
        <f t="shared" si="3"/>
        <v>-5.3999999999996362</v>
      </c>
    </row>
    <row r="57" spans="1:21" x14ac:dyDescent="0.25">
      <c r="A57" s="2">
        <v>43543</v>
      </c>
      <c r="B57" t="s">
        <v>105</v>
      </c>
      <c r="C57" s="2">
        <v>43543</v>
      </c>
      <c r="D57" t="s">
        <v>106</v>
      </c>
      <c r="E57">
        <v>11495</v>
      </c>
      <c r="F57">
        <v>11475</v>
      </c>
      <c r="G57">
        <v>11470.9</v>
      </c>
      <c r="H57">
        <v>11475</v>
      </c>
      <c r="I57">
        <v>11470.3</v>
      </c>
      <c r="J57">
        <v>11.948100129143709</v>
      </c>
      <c r="K57" t="s">
        <v>23</v>
      </c>
      <c r="L57" t="s">
        <v>20</v>
      </c>
      <c r="M57">
        <v>150</v>
      </c>
      <c r="N57">
        <v>20</v>
      </c>
      <c r="O57">
        <v>-90.00000000005457</v>
      </c>
      <c r="P57">
        <v>-90.00000000005457</v>
      </c>
      <c r="Q57">
        <v>337844.99999999983</v>
      </c>
      <c r="R57">
        <f t="shared" si="0"/>
        <v>1</v>
      </c>
      <c r="S57">
        <f t="shared" si="1"/>
        <v>-0.6000000000003638</v>
      </c>
      <c r="T57">
        <f t="shared" si="2"/>
        <v>0</v>
      </c>
      <c r="U57">
        <f t="shared" si="3"/>
        <v>-0.6000000000003638</v>
      </c>
    </row>
    <row r="58" spans="1:21" x14ac:dyDescent="0.25">
      <c r="A58" s="2">
        <v>43543</v>
      </c>
      <c r="B58" t="s">
        <v>107</v>
      </c>
      <c r="C58" s="2">
        <v>43543</v>
      </c>
      <c r="D58" t="s">
        <v>108</v>
      </c>
      <c r="E58">
        <v>11515</v>
      </c>
      <c r="F58">
        <v>11501.55</v>
      </c>
      <c r="G58">
        <v>11481.65</v>
      </c>
      <c r="H58">
        <v>11501.55</v>
      </c>
      <c r="I58">
        <v>11479.8</v>
      </c>
      <c r="J58">
        <v>7.7166262983837104</v>
      </c>
      <c r="K58" t="s">
        <v>23</v>
      </c>
      <c r="L58" t="s">
        <v>20</v>
      </c>
      <c r="M58">
        <v>150</v>
      </c>
      <c r="N58">
        <v>13.450000000000729</v>
      </c>
      <c r="O58">
        <v>-277.50000000005463</v>
      </c>
      <c r="P58">
        <v>-277.50000000005463</v>
      </c>
      <c r="Q58">
        <v>337567.49999999983</v>
      </c>
      <c r="R58">
        <f t="shared" si="0"/>
        <v>1</v>
      </c>
      <c r="S58">
        <f t="shared" si="1"/>
        <v>-1.8500000000003638</v>
      </c>
      <c r="T58">
        <f t="shared" si="2"/>
        <v>0</v>
      </c>
      <c r="U58">
        <f t="shared" si="3"/>
        <v>-1.8500000000003638</v>
      </c>
    </row>
    <row r="59" spans="1:21" x14ac:dyDescent="0.25">
      <c r="A59" s="2">
        <v>43546</v>
      </c>
      <c r="B59" t="s">
        <v>109</v>
      </c>
      <c r="C59" s="2">
        <v>43546</v>
      </c>
      <c r="D59" t="s">
        <v>38</v>
      </c>
      <c r="E59">
        <v>11498.05</v>
      </c>
      <c r="F59">
        <v>11532.55</v>
      </c>
      <c r="G59">
        <v>11475.7</v>
      </c>
      <c r="H59">
        <v>11532.55</v>
      </c>
      <c r="I59">
        <v>11454.1</v>
      </c>
      <c r="J59">
        <v>12.389928318326479</v>
      </c>
      <c r="K59" t="s">
        <v>39</v>
      </c>
      <c r="L59" t="s">
        <v>24</v>
      </c>
      <c r="M59">
        <v>-150</v>
      </c>
      <c r="N59">
        <v>34.500000000001819</v>
      </c>
      <c r="O59">
        <v>3240.000000000055</v>
      </c>
      <c r="P59">
        <v>3240.000000000055</v>
      </c>
      <c r="Q59">
        <v>340807.49999999983</v>
      </c>
      <c r="R59">
        <f t="shared" si="0"/>
        <v>-1</v>
      </c>
      <c r="S59">
        <f t="shared" si="1"/>
        <v>21.600000000000364</v>
      </c>
      <c r="T59">
        <f t="shared" si="2"/>
        <v>21.600000000000364</v>
      </c>
      <c r="U59">
        <f t="shared" si="3"/>
        <v>0</v>
      </c>
    </row>
    <row r="60" spans="1:21" x14ac:dyDescent="0.25">
      <c r="A60" s="2">
        <v>43549</v>
      </c>
      <c r="B60" t="s">
        <v>110</v>
      </c>
      <c r="C60" s="2">
        <v>43549</v>
      </c>
      <c r="D60" t="s">
        <v>111</v>
      </c>
      <c r="E60">
        <v>11370</v>
      </c>
      <c r="F60">
        <v>11395</v>
      </c>
      <c r="G60">
        <v>11343.95</v>
      </c>
      <c r="H60">
        <v>11395</v>
      </c>
      <c r="I60">
        <v>11346.65</v>
      </c>
      <c r="J60">
        <v>10.97583286101553</v>
      </c>
      <c r="K60" t="s">
        <v>23</v>
      </c>
      <c r="L60" t="s">
        <v>24</v>
      </c>
      <c r="M60">
        <v>-150</v>
      </c>
      <c r="N60">
        <v>25</v>
      </c>
      <c r="O60">
        <v>-404.99999999983629</v>
      </c>
      <c r="P60">
        <v>-404.99999999983629</v>
      </c>
      <c r="Q60">
        <v>340402.5</v>
      </c>
      <c r="R60">
        <f t="shared" si="0"/>
        <v>-1</v>
      </c>
      <c r="S60">
        <f t="shared" si="1"/>
        <v>-2.6999999999989086</v>
      </c>
      <c r="T60">
        <f t="shared" si="2"/>
        <v>0</v>
      </c>
      <c r="U60">
        <f t="shared" si="3"/>
        <v>-2.6999999999989086</v>
      </c>
    </row>
    <row r="61" spans="1:21" x14ac:dyDescent="0.25">
      <c r="A61" s="2">
        <v>43549</v>
      </c>
      <c r="B61" t="s">
        <v>71</v>
      </c>
      <c r="C61" s="2">
        <v>43549</v>
      </c>
      <c r="D61" t="s">
        <v>49</v>
      </c>
      <c r="E61">
        <v>11345</v>
      </c>
      <c r="F61">
        <v>11373.9</v>
      </c>
      <c r="G61">
        <v>11326.5</v>
      </c>
      <c r="H61">
        <v>11373.9</v>
      </c>
      <c r="I61">
        <v>11329.85</v>
      </c>
      <c r="J61">
        <v>9.2182981850695977</v>
      </c>
      <c r="K61" t="s">
        <v>23</v>
      </c>
      <c r="L61" t="s">
        <v>24</v>
      </c>
      <c r="M61">
        <v>-150</v>
      </c>
      <c r="N61">
        <v>28.89999999999964</v>
      </c>
      <c r="O61">
        <v>-502.50000000005463</v>
      </c>
      <c r="P61">
        <v>-502.50000000005463</v>
      </c>
      <c r="Q61">
        <v>339899.99999999988</v>
      </c>
      <c r="R61">
        <f t="shared" si="0"/>
        <v>-1</v>
      </c>
      <c r="S61">
        <f t="shared" si="1"/>
        <v>-3.3500000000003638</v>
      </c>
      <c r="T61">
        <f t="shared" si="2"/>
        <v>0</v>
      </c>
      <c r="U61">
        <f t="shared" si="3"/>
        <v>-3.3500000000003638</v>
      </c>
    </row>
    <row r="62" spans="1:21" x14ac:dyDescent="0.25">
      <c r="A62" s="2">
        <v>43550</v>
      </c>
      <c r="B62" t="s">
        <v>112</v>
      </c>
      <c r="C62" s="2">
        <v>43550</v>
      </c>
      <c r="D62" t="s">
        <v>38</v>
      </c>
      <c r="E62">
        <v>11412.9</v>
      </c>
      <c r="F62">
        <v>11379.7</v>
      </c>
      <c r="G62">
        <v>11402.65</v>
      </c>
      <c r="H62">
        <v>11498.4</v>
      </c>
      <c r="I62">
        <v>11486</v>
      </c>
      <c r="J62">
        <v>7.4539057062000982</v>
      </c>
      <c r="K62" t="s">
        <v>39</v>
      </c>
      <c r="L62" t="s">
        <v>20</v>
      </c>
      <c r="M62">
        <v>150</v>
      </c>
      <c r="N62">
        <v>33.199999999998909</v>
      </c>
      <c r="O62">
        <v>12502.500000000049</v>
      </c>
      <c r="P62">
        <v>12502.500000000049</v>
      </c>
      <c r="Q62">
        <v>352402.49999999988</v>
      </c>
      <c r="R62">
        <f t="shared" si="0"/>
        <v>1</v>
      </c>
      <c r="S62">
        <f t="shared" si="1"/>
        <v>83.350000000000364</v>
      </c>
      <c r="T62">
        <f t="shared" si="2"/>
        <v>83.350000000000364</v>
      </c>
      <c r="U62">
        <f t="shared" si="3"/>
        <v>0</v>
      </c>
    </row>
    <row r="63" spans="1:21" x14ac:dyDescent="0.25">
      <c r="A63" s="2">
        <v>43551</v>
      </c>
      <c r="B63" t="s">
        <v>47</v>
      </c>
      <c r="C63" s="2">
        <v>43551</v>
      </c>
      <c r="D63" t="s">
        <v>113</v>
      </c>
      <c r="E63">
        <v>11567</v>
      </c>
      <c r="F63">
        <v>11532.25</v>
      </c>
      <c r="G63">
        <v>11539.75</v>
      </c>
      <c r="H63">
        <v>11532.25</v>
      </c>
      <c r="I63">
        <v>11523.1</v>
      </c>
      <c r="J63">
        <v>13.642524883977909</v>
      </c>
      <c r="K63" t="s">
        <v>23</v>
      </c>
      <c r="L63" t="s">
        <v>20</v>
      </c>
      <c r="M63">
        <v>150</v>
      </c>
      <c r="N63">
        <v>34.75</v>
      </c>
      <c r="O63">
        <v>-2497.499999999945</v>
      </c>
      <c r="P63">
        <v>-2497.499999999945</v>
      </c>
      <c r="Q63">
        <v>349905</v>
      </c>
      <c r="R63">
        <f t="shared" si="0"/>
        <v>1</v>
      </c>
      <c r="S63">
        <f t="shared" si="1"/>
        <v>-16.649999999999636</v>
      </c>
      <c r="T63">
        <f t="shared" si="2"/>
        <v>0</v>
      </c>
      <c r="U63">
        <f t="shared" si="3"/>
        <v>-16.649999999999636</v>
      </c>
    </row>
    <row r="64" spans="1:21" x14ac:dyDescent="0.25">
      <c r="A64" s="2">
        <v>43552</v>
      </c>
      <c r="B64" t="s">
        <v>97</v>
      </c>
      <c r="C64" s="2">
        <v>43552</v>
      </c>
      <c r="D64" t="s">
        <v>38</v>
      </c>
      <c r="E64">
        <v>11533.7</v>
      </c>
      <c r="F64">
        <v>11503</v>
      </c>
      <c r="G64">
        <v>11529.7</v>
      </c>
      <c r="H64">
        <v>11503</v>
      </c>
      <c r="I64">
        <v>11570.75</v>
      </c>
      <c r="J64">
        <v>11.64957042778345</v>
      </c>
      <c r="K64" t="s">
        <v>39</v>
      </c>
      <c r="L64" t="s">
        <v>20</v>
      </c>
      <c r="M64">
        <v>150</v>
      </c>
      <c r="N64">
        <v>30.700000000000731</v>
      </c>
      <c r="O64">
        <v>6157.4999999998909</v>
      </c>
      <c r="P64">
        <v>6157.4999999998909</v>
      </c>
      <c r="Q64">
        <v>356062.49999999988</v>
      </c>
      <c r="R64">
        <f t="shared" si="0"/>
        <v>1</v>
      </c>
      <c r="S64">
        <f t="shared" si="1"/>
        <v>41.049999999999272</v>
      </c>
      <c r="T64">
        <f t="shared" si="2"/>
        <v>41.049999999999272</v>
      </c>
      <c r="U64">
        <f t="shared" si="3"/>
        <v>0</v>
      </c>
    </row>
    <row r="65" spans="1:21" x14ac:dyDescent="0.25">
      <c r="A65" s="2">
        <v>43556</v>
      </c>
      <c r="B65" t="s">
        <v>54</v>
      </c>
      <c r="C65" s="2">
        <v>43556</v>
      </c>
      <c r="D65" t="s">
        <v>105</v>
      </c>
      <c r="E65">
        <v>11719.2</v>
      </c>
      <c r="F65">
        <v>11684</v>
      </c>
      <c r="G65">
        <v>11678.3</v>
      </c>
      <c r="H65">
        <v>11768.3</v>
      </c>
      <c r="I65">
        <v>11692.2</v>
      </c>
      <c r="J65">
        <v>10.64065419695295</v>
      </c>
      <c r="K65" t="s">
        <v>19</v>
      </c>
      <c r="L65" t="s">
        <v>20</v>
      </c>
      <c r="M65">
        <v>150</v>
      </c>
      <c r="N65">
        <v>35.200000000000728</v>
      </c>
      <c r="O65">
        <v>2085.0000000002178</v>
      </c>
      <c r="P65">
        <v>2085.0000000002178</v>
      </c>
      <c r="Q65">
        <v>358147.50000000012</v>
      </c>
      <c r="R65">
        <f t="shared" si="0"/>
        <v>1</v>
      </c>
      <c r="S65">
        <f t="shared" si="1"/>
        <v>13.900000000001455</v>
      </c>
      <c r="T65">
        <f t="shared" si="2"/>
        <v>13.900000000001455</v>
      </c>
      <c r="U65">
        <f t="shared" si="3"/>
        <v>0</v>
      </c>
    </row>
    <row r="66" spans="1:21" x14ac:dyDescent="0.25">
      <c r="A66" s="2">
        <v>43556</v>
      </c>
      <c r="B66" t="s">
        <v>114</v>
      </c>
      <c r="C66" s="2">
        <v>43556</v>
      </c>
      <c r="D66" t="s">
        <v>56</v>
      </c>
      <c r="E66">
        <v>11783.9</v>
      </c>
      <c r="F66">
        <v>11765.6</v>
      </c>
      <c r="G66">
        <v>11707</v>
      </c>
      <c r="H66">
        <v>11765.6</v>
      </c>
      <c r="I66">
        <v>11705.7</v>
      </c>
      <c r="J66">
        <v>8.0986679988656523</v>
      </c>
      <c r="K66" t="s">
        <v>23</v>
      </c>
      <c r="L66" t="s">
        <v>20</v>
      </c>
      <c r="M66">
        <v>150</v>
      </c>
      <c r="N66">
        <v>18.299999999999269</v>
      </c>
      <c r="O66">
        <v>-194.99999999989089</v>
      </c>
      <c r="P66">
        <v>-194.99999999989089</v>
      </c>
      <c r="Q66">
        <v>357952.50000000017</v>
      </c>
      <c r="R66">
        <f t="shared" si="0"/>
        <v>1</v>
      </c>
      <c r="S66">
        <f t="shared" si="1"/>
        <v>-1.2999999999992724</v>
      </c>
      <c r="T66">
        <f t="shared" si="2"/>
        <v>0</v>
      </c>
      <c r="U66">
        <f t="shared" si="3"/>
        <v>-1.2999999999992724</v>
      </c>
    </row>
    <row r="67" spans="1:21" x14ac:dyDescent="0.25">
      <c r="A67" s="2">
        <v>43558</v>
      </c>
      <c r="B67" t="s">
        <v>115</v>
      </c>
      <c r="C67" s="2">
        <v>43558</v>
      </c>
      <c r="D67" t="s">
        <v>112</v>
      </c>
      <c r="E67">
        <v>11829.9</v>
      </c>
      <c r="F67">
        <v>11814.3</v>
      </c>
      <c r="G67">
        <v>11746.75</v>
      </c>
      <c r="H67">
        <v>11814.3</v>
      </c>
      <c r="I67">
        <v>11744.3</v>
      </c>
      <c r="J67">
        <v>6.6632353491400202</v>
      </c>
      <c r="K67" t="s">
        <v>23</v>
      </c>
      <c r="L67" t="s">
        <v>20</v>
      </c>
      <c r="M67">
        <v>150</v>
      </c>
      <c r="N67">
        <v>15.60000000000036</v>
      </c>
      <c r="O67">
        <v>-367.50000000010908</v>
      </c>
      <c r="P67">
        <v>-367.50000000010908</v>
      </c>
      <c r="Q67">
        <v>357585.00000000012</v>
      </c>
      <c r="R67">
        <f t="shared" ref="R67:R130" si="4">IF(L67="Long", 1, -1)</f>
        <v>1</v>
      </c>
      <c r="S67">
        <f t="shared" ref="S67:S130" si="5">(I67-G67)*R67</f>
        <v>-2.4500000000007276</v>
      </c>
      <c r="T67">
        <f t="shared" ref="T67:T130" si="6">IF(S67&gt;0, S67, 0)</f>
        <v>0</v>
      </c>
      <c r="U67">
        <f t="shared" ref="U67:U130" si="7">IF(S67&lt;0, S67, 0)</f>
        <v>-2.4500000000007276</v>
      </c>
    </row>
    <row r="68" spans="1:21" x14ac:dyDescent="0.25">
      <c r="A68" s="2">
        <v>43558</v>
      </c>
      <c r="B68" t="s">
        <v>22</v>
      </c>
      <c r="C68" s="2">
        <v>43558</v>
      </c>
      <c r="D68" t="s">
        <v>38</v>
      </c>
      <c r="E68">
        <v>11798.55</v>
      </c>
      <c r="F68">
        <v>11833.95</v>
      </c>
      <c r="G68">
        <v>11718.35</v>
      </c>
      <c r="H68">
        <v>11833.95</v>
      </c>
      <c r="I68">
        <v>11640.85</v>
      </c>
      <c r="J68">
        <v>9.7189473835996747</v>
      </c>
      <c r="K68" t="s">
        <v>39</v>
      </c>
      <c r="L68" t="s">
        <v>24</v>
      </c>
      <c r="M68">
        <v>-150</v>
      </c>
      <c r="N68">
        <v>35.400000000001462</v>
      </c>
      <c r="O68">
        <v>11625</v>
      </c>
      <c r="P68">
        <v>11625</v>
      </c>
      <c r="Q68">
        <v>369210.00000000012</v>
      </c>
      <c r="R68">
        <f t="shared" si="4"/>
        <v>-1</v>
      </c>
      <c r="S68">
        <f t="shared" si="5"/>
        <v>77.5</v>
      </c>
      <c r="T68">
        <f t="shared" si="6"/>
        <v>77.5</v>
      </c>
      <c r="U68">
        <f t="shared" si="7"/>
        <v>0</v>
      </c>
    </row>
    <row r="69" spans="1:21" x14ac:dyDescent="0.25">
      <c r="A69" s="2">
        <v>43559</v>
      </c>
      <c r="B69" t="s">
        <v>116</v>
      </c>
      <c r="C69" s="2">
        <v>43559</v>
      </c>
      <c r="D69" t="s">
        <v>117</v>
      </c>
      <c r="E69">
        <v>11694.25</v>
      </c>
      <c r="F69">
        <v>11723.65</v>
      </c>
      <c r="G69">
        <v>11624.3</v>
      </c>
      <c r="H69">
        <v>11723.65</v>
      </c>
      <c r="I69">
        <v>11635.1</v>
      </c>
      <c r="J69">
        <v>7.7890770862856273</v>
      </c>
      <c r="K69" t="s">
        <v>23</v>
      </c>
      <c r="L69" t="s">
        <v>24</v>
      </c>
      <c r="M69">
        <v>-150</v>
      </c>
      <c r="N69">
        <v>29.39999999999964</v>
      </c>
      <c r="O69">
        <v>-1620.0000000001639</v>
      </c>
      <c r="P69">
        <v>-1620.0000000001639</v>
      </c>
      <c r="Q69">
        <v>367589.99999999988</v>
      </c>
      <c r="R69">
        <f t="shared" si="4"/>
        <v>-1</v>
      </c>
      <c r="S69">
        <f t="shared" si="5"/>
        <v>-10.800000000001091</v>
      </c>
      <c r="T69">
        <f t="shared" si="6"/>
        <v>0</v>
      </c>
      <c r="U69">
        <f t="shared" si="7"/>
        <v>-10.800000000001091</v>
      </c>
    </row>
    <row r="70" spans="1:21" x14ac:dyDescent="0.25">
      <c r="A70" s="2">
        <v>43559</v>
      </c>
      <c r="B70" t="s">
        <v>64</v>
      </c>
      <c r="C70" s="2">
        <v>43559</v>
      </c>
      <c r="D70" t="s">
        <v>27</v>
      </c>
      <c r="E70">
        <v>11680.55</v>
      </c>
      <c r="F70">
        <v>11715.6</v>
      </c>
      <c r="G70">
        <v>11590.9</v>
      </c>
      <c r="H70">
        <v>11715.6</v>
      </c>
      <c r="I70">
        <v>11596.2</v>
      </c>
      <c r="J70">
        <v>13.650908238233971</v>
      </c>
      <c r="K70" t="s">
        <v>23</v>
      </c>
      <c r="L70" t="s">
        <v>24</v>
      </c>
      <c r="M70">
        <v>-150</v>
      </c>
      <c r="N70">
        <v>35.050000000001091</v>
      </c>
      <c r="O70">
        <v>-795.00000000016371</v>
      </c>
      <c r="P70">
        <v>-795.00000000016371</v>
      </c>
      <c r="Q70">
        <v>366794.99999999983</v>
      </c>
      <c r="R70">
        <f t="shared" si="4"/>
        <v>-1</v>
      </c>
      <c r="S70">
        <f t="shared" si="5"/>
        <v>-5.3000000000010914</v>
      </c>
      <c r="T70">
        <f t="shared" si="6"/>
        <v>0</v>
      </c>
      <c r="U70">
        <f t="shared" si="7"/>
        <v>-5.3000000000010914</v>
      </c>
    </row>
    <row r="71" spans="1:21" x14ac:dyDescent="0.25">
      <c r="A71" s="2">
        <v>43563</v>
      </c>
      <c r="B71" t="s">
        <v>118</v>
      </c>
      <c r="C71" s="2">
        <v>43563</v>
      </c>
      <c r="D71" t="s">
        <v>119</v>
      </c>
      <c r="E71">
        <v>11703</v>
      </c>
      <c r="F71">
        <v>11722.4</v>
      </c>
      <c r="G71">
        <v>11621.45</v>
      </c>
      <c r="H71">
        <v>11722.4</v>
      </c>
      <c r="I71">
        <v>11627.95</v>
      </c>
      <c r="J71">
        <v>9.2894308870138111</v>
      </c>
      <c r="K71" t="s">
        <v>23</v>
      </c>
      <c r="L71" t="s">
        <v>24</v>
      </c>
      <c r="M71">
        <v>-150</v>
      </c>
      <c r="N71">
        <v>19.39999999999964</v>
      </c>
      <c r="O71">
        <v>-975</v>
      </c>
      <c r="P71">
        <v>-975</v>
      </c>
      <c r="Q71">
        <v>365819.99999999983</v>
      </c>
      <c r="R71">
        <f t="shared" si="4"/>
        <v>-1</v>
      </c>
      <c r="S71">
        <f t="shared" si="5"/>
        <v>-6.5</v>
      </c>
      <c r="T71">
        <f t="shared" si="6"/>
        <v>0</v>
      </c>
      <c r="U71">
        <f t="shared" si="7"/>
        <v>-6.5</v>
      </c>
    </row>
    <row r="72" spans="1:21" x14ac:dyDescent="0.25">
      <c r="A72" s="2">
        <v>43563</v>
      </c>
      <c r="B72" t="s">
        <v>120</v>
      </c>
      <c r="C72" s="2">
        <v>43563</v>
      </c>
      <c r="D72" t="s">
        <v>121</v>
      </c>
      <c r="E72">
        <v>11650.15</v>
      </c>
      <c r="F72">
        <v>11674</v>
      </c>
      <c r="G72">
        <v>11579.2</v>
      </c>
      <c r="H72">
        <v>11674</v>
      </c>
      <c r="I72">
        <v>11574.1</v>
      </c>
      <c r="J72">
        <v>12.8123461943549</v>
      </c>
      <c r="K72" t="s">
        <v>23</v>
      </c>
      <c r="L72" t="s">
        <v>24</v>
      </c>
      <c r="M72">
        <v>-150</v>
      </c>
      <c r="N72">
        <v>23.85000000000036</v>
      </c>
      <c r="O72">
        <v>765.00000000005457</v>
      </c>
      <c r="P72">
        <v>765.00000000005457</v>
      </c>
      <c r="Q72">
        <v>366584.99999999983</v>
      </c>
      <c r="R72">
        <f t="shared" si="4"/>
        <v>-1</v>
      </c>
      <c r="S72">
        <f t="shared" si="5"/>
        <v>5.1000000000003638</v>
      </c>
      <c r="T72">
        <f t="shared" si="6"/>
        <v>5.1000000000003638</v>
      </c>
      <c r="U72">
        <f t="shared" si="7"/>
        <v>0</v>
      </c>
    </row>
    <row r="73" spans="1:21" x14ac:dyDescent="0.25">
      <c r="A73" s="2">
        <v>43564</v>
      </c>
      <c r="B73" t="s">
        <v>122</v>
      </c>
      <c r="C73" s="2">
        <v>43564</v>
      </c>
      <c r="D73" t="s">
        <v>123</v>
      </c>
      <c r="E73">
        <v>11707.75</v>
      </c>
      <c r="F73">
        <v>11672.6</v>
      </c>
      <c r="G73">
        <v>11626</v>
      </c>
      <c r="H73">
        <v>11672.6</v>
      </c>
      <c r="I73">
        <v>11625.25</v>
      </c>
      <c r="J73">
        <v>11.003195503306371</v>
      </c>
      <c r="K73" t="s">
        <v>23</v>
      </c>
      <c r="L73" t="s">
        <v>20</v>
      </c>
      <c r="M73">
        <v>150</v>
      </c>
      <c r="N73">
        <v>35.149999999999643</v>
      </c>
      <c r="O73">
        <v>-112.5</v>
      </c>
      <c r="P73">
        <v>-112.5</v>
      </c>
      <c r="Q73">
        <v>366472.49999999983</v>
      </c>
      <c r="R73">
        <f t="shared" si="4"/>
        <v>1</v>
      </c>
      <c r="S73">
        <f t="shared" si="5"/>
        <v>-0.75</v>
      </c>
      <c r="T73">
        <f t="shared" si="6"/>
        <v>0</v>
      </c>
      <c r="U73">
        <f t="shared" si="7"/>
        <v>-0.75</v>
      </c>
    </row>
    <row r="74" spans="1:21" x14ac:dyDescent="0.25">
      <c r="A74" s="2">
        <v>43567</v>
      </c>
      <c r="B74" t="s">
        <v>35</v>
      </c>
      <c r="C74" s="2">
        <v>43567</v>
      </c>
      <c r="D74" t="s">
        <v>36</v>
      </c>
      <c r="E74">
        <v>11677.85</v>
      </c>
      <c r="F74">
        <v>11642.8</v>
      </c>
      <c r="G74">
        <v>11615.05</v>
      </c>
      <c r="H74">
        <v>11642.8</v>
      </c>
      <c r="I74">
        <v>11613.5</v>
      </c>
      <c r="J74">
        <v>10.2060951669782</v>
      </c>
      <c r="K74" t="s">
        <v>23</v>
      </c>
      <c r="L74" t="s">
        <v>20</v>
      </c>
      <c r="M74">
        <v>150</v>
      </c>
      <c r="N74">
        <v>35.049999999999272</v>
      </c>
      <c r="O74">
        <v>-232.49999999989089</v>
      </c>
      <c r="P74">
        <v>-232.49999999989089</v>
      </c>
      <c r="Q74">
        <v>366239.99999999988</v>
      </c>
      <c r="R74">
        <f t="shared" si="4"/>
        <v>1</v>
      </c>
      <c r="S74">
        <f t="shared" si="5"/>
        <v>-1.5499999999992724</v>
      </c>
      <c r="T74">
        <f t="shared" si="6"/>
        <v>0</v>
      </c>
      <c r="U74">
        <f t="shared" si="7"/>
        <v>-1.5499999999992724</v>
      </c>
    </row>
    <row r="75" spans="1:21" x14ac:dyDescent="0.25">
      <c r="A75" s="2">
        <v>43570</v>
      </c>
      <c r="B75" t="s">
        <v>99</v>
      </c>
      <c r="C75" s="2">
        <v>43570</v>
      </c>
      <c r="D75" t="s">
        <v>124</v>
      </c>
      <c r="E75">
        <v>11727</v>
      </c>
      <c r="F75">
        <v>11711.15</v>
      </c>
      <c r="G75">
        <v>11688.5</v>
      </c>
      <c r="H75">
        <v>11711.15</v>
      </c>
      <c r="I75">
        <v>11689.05</v>
      </c>
      <c r="J75">
        <v>7.2164695400713663</v>
      </c>
      <c r="K75" t="s">
        <v>23</v>
      </c>
      <c r="L75" t="s">
        <v>20</v>
      </c>
      <c r="M75">
        <v>150</v>
      </c>
      <c r="N75">
        <v>15.85000000000036</v>
      </c>
      <c r="O75">
        <v>82.499999999890861</v>
      </c>
      <c r="P75">
        <v>82.499999999890861</v>
      </c>
      <c r="Q75">
        <v>366322.49999999983</v>
      </c>
      <c r="R75">
        <f t="shared" si="4"/>
        <v>1</v>
      </c>
      <c r="S75">
        <f t="shared" si="5"/>
        <v>0.5499999999992724</v>
      </c>
      <c r="T75">
        <f t="shared" si="6"/>
        <v>0.5499999999992724</v>
      </c>
      <c r="U75">
        <f t="shared" si="7"/>
        <v>0</v>
      </c>
    </row>
    <row r="76" spans="1:21" x14ac:dyDescent="0.25">
      <c r="A76" s="2">
        <v>43570</v>
      </c>
      <c r="B76" t="s">
        <v>125</v>
      </c>
      <c r="C76" s="2">
        <v>43570</v>
      </c>
      <c r="D76" t="s">
        <v>126</v>
      </c>
      <c r="E76">
        <v>11701</v>
      </c>
      <c r="F76">
        <v>11733.9</v>
      </c>
      <c r="G76">
        <v>11665.05</v>
      </c>
      <c r="H76">
        <v>11733.9</v>
      </c>
      <c r="I76">
        <v>11668.85</v>
      </c>
      <c r="J76">
        <v>8.172042120822395</v>
      </c>
      <c r="K76" t="s">
        <v>23</v>
      </c>
      <c r="L76" t="s">
        <v>24</v>
      </c>
      <c r="M76">
        <v>-150</v>
      </c>
      <c r="N76">
        <v>32.899999999999643</v>
      </c>
      <c r="O76">
        <v>-570.00000000016371</v>
      </c>
      <c r="P76">
        <v>-570.00000000016371</v>
      </c>
      <c r="Q76">
        <v>365752.49999999971</v>
      </c>
      <c r="R76">
        <f t="shared" si="4"/>
        <v>-1</v>
      </c>
      <c r="S76">
        <f t="shared" si="5"/>
        <v>-3.8000000000010914</v>
      </c>
      <c r="T76">
        <f t="shared" si="6"/>
        <v>0</v>
      </c>
      <c r="U76">
        <f t="shared" si="7"/>
        <v>-3.8000000000010914</v>
      </c>
    </row>
    <row r="77" spans="1:21" x14ac:dyDescent="0.25">
      <c r="A77" s="2">
        <v>43570</v>
      </c>
      <c r="B77" t="s">
        <v>127</v>
      </c>
      <c r="C77" s="2">
        <v>43570</v>
      </c>
      <c r="D77" t="s">
        <v>128</v>
      </c>
      <c r="E77">
        <v>11733.9</v>
      </c>
      <c r="F77">
        <v>11698.65</v>
      </c>
      <c r="G77">
        <v>11702.3</v>
      </c>
      <c r="H77">
        <v>11698.65</v>
      </c>
      <c r="I77">
        <v>11698.9</v>
      </c>
      <c r="J77">
        <v>9.4905269201405922</v>
      </c>
      <c r="K77" t="s">
        <v>23</v>
      </c>
      <c r="L77" t="s">
        <v>20</v>
      </c>
      <c r="M77">
        <v>150</v>
      </c>
      <c r="N77">
        <v>35.249999999998181</v>
      </c>
      <c r="O77">
        <v>-509.99999999994537</v>
      </c>
      <c r="P77">
        <v>-509.99999999994537</v>
      </c>
      <c r="Q77">
        <v>365242.49999999971</v>
      </c>
      <c r="R77">
        <f t="shared" si="4"/>
        <v>1</v>
      </c>
      <c r="S77">
        <f t="shared" si="5"/>
        <v>-3.3999999999996362</v>
      </c>
      <c r="T77">
        <f t="shared" si="6"/>
        <v>0</v>
      </c>
      <c r="U77">
        <f t="shared" si="7"/>
        <v>-3.3999999999996362</v>
      </c>
    </row>
    <row r="78" spans="1:21" x14ac:dyDescent="0.25">
      <c r="A78" s="2">
        <v>43571</v>
      </c>
      <c r="B78" t="s">
        <v>44</v>
      </c>
      <c r="C78" s="2">
        <v>43571</v>
      </c>
      <c r="D78" t="s">
        <v>45</v>
      </c>
      <c r="E78">
        <v>11823.5</v>
      </c>
      <c r="F78">
        <v>11803.4</v>
      </c>
      <c r="G78">
        <v>11788.1</v>
      </c>
      <c r="H78">
        <v>11803.4</v>
      </c>
      <c r="I78">
        <v>11789.3</v>
      </c>
      <c r="J78">
        <v>5.8681465428405692</v>
      </c>
      <c r="K78" t="s">
        <v>23</v>
      </c>
      <c r="L78" t="s">
        <v>20</v>
      </c>
      <c r="M78">
        <v>150</v>
      </c>
      <c r="N78">
        <v>20.10000000000036</v>
      </c>
      <c r="O78">
        <v>179.99999999983629</v>
      </c>
      <c r="P78">
        <v>179.99999999983629</v>
      </c>
      <c r="Q78">
        <v>365422.49999999948</v>
      </c>
      <c r="R78">
        <f t="shared" si="4"/>
        <v>1</v>
      </c>
      <c r="S78">
        <f t="shared" si="5"/>
        <v>1.1999999999989086</v>
      </c>
      <c r="T78">
        <f t="shared" si="6"/>
        <v>1.1999999999989086</v>
      </c>
      <c r="U78">
        <f t="shared" si="7"/>
        <v>0</v>
      </c>
    </row>
    <row r="79" spans="1:21" x14ac:dyDescent="0.25">
      <c r="A79" s="2">
        <v>43573</v>
      </c>
      <c r="B79" t="s">
        <v>129</v>
      </c>
      <c r="C79" s="2">
        <v>43573</v>
      </c>
      <c r="D79" t="s">
        <v>96</v>
      </c>
      <c r="E79">
        <v>11787</v>
      </c>
      <c r="F79">
        <v>11760.25</v>
      </c>
      <c r="G79">
        <v>11771.5</v>
      </c>
      <c r="H79">
        <v>11760.25</v>
      </c>
      <c r="I79">
        <v>11772.75</v>
      </c>
      <c r="J79">
        <v>8.4680146811013159</v>
      </c>
      <c r="K79" t="s">
        <v>23</v>
      </c>
      <c r="L79" t="s">
        <v>20</v>
      </c>
      <c r="M79">
        <v>150</v>
      </c>
      <c r="N79">
        <v>26.75</v>
      </c>
      <c r="O79">
        <v>187.5</v>
      </c>
      <c r="P79">
        <v>187.5</v>
      </c>
      <c r="Q79">
        <v>365609.99999999948</v>
      </c>
      <c r="R79">
        <f t="shared" si="4"/>
        <v>1</v>
      </c>
      <c r="S79">
        <f t="shared" si="5"/>
        <v>1.25</v>
      </c>
      <c r="T79">
        <f t="shared" si="6"/>
        <v>1.25</v>
      </c>
      <c r="U79">
        <f t="shared" si="7"/>
        <v>0</v>
      </c>
    </row>
    <row r="80" spans="1:21" x14ac:dyDescent="0.25">
      <c r="A80" s="2">
        <v>43577</v>
      </c>
      <c r="B80" t="s">
        <v>54</v>
      </c>
      <c r="C80" s="2">
        <v>43577</v>
      </c>
      <c r="D80" t="s">
        <v>130</v>
      </c>
      <c r="E80">
        <v>11716.3</v>
      </c>
      <c r="F80">
        <v>11751.45</v>
      </c>
      <c r="G80">
        <v>11688.5</v>
      </c>
      <c r="H80">
        <v>11669.7</v>
      </c>
      <c r="I80">
        <v>11658.85</v>
      </c>
      <c r="J80">
        <v>10.784293141406749</v>
      </c>
      <c r="K80" t="s">
        <v>19</v>
      </c>
      <c r="L80" t="s">
        <v>24</v>
      </c>
      <c r="M80">
        <v>-150</v>
      </c>
      <c r="N80">
        <v>35.150000000001462</v>
      </c>
      <c r="O80">
        <v>4447.4999999999454</v>
      </c>
      <c r="P80">
        <v>4447.4999999999454</v>
      </c>
      <c r="Q80">
        <v>370057.49999999948</v>
      </c>
      <c r="R80">
        <f t="shared" si="4"/>
        <v>-1</v>
      </c>
      <c r="S80">
        <f t="shared" si="5"/>
        <v>29.649999999999636</v>
      </c>
      <c r="T80">
        <f t="shared" si="6"/>
        <v>29.649999999999636</v>
      </c>
      <c r="U80">
        <f t="shared" si="7"/>
        <v>0</v>
      </c>
    </row>
    <row r="81" spans="1:21" x14ac:dyDescent="0.25">
      <c r="A81" s="2">
        <v>43577</v>
      </c>
      <c r="B81" t="s">
        <v>57</v>
      </c>
      <c r="C81" s="2">
        <v>43577</v>
      </c>
      <c r="D81" t="s">
        <v>40</v>
      </c>
      <c r="E81">
        <v>11655</v>
      </c>
      <c r="F81">
        <v>11675.9</v>
      </c>
      <c r="G81">
        <v>11644.95</v>
      </c>
      <c r="H81">
        <v>11675.9</v>
      </c>
      <c r="I81">
        <v>11645.65</v>
      </c>
      <c r="J81">
        <v>7.1827063286632056</v>
      </c>
      <c r="K81" t="s">
        <v>23</v>
      </c>
      <c r="L81" t="s">
        <v>24</v>
      </c>
      <c r="M81">
        <v>-150</v>
      </c>
      <c r="N81">
        <v>20.89999999999964</v>
      </c>
      <c r="O81">
        <v>-104.99999999983631</v>
      </c>
      <c r="P81">
        <v>-104.99999999983631</v>
      </c>
      <c r="Q81">
        <v>369952.49999999971</v>
      </c>
      <c r="R81">
        <f t="shared" si="4"/>
        <v>-1</v>
      </c>
      <c r="S81">
        <f t="shared" si="5"/>
        <v>-0.69999999999890861</v>
      </c>
      <c r="T81">
        <f t="shared" si="6"/>
        <v>0</v>
      </c>
      <c r="U81">
        <f t="shared" si="7"/>
        <v>-0.69999999999890861</v>
      </c>
    </row>
    <row r="82" spans="1:21" x14ac:dyDescent="0.25">
      <c r="A82" s="2">
        <v>43578</v>
      </c>
      <c r="B82" t="s">
        <v>50</v>
      </c>
      <c r="C82" s="2">
        <v>43578</v>
      </c>
      <c r="D82" t="s">
        <v>70</v>
      </c>
      <c r="E82">
        <v>11656.25</v>
      </c>
      <c r="F82">
        <v>11624.05</v>
      </c>
      <c r="G82">
        <v>11637.8</v>
      </c>
      <c r="H82">
        <v>11624.05</v>
      </c>
      <c r="I82">
        <v>11636</v>
      </c>
      <c r="J82">
        <v>11.10762511577248</v>
      </c>
      <c r="K82" t="s">
        <v>23</v>
      </c>
      <c r="L82" t="s">
        <v>20</v>
      </c>
      <c r="M82">
        <v>150</v>
      </c>
      <c r="N82">
        <v>32.200000000000728</v>
      </c>
      <c r="O82">
        <v>-269.99999999989092</v>
      </c>
      <c r="P82">
        <v>-269.99999999989092</v>
      </c>
      <c r="Q82">
        <v>369682.49999999983</v>
      </c>
      <c r="R82">
        <f t="shared" si="4"/>
        <v>1</v>
      </c>
      <c r="S82">
        <f t="shared" si="5"/>
        <v>-1.7999999999992724</v>
      </c>
      <c r="T82">
        <f t="shared" si="6"/>
        <v>0</v>
      </c>
      <c r="U82">
        <f t="shared" si="7"/>
        <v>-1.7999999999992724</v>
      </c>
    </row>
    <row r="83" spans="1:21" x14ac:dyDescent="0.25">
      <c r="A83" s="2">
        <v>43578</v>
      </c>
      <c r="B83" t="s">
        <v>131</v>
      </c>
      <c r="C83" s="2">
        <v>43578</v>
      </c>
      <c r="D83" t="s">
        <v>38</v>
      </c>
      <c r="E83">
        <v>11592.6</v>
      </c>
      <c r="F83">
        <v>11627.4</v>
      </c>
      <c r="G83">
        <v>11571.95</v>
      </c>
      <c r="H83">
        <v>11627.4</v>
      </c>
      <c r="I83">
        <v>11581.25</v>
      </c>
      <c r="J83">
        <v>13.627221180827499</v>
      </c>
      <c r="K83" t="s">
        <v>23</v>
      </c>
      <c r="L83" t="s">
        <v>24</v>
      </c>
      <c r="M83">
        <v>-150</v>
      </c>
      <c r="N83">
        <v>34.800000000001091</v>
      </c>
      <c r="O83">
        <v>-1394.9999999998911</v>
      </c>
      <c r="P83">
        <v>-1394.9999999998911</v>
      </c>
      <c r="Q83">
        <v>368287.49999999983</v>
      </c>
      <c r="R83">
        <f t="shared" si="4"/>
        <v>-1</v>
      </c>
      <c r="S83">
        <f t="shared" si="5"/>
        <v>-9.2999999999992724</v>
      </c>
      <c r="T83">
        <f t="shared" si="6"/>
        <v>0</v>
      </c>
      <c r="U83">
        <f t="shared" si="7"/>
        <v>-9.2999999999992724</v>
      </c>
    </row>
    <row r="84" spans="1:21" x14ac:dyDescent="0.25">
      <c r="A84" s="2">
        <v>43581</v>
      </c>
      <c r="B84" t="s">
        <v>132</v>
      </c>
      <c r="C84" s="2">
        <v>43581</v>
      </c>
      <c r="D84" t="s">
        <v>38</v>
      </c>
      <c r="E84">
        <v>11764</v>
      </c>
      <c r="F84">
        <v>11730.05</v>
      </c>
      <c r="G84">
        <v>11709.8</v>
      </c>
      <c r="H84">
        <v>11730.05</v>
      </c>
      <c r="I84">
        <v>11755.15</v>
      </c>
      <c r="J84">
        <v>8.9415518201526876</v>
      </c>
      <c r="K84" t="s">
        <v>39</v>
      </c>
      <c r="L84" t="s">
        <v>20</v>
      </c>
      <c r="M84">
        <v>150</v>
      </c>
      <c r="N84">
        <v>33.950000000000728</v>
      </c>
      <c r="O84">
        <v>6802.5000000000546</v>
      </c>
      <c r="P84">
        <v>6802.5000000000546</v>
      </c>
      <c r="Q84">
        <v>375089.99999999988</v>
      </c>
      <c r="R84">
        <f t="shared" si="4"/>
        <v>1</v>
      </c>
      <c r="S84">
        <f t="shared" si="5"/>
        <v>45.350000000000364</v>
      </c>
      <c r="T84">
        <f t="shared" si="6"/>
        <v>45.350000000000364</v>
      </c>
      <c r="U84">
        <f t="shared" si="7"/>
        <v>0</v>
      </c>
    </row>
    <row r="85" spans="1:21" x14ac:dyDescent="0.25">
      <c r="A85" s="2">
        <v>43585</v>
      </c>
      <c r="B85" t="s">
        <v>133</v>
      </c>
      <c r="C85" s="2">
        <v>43585</v>
      </c>
      <c r="D85" t="s">
        <v>134</v>
      </c>
      <c r="E85">
        <v>11730.05</v>
      </c>
      <c r="F85">
        <v>11765.25</v>
      </c>
      <c r="G85">
        <v>11658.45</v>
      </c>
      <c r="H85">
        <v>11765.25</v>
      </c>
      <c r="I85">
        <v>11667.5</v>
      </c>
      <c r="J85">
        <v>13.57500364791551</v>
      </c>
      <c r="K85" t="s">
        <v>23</v>
      </c>
      <c r="L85" t="s">
        <v>24</v>
      </c>
      <c r="M85">
        <v>-150</v>
      </c>
      <c r="N85">
        <v>35.200000000000728</v>
      </c>
      <c r="O85">
        <v>-1357.4999999998911</v>
      </c>
      <c r="P85">
        <v>-1357.4999999998911</v>
      </c>
      <c r="Q85">
        <v>373732.5</v>
      </c>
      <c r="R85">
        <f t="shared" si="4"/>
        <v>-1</v>
      </c>
      <c r="S85">
        <f t="shared" si="5"/>
        <v>-9.0499999999992724</v>
      </c>
      <c r="T85">
        <f t="shared" si="6"/>
        <v>0</v>
      </c>
      <c r="U85">
        <f t="shared" si="7"/>
        <v>-9.0499999999992724</v>
      </c>
    </row>
    <row r="86" spans="1:21" x14ac:dyDescent="0.25">
      <c r="A86" s="2">
        <v>43585</v>
      </c>
      <c r="B86" t="s">
        <v>135</v>
      </c>
      <c r="C86" s="2">
        <v>43585</v>
      </c>
      <c r="D86" t="s">
        <v>129</v>
      </c>
      <c r="E86">
        <v>11735.35</v>
      </c>
      <c r="F86">
        <v>11769.8</v>
      </c>
      <c r="G86">
        <v>11683.9</v>
      </c>
      <c r="H86">
        <v>11769.8</v>
      </c>
      <c r="I86">
        <v>11689.3</v>
      </c>
      <c r="J86">
        <v>12.499379580186391</v>
      </c>
      <c r="K86" t="s">
        <v>23</v>
      </c>
      <c r="L86" t="s">
        <v>24</v>
      </c>
      <c r="M86">
        <v>-150</v>
      </c>
      <c r="N86">
        <v>34.449999999998909</v>
      </c>
      <c r="O86">
        <v>-809.99999999994543</v>
      </c>
      <c r="P86">
        <v>-809.99999999994543</v>
      </c>
      <c r="Q86">
        <v>372922.50000000012</v>
      </c>
      <c r="R86">
        <f t="shared" si="4"/>
        <v>-1</v>
      </c>
      <c r="S86">
        <f t="shared" si="5"/>
        <v>-5.3999999999996362</v>
      </c>
      <c r="T86">
        <f t="shared" si="6"/>
        <v>0</v>
      </c>
      <c r="U86">
        <f t="shared" si="7"/>
        <v>-5.3999999999996362</v>
      </c>
    </row>
    <row r="87" spans="1:21" x14ac:dyDescent="0.25">
      <c r="A87" s="2">
        <v>43585</v>
      </c>
      <c r="B87" t="s">
        <v>46</v>
      </c>
      <c r="C87" s="2">
        <v>43585</v>
      </c>
      <c r="D87" t="s">
        <v>38</v>
      </c>
      <c r="E87">
        <v>11779.15</v>
      </c>
      <c r="F87">
        <v>11743.8</v>
      </c>
      <c r="G87">
        <v>11737.8</v>
      </c>
      <c r="H87">
        <v>11743.8</v>
      </c>
      <c r="I87">
        <v>11750.4</v>
      </c>
      <c r="J87">
        <v>15.78667164997964</v>
      </c>
      <c r="K87" t="s">
        <v>39</v>
      </c>
      <c r="L87" t="s">
        <v>20</v>
      </c>
      <c r="M87">
        <v>150</v>
      </c>
      <c r="N87">
        <v>35.349999999998538</v>
      </c>
      <c r="O87">
        <v>1890.000000000055</v>
      </c>
      <c r="P87">
        <v>1890.000000000055</v>
      </c>
      <c r="Q87">
        <v>374812.50000000012</v>
      </c>
      <c r="R87">
        <f t="shared" si="4"/>
        <v>1</v>
      </c>
      <c r="S87">
        <f t="shared" si="5"/>
        <v>12.600000000000364</v>
      </c>
      <c r="T87">
        <f t="shared" si="6"/>
        <v>12.600000000000364</v>
      </c>
      <c r="U87">
        <f t="shared" si="7"/>
        <v>0</v>
      </c>
    </row>
    <row r="88" spans="1:21" x14ac:dyDescent="0.25">
      <c r="A88" s="2">
        <v>43588</v>
      </c>
      <c r="B88" t="s">
        <v>125</v>
      </c>
      <c r="C88" s="2">
        <v>43588</v>
      </c>
      <c r="D88" t="s">
        <v>136</v>
      </c>
      <c r="E88">
        <v>11776.65</v>
      </c>
      <c r="F88">
        <v>11799.4</v>
      </c>
      <c r="G88">
        <v>11732.65</v>
      </c>
      <c r="H88">
        <v>11799.4</v>
      </c>
      <c r="I88">
        <v>11736.2</v>
      </c>
      <c r="J88">
        <v>8.0247525654161258</v>
      </c>
      <c r="K88" t="s">
        <v>23</v>
      </c>
      <c r="L88" t="s">
        <v>24</v>
      </c>
      <c r="M88">
        <v>-150</v>
      </c>
      <c r="N88">
        <v>22.75</v>
      </c>
      <c r="O88">
        <v>-532.50000000016371</v>
      </c>
      <c r="P88">
        <v>-532.50000000016371</v>
      </c>
      <c r="Q88">
        <v>374279.99999999988</v>
      </c>
      <c r="R88">
        <f t="shared" si="4"/>
        <v>-1</v>
      </c>
      <c r="S88">
        <f t="shared" si="5"/>
        <v>-3.5500000000010914</v>
      </c>
      <c r="T88">
        <f t="shared" si="6"/>
        <v>0</v>
      </c>
      <c r="U88">
        <f t="shared" si="7"/>
        <v>-3.5500000000010914</v>
      </c>
    </row>
    <row r="89" spans="1:21" x14ac:dyDescent="0.25">
      <c r="A89" s="2">
        <v>43588</v>
      </c>
      <c r="B89" t="s">
        <v>62</v>
      </c>
      <c r="C89" s="2">
        <v>43588</v>
      </c>
      <c r="D89" t="s">
        <v>78</v>
      </c>
      <c r="E89">
        <v>11799.4</v>
      </c>
      <c r="F89">
        <v>11768.4</v>
      </c>
      <c r="G89">
        <v>11755.95</v>
      </c>
      <c r="H89">
        <v>11768.4</v>
      </c>
      <c r="I89">
        <v>11748.15</v>
      </c>
      <c r="J89">
        <v>10.425052739707169</v>
      </c>
      <c r="K89" t="s">
        <v>23</v>
      </c>
      <c r="L89" t="s">
        <v>20</v>
      </c>
      <c r="M89">
        <v>150</v>
      </c>
      <c r="N89">
        <v>31</v>
      </c>
      <c r="O89">
        <v>-1170.0000000001639</v>
      </c>
      <c r="P89">
        <v>-1170.0000000001639</v>
      </c>
      <c r="Q89">
        <v>373109.99999999983</v>
      </c>
      <c r="R89">
        <f t="shared" si="4"/>
        <v>1</v>
      </c>
      <c r="S89">
        <f t="shared" si="5"/>
        <v>-7.8000000000010914</v>
      </c>
      <c r="T89">
        <f t="shared" si="6"/>
        <v>0</v>
      </c>
      <c r="U89">
        <f t="shared" si="7"/>
        <v>-7.8000000000010914</v>
      </c>
    </row>
    <row r="90" spans="1:21" x14ac:dyDescent="0.25">
      <c r="A90" s="2">
        <v>43588</v>
      </c>
      <c r="B90" t="s">
        <v>137</v>
      </c>
      <c r="C90" s="2">
        <v>43588</v>
      </c>
      <c r="D90" t="s">
        <v>38</v>
      </c>
      <c r="E90">
        <v>11768.4</v>
      </c>
      <c r="F90">
        <v>11803.75</v>
      </c>
      <c r="G90">
        <v>11717.1</v>
      </c>
      <c r="H90">
        <v>11803.75</v>
      </c>
      <c r="I90">
        <v>11706.4</v>
      </c>
      <c r="J90">
        <v>12.313101648274261</v>
      </c>
      <c r="K90" t="s">
        <v>39</v>
      </c>
      <c r="L90" t="s">
        <v>24</v>
      </c>
      <c r="M90">
        <v>-150</v>
      </c>
      <c r="N90">
        <v>35.350000000000357</v>
      </c>
      <c r="O90">
        <v>1605.0000000001089</v>
      </c>
      <c r="P90">
        <v>1605.0000000001089</v>
      </c>
      <c r="Q90">
        <v>374714.99999999988</v>
      </c>
      <c r="R90">
        <f t="shared" si="4"/>
        <v>-1</v>
      </c>
      <c r="S90">
        <f t="shared" si="5"/>
        <v>10.700000000000728</v>
      </c>
      <c r="T90">
        <f t="shared" si="6"/>
        <v>10.700000000000728</v>
      </c>
      <c r="U90">
        <f t="shared" si="7"/>
        <v>0</v>
      </c>
    </row>
    <row r="91" spans="1:21" x14ac:dyDescent="0.25">
      <c r="A91" s="2">
        <v>43591</v>
      </c>
      <c r="B91" t="s">
        <v>138</v>
      </c>
      <c r="C91" s="2">
        <v>43591</v>
      </c>
      <c r="D91" t="s">
        <v>139</v>
      </c>
      <c r="E91">
        <v>11645</v>
      </c>
      <c r="F91">
        <v>11670.9</v>
      </c>
      <c r="G91">
        <v>11582.6</v>
      </c>
      <c r="H91">
        <v>11670.9</v>
      </c>
      <c r="I91">
        <v>11585.7</v>
      </c>
      <c r="J91">
        <v>10.853708527030189</v>
      </c>
      <c r="K91" t="s">
        <v>23</v>
      </c>
      <c r="L91" t="s">
        <v>24</v>
      </c>
      <c r="M91">
        <v>-150</v>
      </c>
      <c r="N91">
        <v>25.89999999999964</v>
      </c>
      <c r="O91">
        <v>-465.00000000005463</v>
      </c>
      <c r="P91">
        <v>-465.00000000005463</v>
      </c>
      <c r="Q91">
        <v>374249.99999999983</v>
      </c>
      <c r="R91">
        <f t="shared" si="4"/>
        <v>-1</v>
      </c>
      <c r="S91">
        <f t="shared" si="5"/>
        <v>-3.1000000000003638</v>
      </c>
      <c r="T91">
        <f t="shared" si="6"/>
        <v>0</v>
      </c>
      <c r="U91">
        <f t="shared" si="7"/>
        <v>-3.1000000000003638</v>
      </c>
    </row>
    <row r="92" spans="1:21" x14ac:dyDescent="0.25">
      <c r="A92" s="2">
        <v>43592</v>
      </c>
      <c r="B92" t="s">
        <v>76</v>
      </c>
      <c r="C92" s="2">
        <v>43592</v>
      </c>
      <c r="D92" t="s">
        <v>38</v>
      </c>
      <c r="E92">
        <v>11637.05</v>
      </c>
      <c r="F92">
        <v>11672</v>
      </c>
      <c r="G92">
        <v>11589.7</v>
      </c>
      <c r="H92">
        <v>11574.45</v>
      </c>
      <c r="I92">
        <v>11495.4</v>
      </c>
      <c r="J92">
        <v>11.170102929756389</v>
      </c>
      <c r="K92" t="s">
        <v>39</v>
      </c>
      <c r="L92" t="s">
        <v>24</v>
      </c>
      <c r="M92">
        <v>-150</v>
      </c>
      <c r="N92">
        <v>34.950000000000728</v>
      </c>
      <c r="O92">
        <v>14145.00000000016</v>
      </c>
      <c r="P92">
        <v>14145.00000000016</v>
      </c>
      <c r="Q92">
        <v>388395</v>
      </c>
      <c r="R92">
        <f t="shared" si="4"/>
        <v>-1</v>
      </c>
      <c r="S92">
        <f t="shared" si="5"/>
        <v>94.300000000001091</v>
      </c>
      <c r="T92">
        <f t="shared" si="6"/>
        <v>94.300000000001091</v>
      </c>
      <c r="U92">
        <f t="shared" si="7"/>
        <v>0</v>
      </c>
    </row>
    <row r="93" spans="1:21" x14ac:dyDescent="0.25">
      <c r="A93" s="2">
        <v>43593</v>
      </c>
      <c r="B93" t="s">
        <v>140</v>
      </c>
      <c r="C93" s="2">
        <v>43593</v>
      </c>
      <c r="D93" t="s">
        <v>141</v>
      </c>
      <c r="E93">
        <v>11491</v>
      </c>
      <c r="F93">
        <v>11456.5</v>
      </c>
      <c r="G93">
        <v>11425.65</v>
      </c>
      <c r="H93">
        <v>11456.5</v>
      </c>
      <c r="I93">
        <v>11423.25</v>
      </c>
      <c r="J93">
        <v>12.08106014608116</v>
      </c>
      <c r="K93" t="s">
        <v>23</v>
      </c>
      <c r="L93" t="s">
        <v>20</v>
      </c>
      <c r="M93">
        <v>150</v>
      </c>
      <c r="N93">
        <v>34.5</v>
      </c>
      <c r="O93">
        <v>-359.99999999994537</v>
      </c>
      <c r="P93">
        <v>-359.99999999994537</v>
      </c>
      <c r="Q93">
        <v>388035.00000000012</v>
      </c>
      <c r="R93">
        <f t="shared" si="4"/>
        <v>1</v>
      </c>
      <c r="S93">
        <f t="shared" si="5"/>
        <v>-2.3999999999996362</v>
      </c>
      <c r="T93">
        <f t="shared" si="6"/>
        <v>0</v>
      </c>
      <c r="U93">
        <f t="shared" si="7"/>
        <v>-2.3999999999996362</v>
      </c>
    </row>
    <row r="94" spans="1:21" x14ac:dyDescent="0.25">
      <c r="A94" s="2">
        <v>43594</v>
      </c>
      <c r="B94" t="s">
        <v>142</v>
      </c>
      <c r="C94" s="2">
        <v>43594</v>
      </c>
      <c r="D94" t="s">
        <v>113</v>
      </c>
      <c r="E94">
        <v>11344</v>
      </c>
      <c r="F94">
        <v>11378.05</v>
      </c>
      <c r="G94">
        <v>11298.9</v>
      </c>
      <c r="H94">
        <v>11378.05</v>
      </c>
      <c r="I94">
        <v>11304.25</v>
      </c>
      <c r="J94">
        <v>9.5890596100216019</v>
      </c>
      <c r="K94" t="s">
        <v>23</v>
      </c>
      <c r="L94" t="s">
        <v>24</v>
      </c>
      <c r="M94">
        <v>-150</v>
      </c>
      <c r="N94">
        <v>34.050000000001091</v>
      </c>
      <c r="O94">
        <v>-802.50000000005457</v>
      </c>
      <c r="P94">
        <v>-802.50000000005457</v>
      </c>
      <c r="Q94">
        <v>387232.5</v>
      </c>
      <c r="R94">
        <f t="shared" si="4"/>
        <v>-1</v>
      </c>
      <c r="S94">
        <f t="shared" si="5"/>
        <v>-5.3500000000003638</v>
      </c>
      <c r="T94">
        <f t="shared" si="6"/>
        <v>0</v>
      </c>
      <c r="U94">
        <f t="shared" si="7"/>
        <v>-5.3500000000003638</v>
      </c>
    </row>
    <row r="95" spans="1:21" x14ac:dyDescent="0.25">
      <c r="A95" s="2">
        <v>43595</v>
      </c>
      <c r="B95" t="s">
        <v>143</v>
      </c>
      <c r="C95" s="2">
        <v>43595</v>
      </c>
      <c r="D95" t="s">
        <v>140</v>
      </c>
      <c r="E95">
        <v>11296.2</v>
      </c>
      <c r="F95">
        <v>11330.1</v>
      </c>
      <c r="G95">
        <v>11269.9</v>
      </c>
      <c r="H95">
        <v>11330.1</v>
      </c>
      <c r="I95">
        <v>11277.7</v>
      </c>
      <c r="J95">
        <v>14.10820246350398</v>
      </c>
      <c r="K95" t="s">
        <v>23</v>
      </c>
      <c r="L95" t="s">
        <v>24</v>
      </c>
      <c r="M95">
        <v>-150</v>
      </c>
      <c r="N95">
        <v>33.899999999999643</v>
      </c>
      <c r="O95">
        <v>-1170.0000000001639</v>
      </c>
      <c r="P95">
        <v>-1170.0000000001639</v>
      </c>
      <c r="Q95">
        <v>386062.49999999983</v>
      </c>
      <c r="R95">
        <f t="shared" si="4"/>
        <v>-1</v>
      </c>
      <c r="S95">
        <f t="shared" si="5"/>
        <v>-7.8000000000010914</v>
      </c>
      <c r="T95">
        <f t="shared" si="6"/>
        <v>0</v>
      </c>
      <c r="U95">
        <f t="shared" si="7"/>
        <v>-7.8000000000010914</v>
      </c>
    </row>
    <row r="96" spans="1:21" x14ac:dyDescent="0.25">
      <c r="A96" s="2">
        <v>43595</v>
      </c>
      <c r="B96" t="s">
        <v>144</v>
      </c>
      <c r="C96" s="2">
        <v>43595</v>
      </c>
      <c r="D96" t="s">
        <v>42</v>
      </c>
      <c r="E96">
        <v>11371.85</v>
      </c>
      <c r="F96">
        <v>11337.7</v>
      </c>
      <c r="G96">
        <v>11338.55</v>
      </c>
      <c r="H96">
        <v>11337.7</v>
      </c>
      <c r="I96">
        <v>11340.7</v>
      </c>
      <c r="J96">
        <v>16.01290275935774</v>
      </c>
      <c r="K96" t="s">
        <v>23</v>
      </c>
      <c r="L96" t="s">
        <v>20</v>
      </c>
      <c r="M96">
        <v>150</v>
      </c>
      <c r="N96">
        <v>34.149999999999643</v>
      </c>
      <c r="O96">
        <v>322.50000000021828</v>
      </c>
      <c r="P96">
        <v>322.50000000021828</v>
      </c>
      <c r="Q96">
        <v>386385.00000000012</v>
      </c>
      <c r="R96">
        <f t="shared" si="4"/>
        <v>1</v>
      </c>
      <c r="S96">
        <f t="shared" si="5"/>
        <v>2.1500000000014552</v>
      </c>
      <c r="T96">
        <f t="shared" si="6"/>
        <v>2.1500000000014552</v>
      </c>
      <c r="U96">
        <f t="shared" si="7"/>
        <v>0</v>
      </c>
    </row>
    <row r="97" spans="1:21" x14ac:dyDescent="0.25">
      <c r="A97" s="2">
        <v>43598</v>
      </c>
      <c r="B97" t="s">
        <v>28</v>
      </c>
      <c r="C97" s="2">
        <v>43598</v>
      </c>
      <c r="D97" t="s">
        <v>38</v>
      </c>
      <c r="E97">
        <v>11242.05</v>
      </c>
      <c r="F97">
        <v>11275.8</v>
      </c>
      <c r="G97">
        <v>11213.8</v>
      </c>
      <c r="H97">
        <v>11275.8</v>
      </c>
      <c r="I97">
        <v>11142.45</v>
      </c>
      <c r="J97">
        <v>16.125643063479661</v>
      </c>
      <c r="K97" t="s">
        <v>39</v>
      </c>
      <c r="L97" t="s">
        <v>24</v>
      </c>
      <c r="M97">
        <v>-150</v>
      </c>
      <c r="N97">
        <v>33.750000000001819</v>
      </c>
      <c r="O97">
        <v>10702.49999999978</v>
      </c>
      <c r="P97">
        <v>10702.49999999978</v>
      </c>
      <c r="Q97">
        <v>397087.49999999983</v>
      </c>
      <c r="R97">
        <f t="shared" si="4"/>
        <v>-1</v>
      </c>
      <c r="S97">
        <f t="shared" si="5"/>
        <v>71.349999999998545</v>
      </c>
      <c r="T97">
        <f t="shared" si="6"/>
        <v>71.349999999998545</v>
      </c>
      <c r="U97">
        <f t="shared" si="7"/>
        <v>0</v>
      </c>
    </row>
    <row r="98" spans="1:21" x14ac:dyDescent="0.25">
      <c r="A98" s="2">
        <v>43600</v>
      </c>
      <c r="B98" t="s">
        <v>145</v>
      </c>
      <c r="C98" s="2">
        <v>43600</v>
      </c>
      <c r="D98" t="s">
        <v>93</v>
      </c>
      <c r="E98">
        <v>11247.6</v>
      </c>
      <c r="F98">
        <v>11280.3</v>
      </c>
      <c r="G98">
        <v>11238.35</v>
      </c>
      <c r="H98">
        <v>11280.3</v>
      </c>
      <c r="I98">
        <v>11242.65</v>
      </c>
      <c r="J98">
        <v>11.27652787883514</v>
      </c>
      <c r="K98" t="s">
        <v>23</v>
      </c>
      <c r="L98" t="s">
        <v>24</v>
      </c>
      <c r="M98">
        <v>-150</v>
      </c>
      <c r="N98">
        <v>32.699999999998909</v>
      </c>
      <c r="O98">
        <v>-644.99999999989086</v>
      </c>
      <c r="P98">
        <v>-644.99999999989086</v>
      </c>
      <c r="Q98">
        <v>396442.49999999988</v>
      </c>
      <c r="R98">
        <f t="shared" si="4"/>
        <v>-1</v>
      </c>
      <c r="S98">
        <f t="shared" si="5"/>
        <v>-4.2999999999992724</v>
      </c>
      <c r="T98">
        <f t="shared" si="6"/>
        <v>0</v>
      </c>
      <c r="U98">
        <f t="shared" si="7"/>
        <v>-4.2999999999992724</v>
      </c>
    </row>
    <row r="99" spans="1:21" x14ac:dyDescent="0.25">
      <c r="A99" s="2">
        <v>43600</v>
      </c>
      <c r="B99" t="s">
        <v>87</v>
      </c>
      <c r="C99" s="2">
        <v>43600</v>
      </c>
      <c r="D99" t="s">
        <v>38</v>
      </c>
      <c r="E99">
        <v>11200.4</v>
      </c>
      <c r="F99">
        <v>11234.05</v>
      </c>
      <c r="G99">
        <v>11182.2</v>
      </c>
      <c r="H99">
        <v>11234.05</v>
      </c>
      <c r="I99">
        <v>11153</v>
      </c>
      <c r="J99">
        <v>24.34473534934105</v>
      </c>
      <c r="K99" t="s">
        <v>39</v>
      </c>
      <c r="L99" t="s">
        <v>24</v>
      </c>
      <c r="M99">
        <v>-150</v>
      </c>
      <c r="N99">
        <v>33.650000000001462</v>
      </c>
      <c r="O99">
        <v>4380.0000000001091</v>
      </c>
      <c r="P99">
        <v>4380.0000000001091</v>
      </c>
      <c r="Q99">
        <v>400822.50000000012</v>
      </c>
      <c r="R99">
        <f t="shared" si="4"/>
        <v>-1</v>
      </c>
      <c r="S99">
        <f t="shared" si="5"/>
        <v>29.200000000000728</v>
      </c>
      <c r="T99">
        <f t="shared" si="6"/>
        <v>29.200000000000728</v>
      </c>
      <c r="U99">
        <f t="shared" si="7"/>
        <v>0</v>
      </c>
    </row>
    <row r="100" spans="1:21" x14ac:dyDescent="0.25">
      <c r="A100" s="2">
        <v>43601</v>
      </c>
      <c r="B100" t="s">
        <v>146</v>
      </c>
      <c r="C100" s="2">
        <v>43601</v>
      </c>
      <c r="D100" t="s">
        <v>110</v>
      </c>
      <c r="E100">
        <v>11157</v>
      </c>
      <c r="F100">
        <v>11176.65</v>
      </c>
      <c r="G100">
        <v>11144.4</v>
      </c>
      <c r="H100">
        <v>11176.65</v>
      </c>
      <c r="I100">
        <v>11147.05</v>
      </c>
      <c r="J100">
        <v>11.32851336503238</v>
      </c>
      <c r="K100" t="s">
        <v>23</v>
      </c>
      <c r="L100" t="s">
        <v>24</v>
      </c>
      <c r="M100">
        <v>-150</v>
      </c>
      <c r="N100">
        <v>19.64999999999964</v>
      </c>
      <c r="O100">
        <v>-397.49999999994537</v>
      </c>
      <c r="P100">
        <v>-397.49999999994537</v>
      </c>
      <c r="Q100">
        <v>400425.00000000012</v>
      </c>
      <c r="R100">
        <f t="shared" si="4"/>
        <v>-1</v>
      </c>
      <c r="S100">
        <f t="shared" si="5"/>
        <v>-2.6499999999996362</v>
      </c>
      <c r="T100">
        <f t="shared" si="6"/>
        <v>0</v>
      </c>
      <c r="U100">
        <f t="shared" si="7"/>
        <v>-2.6499999999996362</v>
      </c>
    </row>
    <row r="101" spans="1:21" x14ac:dyDescent="0.25">
      <c r="A101" s="2">
        <v>43601</v>
      </c>
      <c r="B101" t="s">
        <v>33</v>
      </c>
      <c r="C101" s="2">
        <v>43601</v>
      </c>
      <c r="D101" t="s">
        <v>147</v>
      </c>
      <c r="E101">
        <v>11196</v>
      </c>
      <c r="F101">
        <v>11162.4</v>
      </c>
      <c r="G101">
        <v>11188.3</v>
      </c>
      <c r="H101">
        <v>11162.4</v>
      </c>
      <c r="I101">
        <v>11182.2</v>
      </c>
      <c r="J101">
        <v>9.8810814083958665</v>
      </c>
      <c r="K101" t="s">
        <v>23</v>
      </c>
      <c r="L101" t="s">
        <v>20</v>
      </c>
      <c r="M101">
        <v>150</v>
      </c>
      <c r="N101">
        <v>33.599999999998538</v>
      </c>
      <c r="O101">
        <v>-914.99999999978172</v>
      </c>
      <c r="P101">
        <v>-914.99999999978172</v>
      </c>
      <c r="Q101">
        <v>399510.00000000029</v>
      </c>
      <c r="R101">
        <f t="shared" si="4"/>
        <v>1</v>
      </c>
      <c r="S101">
        <f t="shared" si="5"/>
        <v>-6.0999999999985448</v>
      </c>
      <c r="T101">
        <f t="shared" si="6"/>
        <v>0</v>
      </c>
      <c r="U101">
        <f t="shared" si="7"/>
        <v>-6.0999999999985448</v>
      </c>
    </row>
    <row r="102" spans="1:21" x14ac:dyDescent="0.25">
      <c r="A102" s="2">
        <v>43605</v>
      </c>
      <c r="B102" t="s">
        <v>148</v>
      </c>
      <c r="C102" s="2">
        <v>43605</v>
      </c>
      <c r="D102" t="s">
        <v>149</v>
      </c>
      <c r="E102">
        <v>11718</v>
      </c>
      <c r="F102">
        <v>11692.3</v>
      </c>
      <c r="G102">
        <v>11710</v>
      </c>
      <c r="H102">
        <v>11782.65</v>
      </c>
      <c r="I102">
        <v>11766.45</v>
      </c>
      <c r="J102">
        <v>18.114949464923399</v>
      </c>
      <c r="K102" t="s">
        <v>19</v>
      </c>
      <c r="L102" t="s">
        <v>20</v>
      </c>
      <c r="M102">
        <v>150</v>
      </c>
      <c r="N102">
        <v>25.700000000000731</v>
      </c>
      <c r="O102">
        <v>8467.5000000001091</v>
      </c>
      <c r="P102">
        <v>8467.5000000001091</v>
      </c>
      <c r="Q102">
        <v>407977.50000000052</v>
      </c>
      <c r="R102">
        <f t="shared" si="4"/>
        <v>1</v>
      </c>
      <c r="S102">
        <f t="shared" si="5"/>
        <v>56.450000000000728</v>
      </c>
      <c r="T102">
        <f t="shared" si="6"/>
        <v>56.450000000000728</v>
      </c>
      <c r="U102">
        <f t="shared" si="7"/>
        <v>0</v>
      </c>
    </row>
    <row r="103" spans="1:21" x14ac:dyDescent="0.25">
      <c r="A103" s="2">
        <v>43607</v>
      </c>
      <c r="B103" t="s">
        <v>140</v>
      </c>
      <c r="C103" s="2">
        <v>43607</v>
      </c>
      <c r="D103" t="s">
        <v>141</v>
      </c>
      <c r="E103">
        <v>11784</v>
      </c>
      <c r="F103">
        <v>11748.6</v>
      </c>
      <c r="G103">
        <v>11744.25</v>
      </c>
      <c r="H103">
        <v>11748.6</v>
      </c>
      <c r="I103">
        <v>11740.7</v>
      </c>
      <c r="J103">
        <v>13.28284699315193</v>
      </c>
      <c r="K103" t="s">
        <v>23</v>
      </c>
      <c r="L103" t="s">
        <v>20</v>
      </c>
      <c r="M103">
        <v>150</v>
      </c>
      <c r="N103">
        <v>35.399999999999643</v>
      </c>
      <c r="O103">
        <v>-532.49999999989086</v>
      </c>
      <c r="P103">
        <v>-532.49999999989086</v>
      </c>
      <c r="Q103">
        <v>407445.00000000058</v>
      </c>
      <c r="R103">
        <f t="shared" si="4"/>
        <v>1</v>
      </c>
      <c r="S103">
        <f t="shared" si="5"/>
        <v>-3.5499999999992724</v>
      </c>
      <c r="T103">
        <f t="shared" si="6"/>
        <v>0</v>
      </c>
      <c r="U103">
        <f t="shared" si="7"/>
        <v>-3.5499999999992724</v>
      </c>
    </row>
    <row r="104" spans="1:21" x14ac:dyDescent="0.25">
      <c r="A104" s="2">
        <v>43608</v>
      </c>
      <c r="B104" t="s">
        <v>150</v>
      </c>
      <c r="C104" s="2">
        <v>43608</v>
      </c>
      <c r="D104" t="s">
        <v>123</v>
      </c>
      <c r="E104">
        <v>11811</v>
      </c>
      <c r="F104">
        <v>11846.45</v>
      </c>
      <c r="G104">
        <v>11770.55</v>
      </c>
      <c r="H104">
        <v>11846.45</v>
      </c>
      <c r="I104">
        <v>11786.75</v>
      </c>
      <c r="J104">
        <v>27.989413805996829</v>
      </c>
      <c r="K104" t="s">
        <v>23</v>
      </c>
      <c r="L104" t="s">
        <v>24</v>
      </c>
      <c r="M104">
        <v>-150</v>
      </c>
      <c r="N104">
        <v>35.450000000000728</v>
      </c>
      <c r="O104">
        <v>-2430.0000000001091</v>
      </c>
      <c r="P104">
        <v>-2430.0000000001091</v>
      </c>
      <c r="Q104">
        <v>405015.00000000052</v>
      </c>
      <c r="R104">
        <f t="shared" si="4"/>
        <v>-1</v>
      </c>
      <c r="S104">
        <f t="shared" si="5"/>
        <v>-16.200000000000728</v>
      </c>
      <c r="T104">
        <f t="shared" si="6"/>
        <v>0</v>
      </c>
      <c r="U104">
        <f t="shared" si="7"/>
        <v>-16.200000000000728</v>
      </c>
    </row>
    <row r="105" spans="1:21" x14ac:dyDescent="0.25">
      <c r="A105" s="2">
        <v>43613</v>
      </c>
      <c r="B105" t="s">
        <v>151</v>
      </c>
      <c r="C105" s="2">
        <v>43613</v>
      </c>
      <c r="D105" t="s">
        <v>152</v>
      </c>
      <c r="E105">
        <v>11887.2</v>
      </c>
      <c r="F105">
        <v>11915.9</v>
      </c>
      <c r="G105">
        <v>11892.65</v>
      </c>
      <c r="H105">
        <v>11915.9</v>
      </c>
      <c r="I105">
        <v>11892.95</v>
      </c>
      <c r="J105">
        <v>12.375636342119501</v>
      </c>
      <c r="K105" t="s">
        <v>23</v>
      </c>
      <c r="L105" t="s">
        <v>24</v>
      </c>
      <c r="M105">
        <v>-150</v>
      </c>
      <c r="N105">
        <v>28.699999999998909</v>
      </c>
      <c r="O105">
        <v>-45.000000000163709</v>
      </c>
      <c r="P105">
        <v>-45.000000000163709</v>
      </c>
      <c r="Q105">
        <v>404970.00000000029</v>
      </c>
      <c r="R105">
        <f t="shared" si="4"/>
        <v>-1</v>
      </c>
      <c r="S105">
        <f t="shared" si="5"/>
        <v>-0.30000000000109139</v>
      </c>
      <c r="T105">
        <f t="shared" si="6"/>
        <v>0</v>
      </c>
      <c r="U105">
        <f t="shared" si="7"/>
        <v>-0.30000000000109139</v>
      </c>
    </row>
    <row r="106" spans="1:21" x14ac:dyDescent="0.25">
      <c r="A106" s="2">
        <v>43613</v>
      </c>
      <c r="B106" t="s">
        <v>153</v>
      </c>
      <c r="C106" s="2">
        <v>43613</v>
      </c>
      <c r="D106" t="s">
        <v>154</v>
      </c>
      <c r="E106">
        <v>11874.75</v>
      </c>
      <c r="F106">
        <v>11909.75</v>
      </c>
      <c r="G106">
        <v>11879.75</v>
      </c>
      <c r="H106">
        <v>11909.75</v>
      </c>
      <c r="I106">
        <v>11876.25</v>
      </c>
      <c r="J106">
        <v>14.0493769442818</v>
      </c>
      <c r="K106" t="s">
        <v>23</v>
      </c>
      <c r="L106" t="s">
        <v>24</v>
      </c>
      <c r="M106">
        <v>-150</v>
      </c>
      <c r="N106">
        <v>35</v>
      </c>
      <c r="O106">
        <v>525</v>
      </c>
      <c r="P106">
        <v>525</v>
      </c>
      <c r="Q106">
        <v>405495.00000000029</v>
      </c>
      <c r="R106">
        <f t="shared" si="4"/>
        <v>-1</v>
      </c>
      <c r="S106">
        <f t="shared" si="5"/>
        <v>3.5</v>
      </c>
      <c r="T106">
        <f t="shared" si="6"/>
        <v>3.5</v>
      </c>
      <c r="U106">
        <f t="shared" si="7"/>
        <v>0</v>
      </c>
    </row>
    <row r="107" spans="1:21" x14ac:dyDescent="0.25">
      <c r="A107" s="2">
        <v>43613</v>
      </c>
      <c r="B107" t="s">
        <v>137</v>
      </c>
      <c r="C107" s="2">
        <v>43613</v>
      </c>
      <c r="D107" t="s">
        <v>38</v>
      </c>
      <c r="E107">
        <v>11923</v>
      </c>
      <c r="F107">
        <v>11887.2</v>
      </c>
      <c r="G107">
        <v>11929.9</v>
      </c>
      <c r="H107">
        <v>11887.2</v>
      </c>
      <c r="I107">
        <v>11928.95</v>
      </c>
      <c r="J107">
        <v>18.406675230257299</v>
      </c>
      <c r="K107" t="s">
        <v>39</v>
      </c>
      <c r="L107" t="s">
        <v>20</v>
      </c>
      <c r="M107">
        <v>150</v>
      </c>
      <c r="N107">
        <v>35.799999999999272</v>
      </c>
      <c r="O107">
        <v>-142.49999999983629</v>
      </c>
      <c r="P107">
        <v>-142.49999999983629</v>
      </c>
      <c r="Q107">
        <v>405352.50000000052</v>
      </c>
      <c r="R107">
        <f t="shared" si="4"/>
        <v>1</v>
      </c>
      <c r="S107">
        <f t="shared" si="5"/>
        <v>-0.94999999999890861</v>
      </c>
      <c r="T107">
        <f t="shared" si="6"/>
        <v>0</v>
      </c>
      <c r="U107">
        <f t="shared" si="7"/>
        <v>-0.94999999999890861</v>
      </c>
    </row>
    <row r="108" spans="1:21" x14ac:dyDescent="0.25">
      <c r="A108" s="2">
        <v>43614</v>
      </c>
      <c r="B108" t="s">
        <v>151</v>
      </c>
      <c r="C108" s="2">
        <v>43614</v>
      </c>
      <c r="D108" t="s">
        <v>145</v>
      </c>
      <c r="E108">
        <v>11890.1</v>
      </c>
      <c r="F108">
        <v>11925.8</v>
      </c>
      <c r="G108">
        <v>11890.65</v>
      </c>
      <c r="H108">
        <v>11925.8</v>
      </c>
      <c r="I108">
        <v>11891</v>
      </c>
      <c r="J108">
        <v>9.2349474007290251</v>
      </c>
      <c r="K108" t="s">
        <v>23</v>
      </c>
      <c r="L108" t="s">
        <v>24</v>
      </c>
      <c r="M108">
        <v>-150</v>
      </c>
      <c r="N108">
        <v>35.700000000000728</v>
      </c>
      <c r="O108">
        <v>-52.50000000005457</v>
      </c>
      <c r="P108">
        <v>-52.50000000005457</v>
      </c>
      <c r="Q108">
        <v>405300.00000000052</v>
      </c>
      <c r="R108">
        <f t="shared" si="4"/>
        <v>-1</v>
      </c>
      <c r="S108">
        <f t="shared" si="5"/>
        <v>-0.3500000000003638</v>
      </c>
      <c r="T108">
        <f t="shared" si="6"/>
        <v>0</v>
      </c>
      <c r="U108">
        <f t="shared" si="7"/>
        <v>-0.3500000000003638</v>
      </c>
    </row>
    <row r="109" spans="1:21" x14ac:dyDescent="0.25">
      <c r="A109" s="2">
        <v>43615</v>
      </c>
      <c r="B109" t="s">
        <v>155</v>
      </c>
      <c r="C109" s="2">
        <v>43615</v>
      </c>
      <c r="D109" t="s">
        <v>156</v>
      </c>
      <c r="E109">
        <v>11926.9</v>
      </c>
      <c r="F109">
        <v>11960.65</v>
      </c>
      <c r="G109">
        <v>11930.5</v>
      </c>
      <c r="H109">
        <v>11960.65</v>
      </c>
      <c r="I109">
        <v>11934</v>
      </c>
      <c r="J109">
        <v>12.3161305855197</v>
      </c>
      <c r="K109" t="s">
        <v>23</v>
      </c>
      <c r="L109" t="s">
        <v>24</v>
      </c>
      <c r="M109">
        <v>-150</v>
      </c>
      <c r="N109">
        <v>33.75</v>
      </c>
      <c r="O109">
        <v>-525</v>
      </c>
      <c r="P109">
        <v>-525</v>
      </c>
      <c r="Q109">
        <v>404775.00000000052</v>
      </c>
      <c r="R109">
        <f t="shared" si="4"/>
        <v>-1</v>
      </c>
      <c r="S109">
        <f t="shared" si="5"/>
        <v>-3.5</v>
      </c>
      <c r="T109">
        <f t="shared" si="6"/>
        <v>0</v>
      </c>
      <c r="U109">
        <f t="shared" si="7"/>
        <v>-3.5</v>
      </c>
    </row>
    <row r="110" spans="1:21" x14ac:dyDescent="0.25">
      <c r="A110" s="2">
        <v>43616</v>
      </c>
      <c r="B110" t="s">
        <v>86</v>
      </c>
      <c r="C110" s="2">
        <v>43616</v>
      </c>
      <c r="D110" t="s">
        <v>157</v>
      </c>
      <c r="E110">
        <v>11916.6</v>
      </c>
      <c r="F110">
        <v>11952.35</v>
      </c>
      <c r="G110">
        <v>11847.8</v>
      </c>
      <c r="H110">
        <v>11952.35</v>
      </c>
      <c r="I110">
        <v>11931.7</v>
      </c>
      <c r="J110">
        <v>13.91261321825983</v>
      </c>
      <c r="K110" t="s">
        <v>23</v>
      </c>
      <c r="L110" t="s">
        <v>24</v>
      </c>
      <c r="M110">
        <v>-150</v>
      </c>
      <c r="N110">
        <v>35.75</v>
      </c>
      <c r="O110">
        <v>-12585.00000000022</v>
      </c>
      <c r="P110">
        <v>-12585.00000000022</v>
      </c>
      <c r="Q110">
        <v>392190.00000000017</v>
      </c>
      <c r="R110">
        <f t="shared" si="4"/>
        <v>-1</v>
      </c>
      <c r="S110">
        <f t="shared" si="5"/>
        <v>-83.900000000001455</v>
      </c>
      <c r="T110">
        <f t="shared" si="6"/>
        <v>0</v>
      </c>
      <c r="U110">
        <f t="shared" si="7"/>
        <v>-83.900000000001455</v>
      </c>
    </row>
    <row r="111" spans="1:21" x14ac:dyDescent="0.25">
      <c r="A111" s="2">
        <v>43619</v>
      </c>
      <c r="B111" t="s">
        <v>84</v>
      </c>
      <c r="C111" s="2">
        <v>43619</v>
      </c>
      <c r="D111" t="s">
        <v>158</v>
      </c>
      <c r="E111">
        <v>11955</v>
      </c>
      <c r="F111">
        <v>11919.1</v>
      </c>
      <c r="G111">
        <v>11962.5</v>
      </c>
      <c r="H111">
        <v>11919.1</v>
      </c>
      <c r="I111">
        <v>11962.15</v>
      </c>
      <c r="J111">
        <v>20.03942032534324</v>
      </c>
      <c r="K111" t="s">
        <v>23</v>
      </c>
      <c r="L111" t="s">
        <v>20</v>
      </c>
      <c r="M111">
        <v>150</v>
      </c>
      <c r="N111">
        <v>35.899999999999643</v>
      </c>
      <c r="O111">
        <v>-52.50000000005457</v>
      </c>
      <c r="P111">
        <v>-52.50000000005457</v>
      </c>
      <c r="Q111">
        <v>392137.50000000017</v>
      </c>
      <c r="R111">
        <f t="shared" si="4"/>
        <v>1</v>
      </c>
      <c r="S111">
        <f t="shared" si="5"/>
        <v>-0.3500000000003638</v>
      </c>
      <c r="T111">
        <f t="shared" si="6"/>
        <v>0</v>
      </c>
      <c r="U111">
        <f t="shared" si="7"/>
        <v>-0.3500000000003638</v>
      </c>
    </row>
    <row r="112" spans="1:21" x14ac:dyDescent="0.25">
      <c r="A112" s="2">
        <v>43620</v>
      </c>
      <c r="B112" t="s">
        <v>159</v>
      </c>
      <c r="C112" s="2">
        <v>43620</v>
      </c>
      <c r="D112" t="s">
        <v>87</v>
      </c>
      <c r="E112">
        <v>12041.6</v>
      </c>
      <c r="F112">
        <v>12077.75</v>
      </c>
      <c r="G112">
        <v>12011.85</v>
      </c>
      <c r="H112">
        <v>12077.75</v>
      </c>
      <c r="I112">
        <v>12014.75</v>
      </c>
      <c r="J112">
        <v>12.432959633577079</v>
      </c>
      <c r="K112" t="s">
        <v>23</v>
      </c>
      <c r="L112" t="s">
        <v>24</v>
      </c>
      <c r="M112">
        <v>-150</v>
      </c>
      <c r="N112">
        <v>36.149999999999643</v>
      </c>
      <c r="O112">
        <v>-434.99999999994537</v>
      </c>
      <c r="P112">
        <v>-434.99999999994537</v>
      </c>
      <c r="Q112">
        <v>391702.50000000017</v>
      </c>
      <c r="R112">
        <f t="shared" si="4"/>
        <v>-1</v>
      </c>
      <c r="S112">
        <f t="shared" si="5"/>
        <v>-2.8999999999996362</v>
      </c>
      <c r="T112">
        <f t="shared" si="6"/>
        <v>0</v>
      </c>
      <c r="U112">
        <f t="shared" si="7"/>
        <v>-2.8999999999996362</v>
      </c>
    </row>
    <row r="113" spans="1:21" x14ac:dyDescent="0.25">
      <c r="A113" s="2">
        <v>43622</v>
      </c>
      <c r="B113" t="s">
        <v>160</v>
      </c>
      <c r="C113" s="2">
        <v>43622</v>
      </c>
      <c r="D113" t="s">
        <v>66</v>
      </c>
      <c r="E113">
        <v>11970.2</v>
      </c>
      <c r="F113">
        <v>12006.15</v>
      </c>
      <c r="G113">
        <v>11934.45</v>
      </c>
      <c r="H113">
        <v>11890.7</v>
      </c>
      <c r="I113">
        <v>11847.35</v>
      </c>
      <c r="J113">
        <v>14.458813170634571</v>
      </c>
      <c r="K113" t="s">
        <v>19</v>
      </c>
      <c r="L113" t="s">
        <v>24</v>
      </c>
      <c r="M113">
        <v>-150</v>
      </c>
      <c r="N113">
        <v>35.950000000000728</v>
      </c>
      <c r="O113">
        <v>13065.000000000049</v>
      </c>
      <c r="P113">
        <v>13065.000000000049</v>
      </c>
      <c r="Q113">
        <v>404767.50000000029</v>
      </c>
      <c r="R113">
        <f t="shared" si="4"/>
        <v>-1</v>
      </c>
      <c r="S113">
        <f t="shared" si="5"/>
        <v>87.100000000000364</v>
      </c>
      <c r="T113">
        <f t="shared" si="6"/>
        <v>87.100000000000364</v>
      </c>
      <c r="U113">
        <f t="shared" si="7"/>
        <v>0</v>
      </c>
    </row>
    <row r="114" spans="1:21" x14ac:dyDescent="0.25">
      <c r="A114" s="2">
        <v>43623</v>
      </c>
      <c r="B114" t="s">
        <v>135</v>
      </c>
      <c r="C114" s="2">
        <v>43623</v>
      </c>
      <c r="D114" t="s">
        <v>96</v>
      </c>
      <c r="E114">
        <v>11840.1</v>
      </c>
      <c r="F114">
        <v>11875.65</v>
      </c>
      <c r="G114">
        <v>11820.45</v>
      </c>
      <c r="H114">
        <v>11875.65</v>
      </c>
      <c r="I114">
        <v>11818.3</v>
      </c>
      <c r="J114">
        <v>16.143163732798651</v>
      </c>
      <c r="K114" t="s">
        <v>23</v>
      </c>
      <c r="L114" t="s">
        <v>24</v>
      </c>
      <c r="M114">
        <v>-150</v>
      </c>
      <c r="N114">
        <v>35.550000000001091</v>
      </c>
      <c r="O114">
        <v>322.50000000021828</v>
      </c>
      <c r="P114">
        <v>322.50000000021828</v>
      </c>
      <c r="Q114">
        <v>405090.00000000052</v>
      </c>
      <c r="R114">
        <f t="shared" si="4"/>
        <v>-1</v>
      </c>
      <c r="S114">
        <f t="shared" si="5"/>
        <v>2.1500000000014552</v>
      </c>
      <c r="T114">
        <f t="shared" si="6"/>
        <v>2.1500000000014552</v>
      </c>
      <c r="U114">
        <f t="shared" si="7"/>
        <v>0</v>
      </c>
    </row>
    <row r="115" spans="1:21" x14ac:dyDescent="0.25">
      <c r="A115" s="2">
        <v>43623</v>
      </c>
      <c r="B115" t="s">
        <v>161</v>
      </c>
      <c r="C115" s="2">
        <v>43623</v>
      </c>
      <c r="D115" t="s">
        <v>154</v>
      </c>
      <c r="E115">
        <v>11895.95</v>
      </c>
      <c r="F115">
        <v>11860.25</v>
      </c>
      <c r="G115">
        <v>11868.65</v>
      </c>
      <c r="H115">
        <v>11860.25</v>
      </c>
      <c r="I115">
        <v>11864.95</v>
      </c>
      <c r="J115">
        <v>17.76243274948586</v>
      </c>
      <c r="K115" t="s">
        <v>23</v>
      </c>
      <c r="L115" t="s">
        <v>20</v>
      </c>
      <c r="M115">
        <v>150</v>
      </c>
      <c r="N115">
        <v>35.700000000000728</v>
      </c>
      <c r="O115">
        <v>-554.99999999983629</v>
      </c>
      <c r="P115">
        <v>-554.99999999983629</v>
      </c>
      <c r="Q115">
        <v>404535.0000000007</v>
      </c>
      <c r="R115">
        <f t="shared" si="4"/>
        <v>1</v>
      </c>
      <c r="S115">
        <f t="shared" si="5"/>
        <v>-3.6999999999989086</v>
      </c>
      <c r="T115">
        <f t="shared" si="6"/>
        <v>0</v>
      </c>
      <c r="U115">
        <f t="shared" si="7"/>
        <v>-3.6999999999989086</v>
      </c>
    </row>
    <row r="116" spans="1:21" x14ac:dyDescent="0.25">
      <c r="A116" s="2">
        <v>43627</v>
      </c>
      <c r="B116" t="s">
        <v>37</v>
      </c>
      <c r="C116" s="2">
        <v>43627</v>
      </c>
      <c r="D116" t="s">
        <v>162</v>
      </c>
      <c r="E116">
        <v>11993</v>
      </c>
      <c r="F116">
        <v>11972.45</v>
      </c>
      <c r="G116">
        <v>11978.65</v>
      </c>
      <c r="H116">
        <v>11972.45</v>
      </c>
      <c r="I116">
        <v>11971.65</v>
      </c>
      <c r="J116">
        <v>10.021921646669471</v>
      </c>
      <c r="K116" t="s">
        <v>23</v>
      </c>
      <c r="L116" t="s">
        <v>20</v>
      </c>
      <c r="M116">
        <v>150</v>
      </c>
      <c r="N116">
        <v>20.549999999999269</v>
      </c>
      <c r="O116">
        <v>-1050</v>
      </c>
      <c r="P116">
        <v>-1050</v>
      </c>
      <c r="Q116">
        <v>403485.00000000081</v>
      </c>
      <c r="R116">
        <f t="shared" si="4"/>
        <v>1</v>
      </c>
      <c r="S116">
        <f t="shared" si="5"/>
        <v>-7</v>
      </c>
      <c r="T116">
        <f t="shared" si="6"/>
        <v>0</v>
      </c>
      <c r="U116">
        <f t="shared" si="7"/>
        <v>-7</v>
      </c>
    </row>
    <row r="117" spans="1:21" x14ac:dyDescent="0.25">
      <c r="A117" s="2">
        <v>43627</v>
      </c>
      <c r="B117" t="s">
        <v>137</v>
      </c>
      <c r="C117" s="2">
        <v>43627</v>
      </c>
      <c r="D117" t="s">
        <v>41</v>
      </c>
      <c r="E117">
        <v>11972.45</v>
      </c>
      <c r="F117">
        <v>12008.4</v>
      </c>
      <c r="G117">
        <v>11960.9</v>
      </c>
      <c r="H117">
        <v>12008.4</v>
      </c>
      <c r="I117">
        <v>11965.2</v>
      </c>
      <c r="J117">
        <v>13.46525483619962</v>
      </c>
      <c r="K117" t="s">
        <v>23</v>
      </c>
      <c r="L117" t="s">
        <v>24</v>
      </c>
      <c r="M117">
        <v>-150</v>
      </c>
      <c r="N117">
        <v>35.950000000000728</v>
      </c>
      <c r="O117">
        <v>-645.00000000016371</v>
      </c>
      <c r="P117">
        <v>-645.00000000016371</v>
      </c>
      <c r="Q117">
        <v>402840.00000000058</v>
      </c>
      <c r="R117">
        <f t="shared" si="4"/>
        <v>-1</v>
      </c>
      <c r="S117">
        <f t="shared" si="5"/>
        <v>-4.3000000000010914</v>
      </c>
      <c r="T117">
        <f t="shared" si="6"/>
        <v>0</v>
      </c>
      <c r="U117">
        <f t="shared" si="7"/>
        <v>-4.3000000000010914</v>
      </c>
    </row>
    <row r="118" spans="1:21" x14ac:dyDescent="0.25">
      <c r="A118" s="2">
        <v>43628</v>
      </c>
      <c r="B118" t="s">
        <v>112</v>
      </c>
      <c r="C118" s="2">
        <v>43628</v>
      </c>
      <c r="D118" t="s">
        <v>163</v>
      </c>
      <c r="E118">
        <v>11886</v>
      </c>
      <c r="F118">
        <v>11917.8</v>
      </c>
      <c r="G118">
        <v>11874.05</v>
      </c>
      <c r="H118">
        <v>11917.8</v>
      </c>
      <c r="I118">
        <v>11878.25</v>
      </c>
      <c r="J118">
        <v>8.6690354824378293</v>
      </c>
      <c r="K118" t="s">
        <v>23</v>
      </c>
      <c r="L118" t="s">
        <v>24</v>
      </c>
      <c r="M118">
        <v>-150</v>
      </c>
      <c r="N118">
        <v>31.799999999999269</v>
      </c>
      <c r="O118">
        <v>-630.00000000010914</v>
      </c>
      <c r="P118">
        <v>-630.00000000010914</v>
      </c>
      <c r="Q118">
        <v>402210.00000000052</v>
      </c>
      <c r="R118">
        <f t="shared" si="4"/>
        <v>-1</v>
      </c>
      <c r="S118">
        <f t="shared" si="5"/>
        <v>-4.2000000000007276</v>
      </c>
      <c r="T118">
        <f t="shared" si="6"/>
        <v>0</v>
      </c>
      <c r="U118">
        <f t="shared" si="7"/>
        <v>-4.2000000000007276</v>
      </c>
    </row>
    <row r="119" spans="1:21" x14ac:dyDescent="0.25">
      <c r="A119" s="2">
        <v>43633</v>
      </c>
      <c r="B119" t="s">
        <v>164</v>
      </c>
      <c r="C119" s="2">
        <v>43633</v>
      </c>
      <c r="D119" t="s">
        <v>27</v>
      </c>
      <c r="E119">
        <v>11721.05</v>
      </c>
      <c r="F119">
        <v>11741.7</v>
      </c>
      <c r="G119">
        <v>11694.1</v>
      </c>
      <c r="H119">
        <v>11741.7</v>
      </c>
      <c r="I119">
        <v>11704.15</v>
      </c>
      <c r="J119">
        <v>11.234146500849469</v>
      </c>
      <c r="K119" t="s">
        <v>23</v>
      </c>
      <c r="L119" t="s">
        <v>24</v>
      </c>
      <c r="M119">
        <v>-150</v>
      </c>
      <c r="N119">
        <v>20.650000000001459</v>
      </c>
      <c r="O119">
        <v>-1507.4999999998911</v>
      </c>
      <c r="P119">
        <v>-1507.4999999998911</v>
      </c>
      <c r="Q119">
        <v>400702.50000000058</v>
      </c>
      <c r="R119">
        <f t="shared" si="4"/>
        <v>-1</v>
      </c>
      <c r="S119">
        <f t="shared" si="5"/>
        <v>-10.049999999999272</v>
      </c>
      <c r="T119">
        <f t="shared" si="6"/>
        <v>0</v>
      </c>
      <c r="U119">
        <f t="shared" si="7"/>
        <v>-10.049999999999272</v>
      </c>
    </row>
    <row r="120" spans="1:21" x14ac:dyDescent="0.25">
      <c r="A120" s="2">
        <v>43634</v>
      </c>
      <c r="B120" t="s">
        <v>165</v>
      </c>
      <c r="C120" s="2">
        <v>43634</v>
      </c>
      <c r="D120" t="s">
        <v>116</v>
      </c>
      <c r="E120">
        <v>11741.7</v>
      </c>
      <c r="F120">
        <v>11706.45</v>
      </c>
      <c r="G120">
        <v>11714.25</v>
      </c>
      <c r="H120">
        <v>11706.45</v>
      </c>
      <c r="I120">
        <v>11713.6</v>
      </c>
      <c r="J120">
        <v>11.50063153494404</v>
      </c>
      <c r="K120" t="s">
        <v>23</v>
      </c>
      <c r="L120" t="s">
        <v>20</v>
      </c>
      <c r="M120">
        <v>150</v>
      </c>
      <c r="N120">
        <v>35.25</v>
      </c>
      <c r="O120">
        <v>-97.49999999994543</v>
      </c>
      <c r="P120">
        <v>-97.49999999994543</v>
      </c>
      <c r="Q120">
        <v>400605.00000000058</v>
      </c>
      <c r="R120">
        <f t="shared" si="4"/>
        <v>1</v>
      </c>
      <c r="S120">
        <f t="shared" si="5"/>
        <v>-0.6499999999996362</v>
      </c>
      <c r="T120">
        <f t="shared" si="6"/>
        <v>0</v>
      </c>
      <c r="U120">
        <f t="shared" si="7"/>
        <v>-0.6499999999996362</v>
      </c>
    </row>
    <row r="121" spans="1:21" x14ac:dyDescent="0.25">
      <c r="A121" s="2">
        <v>43634</v>
      </c>
      <c r="B121" t="s">
        <v>121</v>
      </c>
      <c r="C121" s="2">
        <v>43634</v>
      </c>
      <c r="D121" t="s">
        <v>166</v>
      </c>
      <c r="E121">
        <v>11678.65</v>
      </c>
      <c r="F121">
        <v>11713.7</v>
      </c>
      <c r="G121">
        <v>11649.95</v>
      </c>
      <c r="H121">
        <v>11713.7</v>
      </c>
      <c r="I121">
        <v>11670.9</v>
      </c>
      <c r="J121">
        <v>14.57201277482806</v>
      </c>
      <c r="K121" t="s">
        <v>23</v>
      </c>
      <c r="L121" t="s">
        <v>24</v>
      </c>
      <c r="M121">
        <v>-150</v>
      </c>
      <c r="N121">
        <v>35.050000000001091</v>
      </c>
      <c r="O121">
        <v>-3142.4999999998358</v>
      </c>
      <c r="P121">
        <v>-3142.4999999998358</v>
      </c>
      <c r="Q121">
        <v>397462.50000000081</v>
      </c>
      <c r="R121">
        <f t="shared" si="4"/>
        <v>-1</v>
      </c>
      <c r="S121">
        <f t="shared" si="5"/>
        <v>-20.949999999998909</v>
      </c>
      <c r="T121">
        <f t="shared" si="6"/>
        <v>0</v>
      </c>
      <c r="U121">
        <f t="shared" si="7"/>
        <v>-20.949999999998909</v>
      </c>
    </row>
    <row r="122" spans="1:21" x14ac:dyDescent="0.25">
      <c r="A122" s="2">
        <v>43635</v>
      </c>
      <c r="B122" t="s">
        <v>138</v>
      </c>
      <c r="C122" s="2">
        <v>43635</v>
      </c>
      <c r="D122" t="s">
        <v>139</v>
      </c>
      <c r="E122">
        <v>11657.1</v>
      </c>
      <c r="F122">
        <v>11692.1</v>
      </c>
      <c r="G122">
        <v>11654.25</v>
      </c>
      <c r="H122">
        <v>11692.1</v>
      </c>
      <c r="I122">
        <v>11656.9</v>
      </c>
      <c r="J122">
        <v>16.32701193138303</v>
      </c>
      <c r="K122" t="s">
        <v>23</v>
      </c>
      <c r="L122" t="s">
        <v>24</v>
      </c>
      <c r="M122">
        <v>-150</v>
      </c>
      <c r="N122">
        <v>35</v>
      </c>
      <c r="O122">
        <v>-397.49999999994537</v>
      </c>
      <c r="P122">
        <v>-397.49999999994537</v>
      </c>
      <c r="Q122">
        <v>397065.00000000087</v>
      </c>
      <c r="R122">
        <f t="shared" si="4"/>
        <v>-1</v>
      </c>
      <c r="S122">
        <f t="shared" si="5"/>
        <v>-2.6499999999996362</v>
      </c>
      <c r="T122">
        <f t="shared" si="6"/>
        <v>0</v>
      </c>
      <c r="U122">
        <f t="shared" si="7"/>
        <v>-2.6499999999996362</v>
      </c>
    </row>
    <row r="123" spans="1:21" x14ac:dyDescent="0.25">
      <c r="A123" s="2">
        <v>43636</v>
      </c>
      <c r="B123" t="s">
        <v>156</v>
      </c>
      <c r="C123" s="2">
        <v>43636</v>
      </c>
      <c r="D123" t="s">
        <v>38</v>
      </c>
      <c r="E123">
        <v>11815</v>
      </c>
      <c r="F123">
        <v>11779.55</v>
      </c>
      <c r="G123">
        <v>11799.95</v>
      </c>
      <c r="H123">
        <v>11779.55</v>
      </c>
      <c r="I123">
        <v>11838.2</v>
      </c>
      <c r="J123">
        <v>14.360329565313391</v>
      </c>
      <c r="K123" t="s">
        <v>39</v>
      </c>
      <c r="L123" t="s">
        <v>20</v>
      </c>
      <c r="M123">
        <v>150</v>
      </c>
      <c r="N123">
        <v>35.449999999998909</v>
      </c>
      <c r="O123">
        <v>5737.5</v>
      </c>
      <c r="P123">
        <v>5737.5</v>
      </c>
      <c r="Q123">
        <v>402802.50000000087</v>
      </c>
      <c r="R123">
        <f t="shared" si="4"/>
        <v>1</v>
      </c>
      <c r="S123">
        <f t="shared" si="5"/>
        <v>38.25</v>
      </c>
      <c r="T123">
        <f t="shared" si="6"/>
        <v>38.25</v>
      </c>
      <c r="U123">
        <f t="shared" si="7"/>
        <v>0</v>
      </c>
    </row>
    <row r="124" spans="1:21" x14ac:dyDescent="0.25">
      <c r="A124" s="2">
        <v>43640</v>
      </c>
      <c r="B124" t="s">
        <v>139</v>
      </c>
      <c r="C124" s="2">
        <v>43640</v>
      </c>
      <c r="D124" t="s">
        <v>167</v>
      </c>
      <c r="E124">
        <v>11693.05</v>
      </c>
      <c r="F124">
        <v>11728.15</v>
      </c>
      <c r="G124">
        <v>11676.6</v>
      </c>
      <c r="H124">
        <v>11728.15</v>
      </c>
      <c r="I124">
        <v>11684.15</v>
      </c>
      <c r="J124">
        <v>12.192321621198261</v>
      </c>
      <c r="K124" t="s">
        <v>23</v>
      </c>
      <c r="L124" t="s">
        <v>24</v>
      </c>
      <c r="M124">
        <v>-150</v>
      </c>
      <c r="N124">
        <v>35.100000000002183</v>
      </c>
      <c r="O124">
        <v>-1132.4999999998911</v>
      </c>
      <c r="P124">
        <v>-1132.4999999998911</v>
      </c>
      <c r="Q124">
        <v>401670.00000000099</v>
      </c>
      <c r="R124">
        <f t="shared" si="4"/>
        <v>-1</v>
      </c>
      <c r="S124">
        <f t="shared" si="5"/>
        <v>-7.5499999999992724</v>
      </c>
      <c r="T124">
        <f t="shared" si="6"/>
        <v>0</v>
      </c>
      <c r="U124">
        <f t="shared" si="7"/>
        <v>-7.5499999999992724</v>
      </c>
    </row>
    <row r="125" spans="1:21" x14ac:dyDescent="0.25">
      <c r="A125" s="2">
        <v>43641</v>
      </c>
      <c r="B125" t="s">
        <v>33</v>
      </c>
      <c r="C125" s="2">
        <v>43641</v>
      </c>
      <c r="D125" t="s">
        <v>34</v>
      </c>
      <c r="E125">
        <v>11759</v>
      </c>
      <c r="F125">
        <v>11723.7</v>
      </c>
      <c r="G125">
        <v>11729.05</v>
      </c>
      <c r="H125">
        <v>11723.7</v>
      </c>
      <c r="I125">
        <v>11724.95</v>
      </c>
      <c r="J125">
        <v>11.90584484515248</v>
      </c>
      <c r="K125" t="s">
        <v>23</v>
      </c>
      <c r="L125" t="s">
        <v>20</v>
      </c>
      <c r="M125">
        <v>150</v>
      </c>
      <c r="N125">
        <v>35.299999999999272</v>
      </c>
      <c r="O125">
        <v>-614.99999999978172</v>
      </c>
      <c r="P125">
        <v>-614.99999999978172</v>
      </c>
      <c r="Q125">
        <v>401055.00000000128</v>
      </c>
      <c r="R125">
        <f t="shared" si="4"/>
        <v>1</v>
      </c>
      <c r="S125">
        <f t="shared" si="5"/>
        <v>-4.0999999999985448</v>
      </c>
      <c r="T125">
        <f t="shared" si="6"/>
        <v>0</v>
      </c>
      <c r="U125">
        <f t="shared" si="7"/>
        <v>-4.0999999999985448</v>
      </c>
    </row>
    <row r="126" spans="1:21" x14ac:dyDescent="0.25">
      <c r="A126" s="2">
        <v>43642</v>
      </c>
      <c r="B126" t="s">
        <v>47</v>
      </c>
      <c r="C126" s="2">
        <v>43642</v>
      </c>
      <c r="D126" t="s">
        <v>168</v>
      </c>
      <c r="E126">
        <v>11839.95</v>
      </c>
      <c r="F126">
        <v>11813.65</v>
      </c>
      <c r="G126">
        <v>11831.95</v>
      </c>
      <c r="H126">
        <v>11813.65</v>
      </c>
      <c r="I126">
        <v>11822.6</v>
      </c>
      <c r="J126">
        <v>9.8997399729387503</v>
      </c>
      <c r="K126" t="s">
        <v>23</v>
      </c>
      <c r="L126" t="s">
        <v>20</v>
      </c>
      <c r="M126">
        <v>150</v>
      </c>
      <c r="N126">
        <v>26.300000000001091</v>
      </c>
      <c r="O126">
        <v>-1402.500000000055</v>
      </c>
      <c r="P126">
        <v>-1402.500000000055</v>
      </c>
      <c r="Q126">
        <v>399652.50000000122</v>
      </c>
      <c r="R126">
        <f t="shared" si="4"/>
        <v>1</v>
      </c>
      <c r="S126">
        <f t="shared" si="5"/>
        <v>-9.3500000000003638</v>
      </c>
      <c r="T126">
        <f t="shared" si="6"/>
        <v>0</v>
      </c>
      <c r="U126">
        <f t="shared" si="7"/>
        <v>-9.3500000000003638</v>
      </c>
    </row>
    <row r="127" spans="1:21" x14ac:dyDescent="0.25">
      <c r="A127" s="2">
        <v>43643</v>
      </c>
      <c r="B127" t="s">
        <v>40</v>
      </c>
      <c r="C127" s="2">
        <v>43643</v>
      </c>
      <c r="D127" t="s">
        <v>152</v>
      </c>
      <c r="E127">
        <v>11907.3</v>
      </c>
      <c r="F127">
        <v>11881.4</v>
      </c>
      <c r="G127">
        <v>11904.1</v>
      </c>
      <c r="H127">
        <v>11881.4</v>
      </c>
      <c r="I127">
        <v>11904.8</v>
      </c>
      <c r="J127">
        <v>7.5361093564431698</v>
      </c>
      <c r="K127" t="s">
        <v>23</v>
      </c>
      <c r="L127" t="s">
        <v>20</v>
      </c>
      <c r="M127">
        <v>150</v>
      </c>
      <c r="N127">
        <v>25.89999999999964</v>
      </c>
      <c r="O127">
        <v>104.99999999983631</v>
      </c>
      <c r="P127">
        <v>104.99999999983631</v>
      </c>
      <c r="Q127">
        <v>399757.50000000099</v>
      </c>
      <c r="R127">
        <f t="shared" si="4"/>
        <v>1</v>
      </c>
      <c r="S127">
        <f t="shared" si="5"/>
        <v>0.69999999999890861</v>
      </c>
      <c r="T127">
        <f t="shared" si="6"/>
        <v>0.69999999999890861</v>
      </c>
      <c r="U127">
        <f t="shared" si="7"/>
        <v>0</v>
      </c>
    </row>
    <row r="128" spans="1:21" x14ac:dyDescent="0.25">
      <c r="A128" s="2">
        <v>43643</v>
      </c>
      <c r="B128" t="s">
        <v>169</v>
      </c>
      <c r="C128" s="2">
        <v>43643</v>
      </c>
      <c r="D128" t="s">
        <v>170</v>
      </c>
      <c r="E128">
        <v>11881.4</v>
      </c>
      <c r="F128">
        <v>11914.7</v>
      </c>
      <c r="G128">
        <v>11877.35</v>
      </c>
      <c r="H128">
        <v>11914.7</v>
      </c>
      <c r="I128">
        <v>11886.05</v>
      </c>
      <c r="J128">
        <v>10.312728898896021</v>
      </c>
      <c r="K128" t="s">
        <v>23</v>
      </c>
      <c r="L128" t="s">
        <v>24</v>
      </c>
      <c r="M128">
        <v>-150</v>
      </c>
      <c r="N128">
        <v>33.300000000001091</v>
      </c>
      <c r="O128">
        <v>-1304.9999999998361</v>
      </c>
      <c r="P128">
        <v>-1304.9999999998361</v>
      </c>
      <c r="Q128">
        <v>398452.50000000122</v>
      </c>
      <c r="R128">
        <f t="shared" si="4"/>
        <v>-1</v>
      </c>
      <c r="S128">
        <f t="shared" si="5"/>
        <v>-8.6999999999989086</v>
      </c>
      <c r="T128">
        <f t="shared" si="6"/>
        <v>0</v>
      </c>
      <c r="U128">
        <f t="shared" si="7"/>
        <v>-8.6999999999989086</v>
      </c>
    </row>
    <row r="129" spans="1:21" x14ac:dyDescent="0.25">
      <c r="A129" s="2">
        <v>43644</v>
      </c>
      <c r="B129" t="s">
        <v>55</v>
      </c>
      <c r="C129" s="2">
        <v>43644</v>
      </c>
      <c r="D129" t="s">
        <v>171</v>
      </c>
      <c r="E129">
        <v>11914.7</v>
      </c>
      <c r="F129">
        <v>11878.95</v>
      </c>
      <c r="G129">
        <v>11866.5</v>
      </c>
      <c r="H129">
        <v>11878.95</v>
      </c>
      <c r="I129">
        <v>11857.3</v>
      </c>
      <c r="J129">
        <v>14.00795005371856</v>
      </c>
      <c r="K129" t="s">
        <v>23</v>
      </c>
      <c r="L129" t="s">
        <v>20</v>
      </c>
      <c r="M129">
        <v>150</v>
      </c>
      <c r="N129">
        <v>35.75</v>
      </c>
      <c r="O129">
        <v>-1380.0000000001089</v>
      </c>
      <c r="P129">
        <v>-1380.0000000001089</v>
      </c>
      <c r="Q129">
        <v>397072.50000000111</v>
      </c>
      <c r="R129">
        <f t="shared" si="4"/>
        <v>1</v>
      </c>
      <c r="S129">
        <f t="shared" si="5"/>
        <v>-9.2000000000007276</v>
      </c>
      <c r="T129">
        <f t="shared" si="6"/>
        <v>0</v>
      </c>
      <c r="U129">
        <f t="shared" si="7"/>
        <v>-9.2000000000007276</v>
      </c>
    </row>
    <row r="130" spans="1:21" x14ac:dyDescent="0.25">
      <c r="A130" s="2">
        <v>43647</v>
      </c>
      <c r="B130" t="s">
        <v>172</v>
      </c>
      <c r="C130" s="2">
        <v>43647</v>
      </c>
      <c r="D130" t="s">
        <v>125</v>
      </c>
      <c r="E130">
        <v>11899.75</v>
      </c>
      <c r="F130">
        <v>11886.35</v>
      </c>
      <c r="G130">
        <v>11871.2</v>
      </c>
      <c r="H130">
        <v>11886.35</v>
      </c>
      <c r="I130">
        <v>11852.25</v>
      </c>
      <c r="J130">
        <v>9.6524575156001475</v>
      </c>
      <c r="K130" t="s">
        <v>23</v>
      </c>
      <c r="L130" t="s">
        <v>20</v>
      </c>
      <c r="M130">
        <v>150</v>
      </c>
      <c r="N130">
        <v>13.39999999999964</v>
      </c>
      <c r="O130">
        <v>-2842.5000000001091</v>
      </c>
      <c r="P130">
        <v>-2842.5000000001091</v>
      </c>
      <c r="Q130">
        <v>394230.00000000099</v>
      </c>
      <c r="R130">
        <f t="shared" si="4"/>
        <v>1</v>
      </c>
      <c r="S130">
        <f t="shared" si="5"/>
        <v>-18.950000000000728</v>
      </c>
      <c r="T130">
        <f t="shared" si="6"/>
        <v>0</v>
      </c>
      <c r="U130">
        <f t="shared" si="7"/>
        <v>-18.950000000000728</v>
      </c>
    </row>
    <row r="131" spans="1:21" x14ac:dyDescent="0.25">
      <c r="A131" s="2">
        <v>43648</v>
      </c>
      <c r="B131" t="s">
        <v>173</v>
      </c>
      <c r="C131" s="2">
        <v>43648</v>
      </c>
      <c r="D131" t="s">
        <v>174</v>
      </c>
      <c r="E131">
        <v>11893.15</v>
      </c>
      <c r="F131">
        <v>11921.2</v>
      </c>
      <c r="G131">
        <v>11868.05</v>
      </c>
      <c r="H131">
        <v>11921.2</v>
      </c>
      <c r="I131">
        <v>11871.8</v>
      </c>
      <c r="J131">
        <v>9.1424485469620418</v>
      </c>
      <c r="K131" t="s">
        <v>23</v>
      </c>
      <c r="L131" t="s">
        <v>24</v>
      </c>
      <c r="M131">
        <v>-150</v>
      </c>
      <c r="N131">
        <v>28.050000000001091</v>
      </c>
      <c r="O131">
        <v>-562.5</v>
      </c>
      <c r="P131">
        <v>-562.5</v>
      </c>
      <c r="Q131">
        <v>393667.50000000099</v>
      </c>
      <c r="R131">
        <f t="shared" ref="R131:R194" si="8">IF(L131="Long", 1, -1)</f>
        <v>-1</v>
      </c>
      <c r="S131">
        <f t="shared" ref="S131:S194" si="9">(I131-G131)*R131</f>
        <v>-3.75</v>
      </c>
      <c r="T131">
        <f t="shared" ref="T131:T194" si="10">IF(S131&gt;0, S131, 0)</f>
        <v>0</v>
      </c>
      <c r="U131">
        <f t="shared" ref="U131:U194" si="11">IF(S131&lt;0, S131, 0)</f>
        <v>-3.75</v>
      </c>
    </row>
    <row r="132" spans="1:21" x14ac:dyDescent="0.25">
      <c r="A132" s="2">
        <v>43648</v>
      </c>
      <c r="B132" t="s">
        <v>132</v>
      </c>
      <c r="C132" s="2">
        <v>43648</v>
      </c>
      <c r="D132" t="s">
        <v>122</v>
      </c>
      <c r="E132">
        <v>11921.2</v>
      </c>
      <c r="F132">
        <v>11895.1</v>
      </c>
      <c r="G132">
        <v>11891.45</v>
      </c>
      <c r="H132">
        <v>11895.1</v>
      </c>
      <c r="I132">
        <v>11889.6</v>
      </c>
      <c r="J132">
        <v>10.35160912210806</v>
      </c>
      <c r="K132" t="s">
        <v>23</v>
      </c>
      <c r="L132" t="s">
        <v>20</v>
      </c>
      <c r="M132">
        <v>150</v>
      </c>
      <c r="N132">
        <v>26.10000000000036</v>
      </c>
      <c r="O132">
        <v>-277.50000000005463</v>
      </c>
      <c r="P132">
        <v>-277.50000000005463</v>
      </c>
      <c r="Q132">
        <v>393390.00000000087</v>
      </c>
      <c r="R132">
        <f t="shared" si="8"/>
        <v>1</v>
      </c>
      <c r="S132">
        <f t="shared" si="9"/>
        <v>-1.8500000000003638</v>
      </c>
      <c r="T132">
        <f t="shared" si="10"/>
        <v>0</v>
      </c>
      <c r="U132">
        <f t="shared" si="11"/>
        <v>-1.8500000000003638</v>
      </c>
    </row>
    <row r="133" spans="1:21" x14ac:dyDescent="0.25">
      <c r="A133" s="2">
        <v>43650</v>
      </c>
      <c r="B133" t="s">
        <v>151</v>
      </c>
      <c r="C133" s="2">
        <v>43650</v>
      </c>
      <c r="D133" t="s">
        <v>145</v>
      </c>
      <c r="E133">
        <v>11984</v>
      </c>
      <c r="F133">
        <v>11971.7</v>
      </c>
      <c r="G133">
        <v>11954</v>
      </c>
      <c r="H133">
        <v>11971.7</v>
      </c>
      <c r="I133">
        <v>11953.2</v>
      </c>
      <c r="J133">
        <v>5.834094938039752</v>
      </c>
      <c r="K133" t="s">
        <v>23</v>
      </c>
      <c r="L133" t="s">
        <v>20</v>
      </c>
      <c r="M133">
        <v>150</v>
      </c>
      <c r="N133">
        <v>12.299999999999271</v>
      </c>
      <c r="O133">
        <v>-119.9999999998909</v>
      </c>
      <c r="P133">
        <v>-119.9999999998909</v>
      </c>
      <c r="Q133">
        <v>393270.00000000099</v>
      </c>
      <c r="R133">
        <f t="shared" si="8"/>
        <v>1</v>
      </c>
      <c r="S133">
        <f t="shared" si="9"/>
        <v>-0.7999999999992724</v>
      </c>
      <c r="T133">
        <f t="shared" si="10"/>
        <v>0</v>
      </c>
      <c r="U133">
        <f t="shared" si="11"/>
        <v>-0.7999999999992724</v>
      </c>
    </row>
    <row r="134" spans="1:21" x14ac:dyDescent="0.25">
      <c r="A134" s="2">
        <v>43650</v>
      </c>
      <c r="B134" t="s">
        <v>164</v>
      </c>
      <c r="C134" s="2">
        <v>43650</v>
      </c>
      <c r="D134" t="s">
        <v>175</v>
      </c>
      <c r="E134">
        <v>11987.95</v>
      </c>
      <c r="F134">
        <v>11961.2</v>
      </c>
      <c r="G134">
        <v>11955.4</v>
      </c>
      <c r="H134">
        <v>11961.2</v>
      </c>
      <c r="I134">
        <v>11954.8</v>
      </c>
      <c r="J134">
        <v>8.8346398494935148</v>
      </c>
      <c r="K134" t="s">
        <v>23</v>
      </c>
      <c r="L134" t="s">
        <v>20</v>
      </c>
      <c r="M134">
        <v>150</v>
      </c>
      <c r="N134">
        <v>26.75</v>
      </c>
      <c r="O134">
        <v>-90.00000000005457</v>
      </c>
      <c r="P134">
        <v>-90.00000000005457</v>
      </c>
      <c r="Q134">
        <v>393180.00000000099</v>
      </c>
      <c r="R134">
        <f t="shared" si="8"/>
        <v>1</v>
      </c>
      <c r="S134">
        <f t="shared" si="9"/>
        <v>-0.6000000000003638</v>
      </c>
      <c r="T134">
        <f t="shared" si="10"/>
        <v>0</v>
      </c>
      <c r="U134">
        <f t="shared" si="11"/>
        <v>-0.6000000000003638</v>
      </c>
    </row>
    <row r="135" spans="1:21" x14ac:dyDescent="0.25">
      <c r="A135" s="2">
        <v>43651</v>
      </c>
      <c r="B135" t="s">
        <v>176</v>
      </c>
      <c r="C135" s="2">
        <v>43651</v>
      </c>
      <c r="D135" t="s">
        <v>177</v>
      </c>
      <c r="E135">
        <v>11961</v>
      </c>
      <c r="F135">
        <v>11996.9</v>
      </c>
      <c r="G135">
        <v>11928.15</v>
      </c>
      <c r="H135">
        <v>11996.9</v>
      </c>
      <c r="I135">
        <v>11940.35</v>
      </c>
      <c r="J135">
        <v>8.2017246673512503</v>
      </c>
      <c r="K135" t="s">
        <v>23</v>
      </c>
      <c r="L135" t="s">
        <v>24</v>
      </c>
      <c r="M135">
        <v>-150</v>
      </c>
      <c r="N135">
        <v>35.900000000001462</v>
      </c>
      <c r="O135">
        <v>-1830.0000000001089</v>
      </c>
      <c r="P135">
        <v>-1830.0000000001089</v>
      </c>
      <c r="Q135">
        <v>391350.00000000087</v>
      </c>
      <c r="R135">
        <f t="shared" si="8"/>
        <v>-1</v>
      </c>
      <c r="S135">
        <f t="shared" si="9"/>
        <v>-12.200000000000728</v>
      </c>
      <c r="T135">
        <f t="shared" si="10"/>
        <v>0</v>
      </c>
      <c r="U135">
        <f t="shared" si="11"/>
        <v>-12.200000000000728</v>
      </c>
    </row>
    <row r="136" spans="1:21" x14ac:dyDescent="0.25">
      <c r="A136" s="2">
        <v>43651</v>
      </c>
      <c r="B136" t="s">
        <v>166</v>
      </c>
      <c r="C136" s="2">
        <v>43651</v>
      </c>
      <c r="D136" t="s">
        <v>38</v>
      </c>
      <c r="E136">
        <v>11831.25</v>
      </c>
      <c r="F136">
        <v>11866.75</v>
      </c>
      <c r="G136">
        <v>11814.45</v>
      </c>
      <c r="H136">
        <v>11866.75</v>
      </c>
      <c r="I136">
        <v>11811.5</v>
      </c>
      <c r="J136">
        <v>22.0849497206823</v>
      </c>
      <c r="K136" t="s">
        <v>39</v>
      </c>
      <c r="L136" t="s">
        <v>24</v>
      </c>
      <c r="M136">
        <v>-150</v>
      </c>
      <c r="N136">
        <v>35.5</v>
      </c>
      <c r="O136">
        <v>442.50000000010908</v>
      </c>
      <c r="P136">
        <v>442.50000000010908</v>
      </c>
      <c r="Q136">
        <v>391792.50000000099</v>
      </c>
      <c r="R136">
        <f t="shared" si="8"/>
        <v>-1</v>
      </c>
      <c r="S136">
        <f t="shared" si="9"/>
        <v>2.9500000000007276</v>
      </c>
      <c r="T136">
        <f t="shared" si="10"/>
        <v>2.9500000000007276</v>
      </c>
      <c r="U136">
        <f t="shared" si="11"/>
        <v>0</v>
      </c>
    </row>
    <row r="137" spans="1:21" x14ac:dyDescent="0.25">
      <c r="A137" s="2">
        <v>43656</v>
      </c>
      <c r="B137" t="s">
        <v>178</v>
      </c>
      <c r="C137" s="2">
        <v>43656</v>
      </c>
      <c r="D137" t="s">
        <v>106</v>
      </c>
      <c r="E137">
        <v>11513.1</v>
      </c>
      <c r="F137">
        <v>11547.65</v>
      </c>
      <c r="G137">
        <v>11519.05</v>
      </c>
      <c r="H137">
        <v>11547.65</v>
      </c>
      <c r="I137">
        <v>11524.85</v>
      </c>
      <c r="J137">
        <v>15.64477649930061</v>
      </c>
      <c r="K137" t="s">
        <v>23</v>
      </c>
      <c r="L137" t="s">
        <v>24</v>
      </c>
      <c r="M137">
        <v>-150</v>
      </c>
      <c r="N137">
        <v>34.550000000001091</v>
      </c>
      <c r="O137">
        <v>-870.00000000016371</v>
      </c>
      <c r="P137">
        <v>-870.00000000016371</v>
      </c>
      <c r="Q137">
        <v>390922.50000000081</v>
      </c>
      <c r="R137">
        <f t="shared" si="8"/>
        <v>-1</v>
      </c>
      <c r="S137">
        <f t="shared" si="9"/>
        <v>-5.8000000000010914</v>
      </c>
      <c r="T137">
        <f t="shared" si="10"/>
        <v>0</v>
      </c>
      <c r="U137">
        <f t="shared" si="11"/>
        <v>-5.8000000000010914</v>
      </c>
    </row>
    <row r="138" spans="1:21" x14ac:dyDescent="0.25">
      <c r="A138" s="2">
        <v>43657</v>
      </c>
      <c r="B138" t="s">
        <v>54</v>
      </c>
      <c r="C138" s="2">
        <v>43657</v>
      </c>
      <c r="D138" t="s">
        <v>55</v>
      </c>
      <c r="E138">
        <v>11550.25</v>
      </c>
      <c r="F138">
        <v>11515.55</v>
      </c>
      <c r="G138">
        <v>11551</v>
      </c>
      <c r="H138">
        <v>11515.55</v>
      </c>
      <c r="I138">
        <v>11537.75</v>
      </c>
      <c r="J138">
        <v>12.713221509413231</v>
      </c>
      <c r="K138" t="s">
        <v>23</v>
      </c>
      <c r="L138" t="s">
        <v>20</v>
      </c>
      <c r="M138">
        <v>150</v>
      </c>
      <c r="N138">
        <v>34.699999999998909</v>
      </c>
      <c r="O138">
        <v>-1987.5</v>
      </c>
      <c r="P138">
        <v>-1987.5</v>
      </c>
      <c r="Q138">
        <v>388935.00000000081</v>
      </c>
      <c r="R138">
        <f t="shared" si="8"/>
        <v>1</v>
      </c>
      <c r="S138">
        <f t="shared" si="9"/>
        <v>-13.25</v>
      </c>
      <c r="T138">
        <f t="shared" si="10"/>
        <v>0</v>
      </c>
      <c r="U138">
        <f t="shared" si="11"/>
        <v>-13.25</v>
      </c>
    </row>
    <row r="139" spans="1:21" x14ac:dyDescent="0.25">
      <c r="A139" s="2">
        <v>43657</v>
      </c>
      <c r="B139" t="s">
        <v>157</v>
      </c>
      <c r="C139" s="2">
        <v>43657</v>
      </c>
      <c r="D139" t="s">
        <v>179</v>
      </c>
      <c r="E139">
        <v>11569.9</v>
      </c>
      <c r="F139">
        <v>11552.3</v>
      </c>
      <c r="G139">
        <v>11563.7</v>
      </c>
      <c r="H139">
        <v>11552.3</v>
      </c>
      <c r="I139">
        <v>11558.65</v>
      </c>
      <c r="J139">
        <v>7.7801789958704877</v>
      </c>
      <c r="K139" t="s">
        <v>23</v>
      </c>
      <c r="L139" t="s">
        <v>20</v>
      </c>
      <c r="M139">
        <v>150</v>
      </c>
      <c r="N139">
        <v>17.60000000000036</v>
      </c>
      <c r="O139">
        <v>-757.50000000016371</v>
      </c>
      <c r="P139">
        <v>-757.50000000016371</v>
      </c>
      <c r="Q139">
        <v>388177.50000000058</v>
      </c>
      <c r="R139">
        <f t="shared" si="8"/>
        <v>1</v>
      </c>
      <c r="S139">
        <f t="shared" si="9"/>
        <v>-5.0500000000010914</v>
      </c>
      <c r="T139">
        <f t="shared" si="10"/>
        <v>0</v>
      </c>
      <c r="U139">
        <f t="shared" si="11"/>
        <v>-5.0500000000010914</v>
      </c>
    </row>
    <row r="140" spans="1:21" x14ac:dyDescent="0.25">
      <c r="A140" s="2">
        <v>43658</v>
      </c>
      <c r="B140" t="s">
        <v>180</v>
      </c>
      <c r="C140" s="2">
        <v>43658</v>
      </c>
      <c r="D140" t="s">
        <v>173</v>
      </c>
      <c r="E140">
        <v>11563</v>
      </c>
      <c r="F140">
        <v>11597.6</v>
      </c>
      <c r="G140">
        <v>11568.3</v>
      </c>
      <c r="H140">
        <v>11597.6</v>
      </c>
      <c r="I140">
        <v>11572.7</v>
      </c>
      <c r="J140">
        <v>11.47388593012594</v>
      </c>
      <c r="K140" t="s">
        <v>23</v>
      </c>
      <c r="L140" t="s">
        <v>24</v>
      </c>
      <c r="M140">
        <v>-150</v>
      </c>
      <c r="N140">
        <v>34.600000000000357</v>
      </c>
      <c r="O140">
        <v>-660.00000000021828</v>
      </c>
      <c r="P140">
        <v>-660.00000000021828</v>
      </c>
      <c r="Q140">
        <v>387517.50000000041</v>
      </c>
      <c r="R140">
        <f t="shared" si="8"/>
        <v>-1</v>
      </c>
      <c r="S140">
        <f t="shared" si="9"/>
        <v>-4.4000000000014552</v>
      </c>
      <c r="T140">
        <f t="shared" si="10"/>
        <v>0</v>
      </c>
      <c r="U140">
        <f t="shared" si="11"/>
        <v>-4.4000000000014552</v>
      </c>
    </row>
    <row r="141" spans="1:21" x14ac:dyDescent="0.25">
      <c r="A141" s="2">
        <v>43658</v>
      </c>
      <c r="B141" t="s">
        <v>44</v>
      </c>
      <c r="C141" s="2">
        <v>43658</v>
      </c>
      <c r="D141" t="s">
        <v>181</v>
      </c>
      <c r="E141">
        <v>11606</v>
      </c>
      <c r="F141">
        <v>11571.15</v>
      </c>
      <c r="G141">
        <v>11609.35</v>
      </c>
      <c r="H141">
        <v>11571.15</v>
      </c>
      <c r="I141">
        <v>11596.7</v>
      </c>
      <c r="J141">
        <v>8.4062164843213498</v>
      </c>
      <c r="K141" t="s">
        <v>23</v>
      </c>
      <c r="L141" t="s">
        <v>20</v>
      </c>
      <c r="M141">
        <v>150</v>
      </c>
      <c r="N141">
        <v>34.849999999998538</v>
      </c>
      <c r="O141">
        <v>-1897.499999999945</v>
      </c>
      <c r="P141">
        <v>-1897.499999999945</v>
      </c>
      <c r="Q141">
        <v>385620.00000000052</v>
      </c>
      <c r="R141">
        <f t="shared" si="8"/>
        <v>1</v>
      </c>
      <c r="S141">
        <f t="shared" si="9"/>
        <v>-12.649999999999636</v>
      </c>
      <c r="T141">
        <f t="shared" si="10"/>
        <v>0</v>
      </c>
      <c r="U141">
        <f t="shared" si="11"/>
        <v>-12.649999999999636</v>
      </c>
    </row>
    <row r="142" spans="1:21" x14ac:dyDescent="0.25">
      <c r="A142" s="2">
        <v>43658</v>
      </c>
      <c r="B142" t="s">
        <v>43</v>
      </c>
      <c r="C142" s="2">
        <v>43658</v>
      </c>
      <c r="D142" t="s">
        <v>121</v>
      </c>
      <c r="E142">
        <v>11542.6</v>
      </c>
      <c r="F142">
        <v>11577.25</v>
      </c>
      <c r="G142">
        <v>11561.15</v>
      </c>
      <c r="H142">
        <v>11577.25</v>
      </c>
      <c r="I142">
        <v>11561.95</v>
      </c>
      <c r="J142">
        <v>13.19238903460575</v>
      </c>
      <c r="K142" t="s">
        <v>23</v>
      </c>
      <c r="L142" t="s">
        <v>24</v>
      </c>
      <c r="M142">
        <v>-150</v>
      </c>
      <c r="N142">
        <v>34.649999999999643</v>
      </c>
      <c r="O142">
        <v>-120.00000000016369</v>
      </c>
      <c r="P142">
        <v>-120.00000000016369</v>
      </c>
      <c r="Q142">
        <v>385500.00000000029</v>
      </c>
      <c r="R142">
        <f t="shared" si="8"/>
        <v>-1</v>
      </c>
      <c r="S142">
        <f t="shared" si="9"/>
        <v>-0.80000000000109139</v>
      </c>
      <c r="T142">
        <f t="shared" si="10"/>
        <v>0</v>
      </c>
      <c r="U142">
        <f t="shared" si="11"/>
        <v>-0.80000000000109139</v>
      </c>
    </row>
    <row r="143" spans="1:21" x14ac:dyDescent="0.25">
      <c r="A143" s="2">
        <v>43661</v>
      </c>
      <c r="B143" t="s">
        <v>120</v>
      </c>
      <c r="C143" s="2">
        <v>43661</v>
      </c>
      <c r="D143" t="s">
        <v>182</v>
      </c>
      <c r="E143">
        <v>11569.35</v>
      </c>
      <c r="F143">
        <v>11535.2</v>
      </c>
      <c r="G143">
        <v>11583.6</v>
      </c>
      <c r="H143">
        <v>11535.2</v>
      </c>
      <c r="I143">
        <v>11577.1</v>
      </c>
      <c r="J143">
        <v>12.310669229518441</v>
      </c>
      <c r="K143" t="s">
        <v>23</v>
      </c>
      <c r="L143" t="s">
        <v>20</v>
      </c>
      <c r="M143">
        <v>150</v>
      </c>
      <c r="N143">
        <v>34.149999999999643</v>
      </c>
      <c r="O143">
        <v>-975</v>
      </c>
      <c r="P143">
        <v>-975</v>
      </c>
      <c r="Q143">
        <v>384525.00000000029</v>
      </c>
      <c r="R143">
        <f t="shared" si="8"/>
        <v>1</v>
      </c>
      <c r="S143">
        <f t="shared" si="9"/>
        <v>-6.5</v>
      </c>
      <c r="T143">
        <f t="shared" si="10"/>
        <v>0</v>
      </c>
      <c r="U143">
        <f t="shared" si="11"/>
        <v>-6.5</v>
      </c>
    </row>
    <row r="144" spans="1:21" x14ac:dyDescent="0.25">
      <c r="A144" s="2">
        <v>43662</v>
      </c>
      <c r="B144" t="s">
        <v>109</v>
      </c>
      <c r="C144" s="2">
        <v>43662</v>
      </c>
      <c r="D144" t="s">
        <v>159</v>
      </c>
      <c r="E144">
        <v>11646.35</v>
      </c>
      <c r="F144">
        <v>11611.4</v>
      </c>
      <c r="G144">
        <v>11649</v>
      </c>
      <c r="H144">
        <v>11611.4</v>
      </c>
      <c r="I144">
        <v>11652.55</v>
      </c>
      <c r="J144">
        <v>8.8289305159727256</v>
      </c>
      <c r="K144" t="s">
        <v>23</v>
      </c>
      <c r="L144" t="s">
        <v>20</v>
      </c>
      <c r="M144">
        <v>150</v>
      </c>
      <c r="N144">
        <v>34.949999999998909</v>
      </c>
      <c r="O144">
        <v>532.49999999989086</v>
      </c>
      <c r="P144">
        <v>532.49999999989086</v>
      </c>
      <c r="Q144">
        <v>385057.50000000017</v>
      </c>
      <c r="R144">
        <f t="shared" si="8"/>
        <v>1</v>
      </c>
      <c r="S144">
        <f t="shared" si="9"/>
        <v>3.5499999999992724</v>
      </c>
      <c r="T144">
        <f t="shared" si="10"/>
        <v>3.5499999999992724</v>
      </c>
      <c r="U144">
        <f t="shared" si="11"/>
        <v>0</v>
      </c>
    </row>
    <row r="145" spans="1:21" x14ac:dyDescent="0.25">
      <c r="A145" s="2">
        <v>43663</v>
      </c>
      <c r="B145" t="s">
        <v>183</v>
      </c>
      <c r="C145" s="2">
        <v>43663</v>
      </c>
      <c r="D145" t="s">
        <v>31</v>
      </c>
      <c r="E145">
        <v>11672.15</v>
      </c>
      <c r="F145">
        <v>11645.8</v>
      </c>
      <c r="G145">
        <v>11675</v>
      </c>
      <c r="H145">
        <v>11645.8</v>
      </c>
      <c r="I145">
        <v>11680.4</v>
      </c>
      <c r="J145">
        <v>10.88196691738826</v>
      </c>
      <c r="K145" t="s">
        <v>23</v>
      </c>
      <c r="L145" t="s">
        <v>20</v>
      </c>
      <c r="M145">
        <v>150</v>
      </c>
      <c r="N145">
        <v>26.35000000000036</v>
      </c>
      <c r="O145">
        <v>809.99999999994543</v>
      </c>
      <c r="P145">
        <v>809.99999999994543</v>
      </c>
      <c r="Q145">
        <v>385867.50000000012</v>
      </c>
      <c r="R145">
        <f t="shared" si="8"/>
        <v>1</v>
      </c>
      <c r="S145">
        <f t="shared" si="9"/>
        <v>5.3999999999996362</v>
      </c>
      <c r="T145">
        <f t="shared" si="10"/>
        <v>5.3999999999996362</v>
      </c>
      <c r="U145">
        <f t="shared" si="11"/>
        <v>0</v>
      </c>
    </row>
    <row r="146" spans="1:21" x14ac:dyDescent="0.25">
      <c r="A146" s="2">
        <v>43664</v>
      </c>
      <c r="B146" t="s">
        <v>137</v>
      </c>
      <c r="C146" s="2">
        <v>43664</v>
      </c>
      <c r="D146" t="s">
        <v>38</v>
      </c>
      <c r="E146">
        <v>11614.95</v>
      </c>
      <c r="F146">
        <v>11649.8</v>
      </c>
      <c r="G146">
        <v>11605.95</v>
      </c>
      <c r="H146">
        <v>11649.8</v>
      </c>
      <c r="I146">
        <v>11593.75</v>
      </c>
      <c r="J146">
        <v>9.6601914925713217</v>
      </c>
      <c r="K146" t="s">
        <v>39</v>
      </c>
      <c r="L146" t="s">
        <v>24</v>
      </c>
      <c r="M146">
        <v>-150</v>
      </c>
      <c r="N146">
        <v>34.850000000000357</v>
      </c>
      <c r="O146">
        <v>1830.0000000001089</v>
      </c>
      <c r="P146">
        <v>1830.0000000001089</v>
      </c>
      <c r="Q146">
        <v>387697.50000000017</v>
      </c>
      <c r="R146">
        <f t="shared" si="8"/>
        <v>-1</v>
      </c>
      <c r="S146">
        <f t="shared" si="9"/>
        <v>12.200000000000728</v>
      </c>
      <c r="T146">
        <f t="shared" si="10"/>
        <v>12.200000000000728</v>
      </c>
      <c r="U146">
        <f t="shared" si="11"/>
        <v>0</v>
      </c>
    </row>
    <row r="147" spans="1:21" x14ac:dyDescent="0.25">
      <c r="A147" s="2">
        <v>43668</v>
      </c>
      <c r="B147" t="s">
        <v>184</v>
      </c>
      <c r="C147" s="2">
        <v>43668</v>
      </c>
      <c r="D147" t="s">
        <v>44</v>
      </c>
      <c r="E147">
        <v>11317</v>
      </c>
      <c r="F147">
        <v>11339.9</v>
      </c>
      <c r="G147">
        <v>11310.4</v>
      </c>
      <c r="H147">
        <v>11339.9</v>
      </c>
      <c r="I147">
        <v>11309.65</v>
      </c>
      <c r="J147">
        <v>10.52048116487579</v>
      </c>
      <c r="K147" t="s">
        <v>23</v>
      </c>
      <c r="L147" t="s">
        <v>24</v>
      </c>
      <c r="M147">
        <v>-150</v>
      </c>
      <c r="N147">
        <v>22.89999999999964</v>
      </c>
      <c r="O147">
        <v>112.5</v>
      </c>
      <c r="P147">
        <v>112.5</v>
      </c>
      <c r="Q147">
        <v>387810.00000000017</v>
      </c>
      <c r="R147">
        <f t="shared" si="8"/>
        <v>-1</v>
      </c>
      <c r="S147">
        <f t="shared" si="9"/>
        <v>0.75</v>
      </c>
      <c r="T147">
        <f t="shared" si="10"/>
        <v>0.75</v>
      </c>
      <c r="U147">
        <f t="shared" si="11"/>
        <v>0</v>
      </c>
    </row>
    <row r="148" spans="1:21" x14ac:dyDescent="0.25">
      <c r="A148" s="2">
        <v>43669</v>
      </c>
      <c r="B148" t="s">
        <v>136</v>
      </c>
      <c r="C148" s="2">
        <v>43669</v>
      </c>
      <c r="D148" t="s">
        <v>185</v>
      </c>
      <c r="E148">
        <v>11377.9</v>
      </c>
      <c r="F148">
        <v>11348</v>
      </c>
      <c r="G148">
        <v>11375.4</v>
      </c>
      <c r="H148">
        <v>11348</v>
      </c>
      <c r="I148">
        <v>11368.95</v>
      </c>
      <c r="J148">
        <v>9.603798870480734</v>
      </c>
      <c r="K148" t="s">
        <v>23</v>
      </c>
      <c r="L148" t="s">
        <v>20</v>
      </c>
      <c r="M148">
        <v>150</v>
      </c>
      <c r="N148">
        <v>29.89999999999964</v>
      </c>
      <c r="O148">
        <v>-967.49999999983629</v>
      </c>
      <c r="P148">
        <v>-967.49999999983629</v>
      </c>
      <c r="Q148">
        <v>386842.50000000041</v>
      </c>
      <c r="R148">
        <f t="shared" si="8"/>
        <v>1</v>
      </c>
      <c r="S148">
        <f t="shared" si="9"/>
        <v>-6.4499999999989086</v>
      </c>
      <c r="T148">
        <f t="shared" si="10"/>
        <v>0</v>
      </c>
      <c r="U148">
        <f t="shared" si="11"/>
        <v>-6.4499999999989086</v>
      </c>
    </row>
    <row r="149" spans="1:21" x14ac:dyDescent="0.25">
      <c r="A149" s="2">
        <v>43669</v>
      </c>
      <c r="B149" t="s">
        <v>138</v>
      </c>
      <c r="C149" s="2">
        <v>43669</v>
      </c>
      <c r="D149" t="s">
        <v>38</v>
      </c>
      <c r="E149">
        <v>11342.25</v>
      </c>
      <c r="F149">
        <v>11376.3</v>
      </c>
      <c r="G149">
        <v>11337.2</v>
      </c>
      <c r="H149">
        <v>11376.3</v>
      </c>
      <c r="I149">
        <v>11326.3</v>
      </c>
      <c r="J149">
        <v>13.424553067210081</v>
      </c>
      <c r="K149" t="s">
        <v>39</v>
      </c>
      <c r="L149" t="s">
        <v>24</v>
      </c>
      <c r="M149">
        <v>-150</v>
      </c>
      <c r="N149">
        <v>34.050000000001091</v>
      </c>
      <c r="O149">
        <v>1635.0000000002181</v>
      </c>
      <c r="P149">
        <v>1635.0000000002181</v>
      </c>
      <c r="Q149">
        <v>388477.50000000058</v>
      </c>
      <c r="R149">
        <f t="shared" si="8"/>
        <v>-1</v>
      </c>
      <c r="S149">
        <f t="shared" si="9"/>
        <v>10.900000000001455</v>
      </c>
      <c r="T149">
        <f t="shared" si="10"/>
        <v>10.900000000001455</v>
      </c>
      <c r="U149">
        <f t="shared" si="11"/>
        <v>0</v>
      </c>
    </row>
    <row r="150" spans="1:21" x14ac:dyDescent="0.25">
      <c r="A150" s="2">
        <v>43670</v>
      </c>
      <c r="B150" t="s">
        <v>186</v>
      </c>
      <c r="C150" s="2">
        <v>43670</v>
      </c>
      <c r="D150" t="s">
        <v>187</v>
      </c>
      <c r="E150">
        <v>11258.9</v>
      </c>
      <c r="F150">
        <v>11235.15</v>
      </c>
      <c r="G150">
        <v>11256.15</v>
      </c>
      <c r="H150">
        <v>11235.15</v>
      </c>
      <c r="I150">
        <v>11254.65</v>
      </c>
      <c r="J150">
        <v>10.44105422094202</v>
      </c>
      <c r="K150" t="s">
        <v>23</v>
      </c>
      <c r="L150" t="s">
        <v>20</v>
      </c>
      <c r="M150">
        <v>150</v>
      </c>
      <c r="N150">
        <v>23.75</v>
      </c>
      <c r="O150">
        <v>-225</v>
      </c>
      <c r="P150">
        <v>-225</v>
      </c>
      <c r="Q150">
        <v>388252.50000000058</v>
      </c>
      <c r="R150">
        <f t="shared" si="8"/>
        <v>1</v>
      </c>
      <c r="S150">
        <f t="shared" si="9"/>
        <v>-1.5</v>
      </c>
      <c r="T150">
        <f t="shared" si="10"/>
        <v>0</v>
      </c>
      <c r="U150">
        <f t="shared" si="11"/>
        <v>-1.5</v>
      </c>
    </row>
    <row r="151" spans="1:21" x14ac:dyDescent="0.25">
      <c r="A151" s="2">
        <v>43671</v>
      </c>
      <c r="B151" t="s">
        <v>188</v>
      </c>
      <c r="C151" s="2">
        <v>43671</v>
      </c>
      <c r="D151" t="s">
        <v>189</v>
      </c>
      <c r="E151">
        <v>11242</v>
      </c>
      <c r="F151">
        <v>11275.75</v>
      </c>
      <c r="G151">
        <v>11256.8</v>
      </c>
      <c r="H151">
        <v>11275.75</v>
      </c>
      <c r="I151">
        <v>11256.95</v>
      </c>
      <c r="J151">
        <v>12.59127392919684</v>
      </c>
      <c r="K151" t="s">
        <v>23</v>
      </c>
      <c r="L151" t="s">
        <v>24</v>
      </c>
      <c r="M151">
        <v>-150</v>
      </c>
      <c r="N151">
        <v>33.75</v>
      </c>
      <c r="O151">
        <v>-22.500000000218279</v>
      </c>
      <c r="P151">
        <v>-22.500000000218279</v>
      </c>
      <c r="Q151">
        <v>388230.00000000029</v>
      </c>
      <c r="R151">
        <f t="shared" si="8"/>
        <v>-1</v>
      </c>
      <c r="S151">
        <f t="shared" si="9"/>
        <v>-0.15000000000145519</v>
      </c>
      <c r="T151">
        <f t="shared" si="10"/>
        <v>0</v>
      </c>
      <c r="U151">
        <f t="shared" si="11"/>
        <v>-0.15000000000145519</v>
      </c>
    </row>
    <row r="152" spans="1:21" x14ac:dyDescent="0.25">
      <c r="A152" s="2">
        <v>43675</v>
      </c>
      <c r="B152" t="s">
        <v>190</v>
      </c>
      <c r="C152" s="2">
        <v>43675</v>
      </c>
      <c r="D152" t="s">
        <v>191</v>
      </c>
      <c r="E152">
        <v>11285</v>
      </c>
      <c r="F152">
        <v>11318.9</v>
      </c>
      <c r="G152">
        <v>11253.5</v>
      </c>
      <c r="H152">
        <v>11318.9</v>
      </c>
      <c r="I152">
        <v>11261.05</v>
      </c>
      <c r="J152">
        <v>15.261591649791169</v>
      </c>
      <c r="K152" t="s">
        <v>23</v>
      </c>
      <c r="L152" t="s">
        <v>24</v>
      </c>
      <c r="M152">
        <v>-150</v>
      </c>
      <c r="N152">
        <v>33.900000000001462</v>
      </c>
      <c r="O152">
        <v>-1132.4999999998911</v>
      </c>
      <c r="P152">
        <v>-1132.4999999998911</v>
      </c>
      <c r="Q152">
        <v>387097.50000000052</v>
      </c>
      <c r="R152">
        <f t="shared" si="8"/>
        <v>-1</v>
      </c>
      <c r="S152">
        <f t="shared" si="9"/>
        <v>-7.5499999999992724</v>
      </c>
      <c r="T152">
        <f t="shared" si="10"/>
        <v>0</v>
      </c>
      <c r="U152">
        <f t="shared" si="11"/>
        <v>-7.5499999999992724</v>
      </c>
    </row>
    <row r="153" spans="1:21" x14ac:dyDescent="0.25">
      <c r="A153" s="2">
        <v>43676</v>
      </c>
      <c r="B153" t="s">
        <v>192</v>
      </c>
      <c r="C153" s="2">
        <v>43676</v>
      </c>
      <c r="D153" t="s">
        <v>193</v>
      </c>
      <c r="E153">
        <v>11186.15</v>
      </c>
      <c r="F153">
        <v>11219.75</v>
      </c>
      <c r="G153">
        <v>11169.65</v>
      </c>
      <c r="H153">
        <v>11219.75</v>
      </c>
      <c r="I153">
        <v>11171</v>
      </c>
      <c r="J153">
        <v>13.91740144155699</v>
      </c>
      <c r="K153" t="s">
        <v>23</v>
      </c>
      <c r="L153" t="s">
        <v>24</v>
      </c>
      <c r="M153">
        <v>-150</v>
      </c>
      <c r="N153">
        <v>33.600000000000357</v>
      </c>
      <c r="O153">
        <v>-202.5000000000546</v>
      </c>
      <c r="P153">
        <v>-202.5000000000546</v>
      </c>
      <c r="Q153">
        <v>386895.00000000041</v>
      </c>
      <c r="R153">
        <f t="shared" si="8"/>
        <v>-1</v>
      </c>
      <c r="S153">
        <f t="shared" si="9"/>
        <v>-1.3500000000003638</v>
      </c>
      <c r="T153">
        <f t="shared" si="10"/>
        <v>0</v>
      </c>
      <c r="U153">
        <f t="shared" si="11"/>
        <v>-1.3500000000003638</v>
      </c>
    </row>
    <row r="154" spans="1:21" x14ac:dyDescent="0.25">
      <c r="A154" s="2">
        <v>43678</v>
      </c>
      <c r="B154" t="s">
        <v>67</v>
      </c>
      <c r="C154" s="2">
        <v>43678</v>
      </c>
      <c r="D154" t="s">
        <v>131</v>
      </c>
      <c r="E154">
        <v>10991</v>
      </c>
      <c r="F154">
        <v>11014.9</v>
      </c>
      <c r="G154">
        <v>10959.85</v>
      </c>
      <c r="H154">
        <v>10962.95</v>
      </c>
      <c r="I154">
        <v>10924.75</v>
      </c>
      <c r="J154">
        <v>11.857542371523071</v>
      </c>
      <c r="K154" t="s">
        <v>19</v>
      </c>
      <c r="L154" t="s">
        <v>24</v>
      </c>
      <c r="M154">
        <v>-150</v>
      </c>
      <c r="N154">
        <v>23.89999999999964</v>
      </c>
      <c r="O154">
        <v>5265.0000000000546</v>
      </c>
      <c r="P154">
        <v>5265.0000000000546</v>
      </c>
      <c r="Q154">
        <v>392160.00000000052</v>
      </c>
      <c r="R154">
        <f t="shared" si="8"/>
        <v>-1</v>
      </c>
      <c r="S154">
        <f t="shared" si="9"/>
        <v>35.100000000000364</v>
      </c>
      <c r="T154">
        <f t="shared" si="10"/>
        <v>35.100000000000364</v>
      </c>
      <c r="U154">
        <f t="shared" si="11"/>
        <v>0</v>
      </c>
    </row>
    <row r="155" spans="1:21" x14ac:dyDescent="0.25">
      <c r="A155" s="2">
        <v>43679</v>
      </c>
      <c r="B155" t="s">
        <v>194</v>
      </c>
      <c r="C155" s="2">
        <v>43679</v>
      </c>
      <c r="D155" t="s">
        <v>195</v>
      </c>
      <c r="E155">
        <v>10901.1</v>
      </c>
      <c r="F155">
        <v>10933.85</v>
      </c>
      <c r="G155">
        <v>10858.1</v>
      </c>
      <c r="H155">
        <v>10933.85</v>
      </c>
      <c r="I155">
        <v>10865.75</v>
      </c>
      <c r="J155">
        <v>25.600093277894949</v>
      </c>
      <c r="K155" t="s">
        <v>23</v>
      </c>
      <c r="L155" t="s">
        <v>24</v>
      </c>
      <c r="M155">
        <v>-150</v>
      </c>
      <c r="N155">
        <v>32.75</v>
      </c>
      <c r="O155">
        <v>-1147.499999999945</v>
      </c>
      <c r="P155">
        <v>-1147.499999999945</v>
      </c>
      <c r="Q155">
        <v>391012.50000000052</v>
      </c>
      <c r="R155">
        <f t="shared" si="8"/>
        <v>-1</v>
      </c>
      <c r="S155">
        <f t="shared" si="9"/>
        <v>-7.6499999999996362</v>
      </c>
      <c r="T155">
        <f t="shared" si="10"/>
        <v>0</v>
      </c>
      <c r="U155">
        <f t="shared" si="11"/>
        <v>-7.6499999999996362</v>
      </c>
    </row>
    <row r="156" spans="1:21" x14ac:dyDescent="0.25">
      <c r="A156" s="2">
        <v>43683</v>
      </c>
      <c r="B156" t="s">
        <v>196</v>
      </c>
      <c r="C156" s="2">
        <v>43683</v>
      </c>
      <c r="D156" t="s">
        <v>47</v>
      </c>
      <c r="E156">
        <v>10964.5</v>
      </c>
      <c r="F156">
        <v>10931.6</v>
      </c>
      <c r="G156">
        <v>10933.45</v>
      </c>
      <c r="H156">
        <v>10931.6</v>
      </c>
      <c r="I156">
        <v>10933.55</v>
      </c>
      <c r="J156">
        <v>13.22920353700867</v>
      </c>
      <c r="K156" t="s">
        <v>23</v>
      </c>
      <c r="L156" t="s">
        <v>20</v>
      </c>
      <c r="M156">
        <v>150</v>
      </c>
      <c r="N156">
        <v>32.899999999999643</v>
      </c>
      <c r="O156">
        <v>14.999999999781719</v>
      </c>
      <c r="P156">
        <v>14.999999999781719</v>
      </c>
      <c r="Q156">
        <v>391027.50000000029</v>
      </c>
      <c r="R156">
        <f t="shared" si="8"/>
        <v>1</v>
      </c>
      <c r="S156">
        <f t="shared" si="9"/>
        <v>9.9999999998544808E-2</v>
      </c>
      <c r="T156">
        <f t="shared" si="10"/>
        <v>9.9999999998544808E-2</v>
      </c>
      <c r="U156">
        <f t="shared" si="11"/>
        <v>0</v>
      </c>
    </row>
    <row r="157" spans="1:21" x14ac:dyDescent="0.25">
      <c r="A157" s="2">
        <v>43685</v>
      </c>
      <c r="B157" t="s">
        <v>36</v>
      </c>
      <c r="C157" s="2">
        <v>43685</v>
      </c>
      <c r="D157" t="s">
        <v>197</v>
      </c>
      <c r="E157">
        <v>10931</v>
      </c>
      <c r="F157">
        <v>10898.2</v>
      </c>
      <c r="G157">
        <v>10908.55</v>
      </c>
      <c r="H157">
        <v>10898.2</v>
      </c>
      <c r="I157">
        <v>10906.9</v>
      </c>
      <c r="J157">
        <v>13.464457008350649</v>
      </c>
      <c r="K157" t="s">
        <v>23</v>
      </c>
      <c r="L157" t="s">
        <v>20</v>
      </c>
      <c r="M157">
        <v>150</v>
      </c>
      <c r="N157">
        <v>32.799999999999272</v>
      </c>
      <c r="O157">
        <v>-247.4999999999454</v>
      </c>
      <c r="P157">
        <v>-247.4999999999454</v>
      </c>
      <c r="Q157">
        <v>390780.00000000029</v>
      </c>
      <c r="R157">
        <f t="shared" si="8"/>
        <v>1</v>
      </c>
      <c r="S157">
        <f t="shared" si="9"/>
        <v>-1.6499999999996362</v>
      </c>
      <c r="T157">
        <f t="shared" si="10"/>
        <v>0</v>
      </c>
      <c r="U157">
        <f t="shared" si="11"/>
        <v>-1.6499999999996362</v>
      </c>
    </row>
    <row r="158" spans="1:21" x14ac:dyDescent="0.25">
      <c r="A158" s="2">
        <v>43691</v>
      </c>
      <c r="B158" t="s">
        <v>198</v>
      </c>
      <c r="C158" s="2">
        <v>43691</v>
      </c>
      <c r="D158" t="s">
        <v>135</v>
      </c>
      <c r="E158">
        <v>11070.3</v>
      </c>
      <c r="F158">
        <v>11037.05</v>
      </c>
      <c r="G158">
        <v>11059.95</v>
      </c>
      <c r="H158">
        <v>11037.05</v>
      </c>
      <c r="I158">
        <v>11056.95</v>
      </c>
      <c r="J158">
        <v>16.404872138032321</v>
      </c>
      <c r="K158" t="s">
        <v>23</v>
      </c>
      <c r="L158" t="s">
        <v>20</v>
      </c>
      <c r="M158">
        <v>150</v>
      </c>
      <c r="N158">
        <v>33.249999999998181</v>
      </c>
      <c r="O158">
        <v>-450</v>
      </c>
      <c r="P158">
        <v>-450</v>
      </c>
      <c r="Q158">
        <v>390330.00000000029</v>
      </c>
      <c r="R158">
        <f t="shared" si="8"/>
        <v>1</v>
      </c>
      <c r="S158">
        <f t="shared" si="9"/>
        <v>-3</v>
      </c>
      <c r="T158">
        <f t="shared" si="10"/>
        <v>0</v>
      </c>
      <c r="U158">
        <f t="shared" si="11"/>
        <v>-3</v>
      </c>
    </row>
    <row r="159" spans="1:21" x14ac:dyDescent="0.25">
      <c r="A159" s="2">
        <v>43696</v>
      </c>
      <c r="B159" t="s">
        <v>55</v>
      </c>
      <c r="C159" s="2">
        <v>43696</v>
      </c>
      <c r="D159" t="s">
        <v>199</v>
      </c>
      <c r="E159">
        <v>11099.95</v>
      </c>
      <c r="F159">
        <v>11066.65</v>
      </c>
      <c r="G159">
        <v>11105.45</v>
      </c>
      <c r="H159">
        <v>11066.65</v>
      </c>
      <c r="I159">
        <v>11101.05</v>
      </c>
      <c r="J159">
        <v>14.46814703757693</v>
      </c>
      <c r="K159" t="s">
        <v>23</v>
      </c>
      <c r="L159" t="s">
        <v>20</v>
      </c>
      <c r="M159">
        <v>150</v>
      </c>
      <c r="N159">
        <v>33.299999999999272</v>
      </c>
      <c r="O159">
        <v>-660.00000000021828</v>
      </c>
      <c r="P159">
        <v>-660.00000000021828</v>
      </c>
      <c r="Q159">
        <v>389670.00000000012</v>
      </c>
      <c r="R159">
        <f t="shared" si="8"/>
        <v>1</v>
      </c>
      <c r="S159">
        <f t="shared" si="9"/>
        <v>-4.4000000000014552</v>
      </c>
      <c r="T159">
        <f t="shared" si="10"/>
        <v>0</v>
      </c>
      <c r="U159">
        <f t="shared" si="11"/>
        <v>-4.4000000000014552</v>
      </c>
    </row>
    <row r="160" spans="1:21" x14ac:dyDescent="0.25">
      <c r="A160" s="2">
        <v>43697</v>
      </c>
      <c r="B160" t="s">
        <v>200</v>
      </c>
      <c r="C160" s="2">
        <v>43697</v>
      </c>
      <c r="D160" t="s">
        <v>190</v>
      </c>
      <c r="E160">
        <v>11075</v>
      </c>
      <c r="F160">
        <v>11041.75</v>
      </c>
      <c r="G160">
        <v>11073.9</v>
      </c>
      <c r="H160">
        <v>11041.75</v>
      </c>
      <c r="I160">
        <v>11067.15</v>
      </c>
      <c r="J160">
        <v>17.134306226191139</v>
      </c>
      <c r="K160" t="s">
        <v>23</v>
      </c>
      <c r="L160" t="s">
        <v>20</v>
      </c>
      <c r="M160">
        <v>150</v>
      </c>
      <c r="N160">
        <v>33.25</v>
      </c>
      <c r="O160">
        <v>-1012.5</v>
      </c>
      <c r="P160">
        <v>-1012.5</v>
      </c>
      <c r="Q160">
        <v>388657.50000000012</v>
      </c>
      <c r="R160">
        <f t="shared" si="8"/>
        <v>1</v>
      </c>
      <c r="S160">
        <f t="shared" si="9"/>
        <v>-6.75</v>
      </c>
      <c r="T160">
        <f t="shared" si="10"/>
        <v>0</v>
      </c>
      <c r="U160">
        <f t="shared" si="11"/>
        <v>-6.75</v>
      </c>
    </row>
    <row r="161" spans="1:21" x14ac:dyDescent="0.25">
      <c r="A161" s="2">
        <v>43697</v>
      </c>
      <c r="B161" t="s">
        <v>26</v>
      </c>
      <c r="C161" s="2">
        <v>43697</v>
      </c>
      <c r="D161" t="s">
        <v>113</v>
      </c>
      <c r="E161">
        <v>10989.95</v>
      </c>
      <c r="F161">
        <v>11021.9</v>
      </c>
      <c r="G161">
        <v>10992.55</v>
      </c>
      <c r="H161">
        <v>11021.9</v>
      </c>
      <c r="I161">
        <v>11000.4</v>
      </c>
      <c r="J161">
        <v>12.73178542909252</v>
      </c>
      <c r="K161" t="s">
        <v>23</v>
      </c>
      <c r="L161" t="s">
        <v>24</v>
      </c>
      <c r="M161">
        <v>-150</v>
      </c>
      <c r="N161">
        <v>31.949999999998909</v>
      </c>
      <c r="O161">
        <v>-1177.500000000055</v>
      </c>
      <c r="P161">
        <v>-1177.500000000055</v>
      </c>
      <c r="Q161">
        <v>387480.00000000012</v>
      </c>
      <c r="R161">
        <f t="shared" si="8"/>
        <v>-1</v>
      </c>
      <c r="S161">
        <f t="shared" si="9"/>
        <v>-7.8500000000003638</v>
      </c>
      <c r="T161">
        <f t="shared" si="10"/>
        <v>0</v>
      </c>
      <c r="U161">
        <f t="shared" si="11"/>
        <v>-7.8500000000003638</v>
      </c>
    </row>
    <row r="162" spans="1:21" x14ac:dyDescent="0.25">
      <c r="A162" s="2">
        <v>43697</v>
      </c>
      <c r="B162" t="s">
        <v>201</v>
      </c>
      <c r="C162" s="2">
        <v>43697</v>
      </c>
      <c r="D162" t="s">
        <v>202</v>
      </c>
      <c r="E162">
        <v>11029.5</v>
      </c>
      <c r="F162">
        <v>10996.4</v>
      </c>
      <c r="G162">
        <v>11018.45</v>
      </c>
      <c r="H162">
        <v>10996.4</v>
      </c>
      <c r="I162">
        <v>11019.65</v>
      </c>
      <c r="J162">
        <v>12.2047241450207</v>
      </c>
      <c r="K162" t="s">
        <v>23</v>
      </c>
      <c r="L162" t="s">
        <v>20</v>
      </c>
      <c r="M162">
        <v>150</v>
      </c>
      <c r="N162">
        <v>33.099999999998538</v>
      </c>
      <c r="O162">
        <v>179.99999999983629</v>
      </c>
      <c r="P162">
        <v>179.99999999983629</v>
      </c>
      <c r="Q162">
        <v>387660</v>
      </c>
      <c r="R162">
        <f t="shared" si="8"/>
        <v>1</v>
      </c>
      <c r="S162">
        <f t="shared" si="9"/>
        <v>1.1999999999989086</v>
      </c>
      <c r="T162">
        <f t="shared" si="10"/>
        <v>1.1999999999989086</v>
      </c>
      <c r="U162">
        <f t="shared" si="11"/>
        <v>0</v>
      </c>
    </row>
    <row r="163" spans="1:21" x14ac:dyDescent="0.25">
      <c r="A163" s="2">
        <v>43698</v>
      </c>
      <c r="B163" t="s">
        <v>203</v>
      </c>
      <c r="C163" s="2">
        <v>43698</v>
      </c>
      <c r="D163" t="s">
        <v>204</v>
      </c>
      <c r="E163">
        <v>10977.5</v>
      </c>
      <c r="F163">
        <v>11010.45</v>
      </c>
      <c r="G163">
        <v>10974.05</v>
      </c>
      <c r="H163">
        <v>11010.45</v>
      </c>
      <c r="I163">
        <v>10976.9</v>
      </c>
      <c r="J163">
        <v>11.337556607312751</v>
      </c>
      <c r="K163" t="s">
        <v>23</v>
      </c>
      <c r="L163" t="s">
        <v>24</v>
      </c>
      <c r="M163">
        <v>-150</v>
      </c>
      <c r="N163">
        <v>32.950000000000728</v>
      </c>
      <c r="O163">
        <v>-427.50000000005463</v>
      </c>
      <c r="P163">
        <v>-427.50000000005463</v>
      </c>
      <c r="Q163">
        <v>387232.49999999988</v>
      </c>
      <c r="R163">
        <f t="shared" si="8"/>
        <v>-1</v>
      </c>
      <c r="S163">
        <f t="shared" si="9"/>
        <v>-2.8500000000003638</v>
      </c>
      <c r="T163">
        <f t="shared" si="10"/>
        <v>0</v>
      </c>
      <c r="U163">
        <f t="shared" si="11"/>
        <v>-2.8500000000003638</v>
      </c>
    </row>
    <row r="164" spans="1:21" x14ac:dyDescent="0.25">
      <c r="A164" s="2">
        <v>43700</v>
      </c>
      <c r="B164" t="s">
        <v>205</v>
      </c>
      <c r="C164" s="2">
        <v>43700</v>
      </c>
      <c r="D164" t="s">
        <v>132</v>
      </c>
      <c r="E164">
        <v>10807</v>
      </c>
      <c r="F164">
        <v>10774.55</v>
      </c>
      <c r="G164">
        <v>10795.95</v>
      </c>
      <c r="H164">
        <v>10841.7</v>
      </c>
      <c r="I164">
        <v>10824.15</v>
      </c>
      <c r="J164">
        <v>16.834055241538302</v>
      </c>
      <c r="K164" t="s">
        <v>19</v>
      </c>
      <c r="L164" t="s">
        <v>20</v>
      </c>
      <c r="M164">
        <v>150</v>
      </c>
      <c r="N164">
        <v>32.449999999998909</v>
      </c>
      <c r="O164">
        <v>4229.9999999998363</v>
      </c>
      <c r="P164">
        <v>4229.9999999998363</v>
      </c>
      <c r="Q164">
        <v>391462.49999999971</v>
      </c>
      <c r="R164">
        <f t="shared" si="8"/>
        <v>1</v>
      </c>
      <c r="S164">
        <f t="shared" si="9"/>
        <v>28.199999999998909</v>
      </c>
      <c r="T164">
        <f t="shared" si="10"/>
        <v>28.199999999998909</v>
      </c>
      <c r="U164">
        <f t="shared" si="11"/>
        <v>0</v>
      </c>
    </row>
    <row r="165" spans="1:21" x14ac:dyDescent="0.25">
      <c r="A165" s="2">
        <v>43703</v>
      </c>
      <c r="B165" t="s">
        <v>206</v>
      </c>
      <c r="C165" s="2">
        <v>43703</v>
      </c>
      <c r="D165" t="s">
        <v>207</v>
      </c>
      <c r="E165">
        <v>10977.5</v>
      </c>
      <c r="F165">
        <v>10944.55</v>
      </c>
      <c r="G165">
        <v>10984.5</v>
      </c>
      <c r="H165">
        <v>10944.55</v>
      </c>
      <c r="I165">
        <v>10975.75</v>
      </c>
      <c r="J165">
        <v>21.204000656412418</v>
      </c>
      <c r="K165" t="s">
        <v>23</v>
      </c>
      <c r="L165" t="s">
        <v>20</v>
      </c>
      <c r="M165">
        <v>150</v>
      </c>
      <c r="N165">
        <v>32.949999999998909</v>
      </c>
      <c r="O165">
        <v>-1312.5</v>
      </c>
      <c r="P165">
        <v>-1312.5</v>
      </c>
      <c r="Q165">
        <v>390149.99999999971</v>
      </c>
      <c r="R165">
        <f t="shared" si="8"/>
        <v>1</v>
      </c>
      <c r="S165">
        <f t="shared" si="9"/>
        <v>-8.75</v>
      </c>
      <c r="T165">
        <f t="shared" si="10"/>
        <v>0</v>
      </c>
      <c r="U165">
        <f t="shared" si="11"/>
        <v>-8.75</v>
      </c>
    </row>
    <row r="166" spans="1:21" x14ac:dyDescent="0.25">
      <c r="A166" s="2">
        <v>43704</v>
      </c>
      <c r="B166" t="s">
        <v>208</v>
      </c>
      <c r="C166" s="2">
        <v>43704</v>
      </c>
      <c r="D166" t="s">
        <v>209</v>
      </c>
      <c r="E166">
        <v>11109.9</v>
      </c>
      <c r="F166">
        <v>11076.55</v>
      </c>
      <c r="G166">
        <v>11126.15</v>
      </c>
      <c r="H166">
        <v>11076.55</v>
      </c>
      <c r="I166">
        <v>11124</v>
      </c>
      <c r="J166">
        <v>20.09035023660056</v>
      </c>
      <c r="K166" t="s">
        <v>23</v>
      </c>
      <c r="L166" t="s">
        <v>20</v>
      </c>
      <c r="M166">
        <v>150</v>
      </c>
      <c r="N166">
        <v>33.349999999998538</v>
      </c>
      <c r="O166">
        <v>-322.49999999994537</v>
      </c>
      <c r="P166">
        <v>-322.49999999994537</v>
      </c>
      <c r="Q166">
        <v>389827.49999999983</v>
      </c>
      <c r="R166">
        <f t="shared" si="8"/>
        <v>1</v>
      </c>
      <c r="S166">
        <f t="shared" si="9"/>
        <v>-2.1499999999996362</v>
      </c>
      <c r="T166">
        <f t="shared" si="10"/>
        <v>0</v>
      </c>
      <c r="U166">
        <f t="shared" si="11"/>
        <v>-2.1499999999996362</v>
      </c>
    </row>
    <row r="167" spans="1:21" x14ac:dyDescent="0.25">
      <c r="A167" s="2">
        <v>43705</v>
      </c>
      <c r="B167" t="s">
        <v>210</v>
      </c>
      <c r="C167" s="2">
        <v>43705</v>
      </c>
      <c r="D167" t="s">
        <v>73</v>
      </c>
      <c r="E167">
        <v>11061</v>
      </c>
      <c r="F167">
        <v>11094.2</v>
      </c>
      <c r="G167">
        <v>11072.55</v>
      </c>
      <c r="H167">
        <v>11094.2</v>
      </c>
      <c r="I167">
        <v>11069.3</v>
      </c>
      <c r="J167">
        <v>17.623165230561259</v>
      </c>
      <c r="K167" t="s">
        <v>23</v>
      </c>
      <c r="L167" t="s">
        <v>24</v>
      </c>
      <c r="M167">
        <v>-150</v>
      </c>
      <c r="N167">
        <v>33.200000000000728</v>
      </c>
      <c r="O167">
        <v>487.5</v>
      </c>
      <c r="P167">
        <v>487.5</v>
      </c>
      <c r="Q167">
        <v>390314.99999999983</v>
      </c>
      <c r="R167">
        <f t="shared" si="8"/>
        <v>-1</v>
      </c>
      <c r="S167">
        <f t="shared" si="9"/>
        <v>3.25</v>
      </c>
      <c r="T167">
        <f t="shared" si="10"/>
        <v>3.25</v>
      </c>
      <c r="U167">
        <f t="shared" si="11"/>
        <v>0</v>
      </c>
    </row>
    <row r="168" spans="1:21" x14ac:dyDescent="0.25">
      <c r="A168" s="2">
        <v>43712</v>
      </c>
      <c r="B168" t="s">
        <v>137</v>
      </c>
      <c r="C168" s="2">
        <v>43712</v>
      </c>
      <c r="D168" t="s">
        <v>41</v>
      </c>
      <c r="E168">
        <v>10899</v>
      </c>
      <c r="F168">
        <v>10866.3</v>
      </c>
      <c r="G168">
        <v>10856.65</v>
      </c>
      <c r="H168">
        <v>10866.3</v>
      </c>
      <c r="I168">
        <v>10853</v>
      </c>
      <c r="J168">
        <v>17.84778716212848</v>
      </c>
      <c r="K168" t="s">
        <v>23</v>
      </c>
      <c r="L168" t="s">
        <v>20</v>
      </c>
      <c r="M168">
        <v>150</v>
      </c>
      <c r="N168">
        <v>32.699999999998909</v>
      </c>
      <c r="O168">
        <v>-547.49999999994543</v>
      </c>
      <c r="P168">
        <v>-547.49999999994543</v>
      </c>
      <c r="Q168">
        <v>389767.49999999983</v>
      </c>
      <c r="R168">
        <f t="shared" si="8"/>
        <v>1</v>
      </c>
      <c r="S168">
        <f t="shared" si="9"/>
        <v>-3.6499999999996362</v>
      </c>
      <c r="T168">
        <f t="shared" si="10"/>
        <v>0</v>
      </c>
      <c r="U168">
        <f t="shared" si="11"/>
        <v>-3.6499999999996362</v>
      </c>
    </row>
    <row r="169" spans="1:21" x14ac:dyDescent="0.25">
      <c r="A169" s="2">
        <v>43714</v>
      </c>
      <c r="B169" t="s">
        <v>211</v>
      </c>
      <c r="C169" s="2">
        <v>43714</v>
      </c>
      <c r="D169" t="s">
        <v>165</v>
      </c>
      <c r="E169">
        <v>10951.05</v>
      </c>
      <c r="F169">
        <v>10925.55</v>
      </c>
      <c r="G169">
        <v>10912</v>
      </c>
      <c r="H169">
        <v>10925.55</v>
      </c>
      <c r="I169">
        <v>10909.4</v>
      </c>
      <c r="J169">
        <v>11.983152022161599</v>
      </c>
      <c r="K169" t="s">
        <v>23</v>
      </c>
      <c r="L169" t="s">
        <v>20</v>
      </c>
      <c r="M169">
        <v>150</v>
      </c>
      <c r="N169">
        <v>25.5</v>
      </c>
      <c r="O169">
        <v>-390.00000000005463</v>
      </c>
      <c r="P169">
        <v>-390.00000000005463</v>
      </c>
      <c r="Q169">
        <v>389377.49999999983</v>
      </c>
      <c r="R169">
        <f t="shared" si="8"/>
        <v>1</v>
      </c>
      <c r="S169">
        <f t="shared" si="9"/>
        <v>-2.6000000000003638</v>
      </c>
      <c r="T169">
        <f t="shared" si="10"/>
        <v>0</v>
      </c>
      <c r="U169">
        <f t="shared" si="11"/>
        <v>-2.6000000000003638</v>
      </c>
    </row>
    <row r="170" spans="1:21" x14ac:dyDescent="0.25">
      <c r="A170" s="2">
        <v>43717</v>
      </c>
      <c r="B170" t="s">
        <v>212</v>
      </c>
      <c r="C170" s="2">
        <v>43717</v>
      </c>
      <c r="D170" t="s">
        <v>213</v>
      </c>
      <c r="E170">
        <v>11048.75</v>
      </c>
      <c r="F170">
        <v>11027</v>
      </c>
      <c r="G170">
        <v>11022.1</v>
      </c>
      <c r="H170">
        <v>11027</v>
      </c>
      <c r="I170">
        <v>11019.5</v>
      </c>
      <c r="J170">
        <v>10.58566293024894</v>
      </c>
      <c r="K170" t="s">
        <v>23</v>
      </c>
      <c r="L170" t="s">
        <v>20</v>
      </c>
      <c r="M170">
        <v>150</v>
      </c>
      <c r="N170">
        <v>21.75</v>
      </c>
      <c r="O170">
        <v>-390.00000000005463</v>
      </c>
      <c r="P170">
        <v>-390.00000000005463</v>
      </c>
      <c r="Q170">
        <v>388987.49999999971</v>
      </c>
      <c r="R170">
        <f t="shared" si="8"/>
        <v>1</v>
      </c>
      <c r="S170">
        <f t="shared" si="9"/>
        <v>-2.6000000000003638</v>
      </c>
      <c r="T170">
        <f t="shared" si="10"/>
        <v>0</v>
      </c>
      <c r="U170">
        <f t="shared" si="11"/>
        <v>-2.6000000000003638</v>
      </c>
    </row>
    <row r="171" spans="1:21" x14ac:dyDescent="0.25">
      <c r="A171" s="2">
        <v>43717</v>
      </c>
      <c r="B171" t="s">
        <v>198</v>
      </c>
      <c r="C171" s="2">
        <v>43717</v>
      </c>
      <c r="D171" t="s">
        <v>97</v>
      </c>
      <c r="E171">
        <v>11023</v>
      </c>
      <c r="F171">
        <v>11054.15</v>
      </c>
      <c r="G171">
        <v>10991.7</v>
      </c>
      <c r="H171">
        <v>11054.15</v>
      </c>
      <c r="I171">
        <v>10998.35</v>
      </c>
      <c r="J171">
        <v>10.317170429413521</v>
      </c>
      <c r="K171" t="s">
        <v>23</v>
      </c>
      <c r="L171" t="s">
        <v>24</v>
      </c>
      <c r="M171">
        <v>-150</v>
      </c>
      <c r="N171">
        <v>31.14999999999964</v>
      </c>
      <c r="O171">
        <v>-997.49999999994543</v>
      </c>
      <c r="P171">
        <v>-997.49999999994543</v>
      </c>
      <c r="Q171">
        <v>387989.99999999983</v>
      </c>
      <c r="R171">
        <f t="shared" si="8"/>
        <v>-1</v>
      </c>
      <c r="S171">
        <f t="shared" si="9"/>
        <v>-6.6499999999996362</v>
      </c>
      <c r="T171">
        <f t="shared" si="10"/>
        <v>0</v>
      </c>
      <c r="U171">
        <f t="shared" si="11"/>
        <v>-6.6499999999996362</v>
      </c>
    </row>
    <row r="172" spans="1:21" x14ac:dyDescent="0.25">
      <c r="A172" s="2">
        <v>43719</v>
      </c>
      <c r="B172" t="s">
        <v>214</v>
      </c>
      <c r="C172" s="2">
        <v>43719</v>
      </c>
      <c r="D172" t="s">
        <v>74</v>
      </c>
      <c r="E172">
        <v>11085</v>
      </c>
      <c r="F172">
        <v>11054.3</v>
      </c>
      <c r="G172">
        <v>11048</v>
      </c>
      <c r="H172">
        <v>11054.3</v>
      </c>
      <c r="I172">
        <v>11045.9</v>
      </c>
      <c r="J172">
        <v>8.6527020917161828</v>
      </c>
      <c r="K172" t="s">
        <v>23</v>
      </c>
      <c r="L172" t="s">
        <v>20</v>
      </c>
      <c r="M172">
        <v>150</v>
      </c>
      <c r="N172">
        <v>30.700000000000731</v>
      </c>
      <c r="O172">
        <v>-315.00000000005463</v>
      </c>
      <c r="P172">
        <v>-315.00000000005463</v>
      </c>
      <c r="Q172">
        <v>387674.99999999971</v>
      </c>
      <c r="R172">
        <f t="shared" si="8"/>
        <v>1</v>
      </c>
      <c r="S172">
        <f t="shared" si="9"/>
        <v>-2.1000000000003638</v>
      </c>
      <c r="T172">
        <f t="shared" si="10"/>
        <v>0</v>
      </c>
      <c r="U172">
        <f t="shared" si="11"/>
        <v>-2.1000000000003638</v>
      </c>
    </row>
    <row r="173" spans="1:21" x14ac:dyDescent="0.25">
      <c r="A173" s="2">
        <v>43720</v>
      </c>
      <c r="B173" t="s">
        <v>215</v>
      </c>
      <c r="C173" s="2">
        <v>43720</v>
      </c>
      <c r="D173" t="s">
        <v>111</v>
      </c>
      <c r="E173">
        <v>11045</v>
      </c>
      <c r="F173">
        <v>11078.15</v>
      </c>
      <c r="G173">
        <v>11028.2</v>
      </c>
      <c r="H173">
        <v>11078.15</v>
      </c>
      <c r="I173">
        <v>11033.15</v>
      </c>
      <c r="J173">
        <v>8.8928642536909361</v>
      </c>
      <c r="K173" t="s">
        <v>23</v>
      </c>
      <c r="L173" t="s">
        <v>24</v>
      </c>
      <c r="M173">
        <v>-150</v>
      </c>
      <c r="N173">
        <v>33.150000000001462</v>
      </c>
      <c r="O173">
        <v>-742.49999999983629</v>
      </c>
      <c r="P173">
        <v>-742.49999999983629</v>
      </c>
      <c r="Q173">
        <v>386932.49999999988</v>
      </c>
      <c r="R173">
        <f t="shared" si="8"/>
        <v>-1</v>
      </c>
      <c r="S173">
        <f t="shared" si="9"/>
        <v>-4.9499999999989086</v>
      </c>
      <c r="T173">
        <f t="shared" si="10"/>
        <v>0</v>
      </c>
      <c r="U173">
        <f t="shared" si="11"/>
        <v>-4.9499999999989086</v>
      </c>
    </row>
    <row r="174" spans="1:21" x14ac:dyDescent="0.25">
      <c r="A174" s="2">
        <v>43720</v>
      </c>
      <c r="B174" t="s">
        <v>83</v>
      </c>
      <c r="C174" s="2">
        <v>43720</v>
      </c>
      <c r="D174" t="s">
        <v>22</v>
      </c>
      <c r="E174">
        <v>11031.6</v>
      </c>
      <c r="F174">
        <v>11064.7</v>
      </c>
      <c r="G174">
        <v>11016.2</v>
      </c>
      <c r="H174">
        <v>11064.7</v>
      </c>
      <c r="I174">
        <v>11021.1</v>
      </c>
      <c r="J174">
        <v>9.7391788377587361</v>
      </c>
      <c r="K174" t="s">
        <v>23</v>
      </c>
      <c r="L174" t="s">
        <v>24</v>
      </c>
      <c r="M174">
        <v>-150</v>
      </c>
      <c r="N174">
        <v>33.100000000000357</v>
      </c>
      <c r="O174">
        <v>-734.99999999994543</v>
      </c>
      <c r="P174">
        <v>-734.99999999994543</v>
      </c>
      <c r="Q174">
        <v>386197.49999999988</v>
      </c>
      <c r="R174">
        <f t="shared" si="8"/>
        <v>-1</v>
      </c>
      <c r="S174">
        <f t="shared" si="9"/>
        <v>-4.8999999999996362</v>
      </c>
      <c r="T174">
        <f t="shared" si="10"/>
        <v>0</v>
      </c>
      <c r="U174">
        <f t="shared" si="11"/>
        <v>-4.8999999999996362</v>
      </c>
    </row>
    <row r="175" spans="1:21" x14ac:dyDescent="0.25">
      <c r="A175" s="2">
        <v>43721</v>
      </c>
      <c r="B175" t="s">
        <v>36</v>
      </c>
      <c r="C175" s="2">
        <v>43721</v>
      </c>
      <c r="D175" t="s">
        <v>108</v>
      </c>
      <c r="E175">
        <v>11018.35</v>
      </c>
      <c r="F175">
        <v>10985.25</v>
      </c>
      <c r="G175">
        <v>10992.9</v>
      </c>
      <c r="H175">
        <v>10985.25</v>
      </c>
      <c r="I175">
        <v>10994</v>
      </c>
      <c r="J175">
        <v>11.8764953791705</v>
      </c>
      <c r="K175" t="s">
        <v>23</v>
      </c>
      <c r="L175" t="s">
        <v>20</v>
      </c>
      <c r="M175">
        <v>150</v>
      </c>
      <c r="N175">
        <v>33.100000000000357</v>
      </c>
      <c r="O175">
        <v>165.0000000000546</v>
      </c>
      <c r="P175">
        <v>165.0000000000546</v>
      </c>
      <c r="Q175">
        <v>386362.5</v>
      </c>
      <c r="R175">
        <f t="shared" si="8"/>
        <v>1</v>
      </c>
      <c r="S175">
        <f t="shared" si="9"/>
        <v>1.1000000000003638</v>
      </c>
      <c r="T175">
        <f t="shared" si="10"/>
        <v>1.1000000000003638</v>
      </c>
      <c r="U175">
        <f t="shared" si="11"/>
        <v>0</v>
      </c>
    </row>
    <row r="176" spans="1:21" x14ac:dyDescent="0.25">
      <c r="A176" s="2">
        <v>43724</v>
      </c>
      <c r="B176" t="s">
        <v>187</v>
      </c>
      <c r="C176" s="2">
        <v>43724</v>
      </c>
      <c r="D176" t="s">
        <v>216</v>
      </c>
      <c r="E176">
        <v>11001</v>
      </c>
      <c r="F176">
        <v>11034.05</v>
      </c>
      <c r="G176">
        <v>10982.55</v>
      </c>
      <c r="H176">
        <v>11034.05</v>
      </c>
      <c r="I176">
        <v>10981.8</v>
      </c>
      <c r="J176">
        <v>12.4747999677965</v>
      </c>
      <c r="K176" t="s">
        <v>23</v>
      </c>
      <c r="L176" t="s">
        <v>24</v>
      </c>
      <c r="M176">
        <v>-150</v>
      </c>
      <c r="N176">
        <v>33.050000000001091</v>
      </c>
      <c r="O176">
        <v>112.5</v>
      </c>
      <c r="P176">
        <v>112.5</v>
      </c>
      <c r="Q176">
        <v>386475</v>
      </c>
      <c r="R176">
        <f t="shared" si="8"/>
        <v>-1</v>
      </c>
      <c r="S176">
        <f t="shared" si="9"/>
        <v>0.75</v>
      </c>
      <c r="T176">
        <f t="shared" si="10"/>
        <v>0.75</v>
      </c>
      <c r="U176">
        <f t="shared" si="11"/>
        <v>0</v>
      </c>
    </row>
    <row r="177" spans="1:21" x14ac:dyDescent="0.25">
      <c r="A177" s="2">
        <v>43725</v>
      </c>
      <c r="B177" t="s">
        <v>54</v>
      </c>
      <c r="C177" s="2">
        <v>43725</v>
      </c>
      <c r="D177" t="s">
        <v>55</v>
      </c>
      <c r="E177">
        <v>10982.4</v>
      </c>
      <c r="F177">
        <v>11015.35</v>
      </c>
      <c r="G177">
        <v>10978.4</v>
      </c>
      <c r="H177">
        <v>11015.35</v>
      </c>
      <c r="I177">
        <v>10972</v>
      </c>
      <c r="J177">
        <v>12.687394850919111</v>
      </c>
      <c r="K177" t="s">
        <v>23</v>
      </c>
      <c r="L177" t="s">
        <v>24</v>
      </c>
      <c r="M177">
        <v>-150</v>
      </c>
      <c r="N177">
        <v>32.950000000000728</v>
      </c>
      <c r="O177">
        <v>959.99999999994543</v>
      </c>
      <c r="P177">
        <v>959.99999999994543</v>
      </c>
      <c r="Q177">
        <v>387434.99999999988</v>
      </c>
      <c r="R177">
        <f t="shared" si="8"/>
        <v>-1</v>
      </c>
      <c r="S177">
        <f t="shared" si="9"/>
        <v>6.3999999999996362</v>
      </c>
      <c r="T177">
        <f t="shared" si="10"/>
        <v>6.3999999999996362</v>
      </c>
      <c r="U177">
        <f t="shared" si="11"/>
        <v>0</v>
      </c>
    </row>
    <row r="178" spans="1:21" x14ac:dyDescent="0.25">
      <c r="A178" s="2">
        <v>43725</v>
      </c>
      <c r="B178" t="s">
        <v>44</v>
      </c>
      <c r="C178" s="2">
        <v>43725</v>
      </c>
      <c r="D178" t="s">
        <v>138</v>
      </c>
      <c r="E178">
        <v>10912</v>
      </c>
      <c r="F178">
        <v>10937.85</v>
      </c>
      <c r="G178">
        <v>10896.9</v>
      </c>
      <c r="H178">
        <v>10843.15</v>
      </c>
      <c r="I178">
        <v>10839.4</v>
      </c>
      <c r="J178">
        <v>9.6753149985517801</v>
      </c>
      <c r="K178" t="s">
        <v>19</v>
      </c>
      <c r="L178" t="s">
        <v>24</v>
      </c>
      <c r="M178">
        <v>-150</v>
      </c>
      <c r="N178">
        <v>25.85000000000036</v>
      </c>
      <c r="O178">
        <v>8625</v>
      </c>
      <c r="P178">
        <v>8625</v>
      </c>
      <c r="Q178">
        <v>396060</v>
      </c>
      <c r="R178">
        <f t="shared" si="8"/>
        <v>-1</v>
      </c>
      <c r="S178">
        <f t="shared" si="9"/>
        <v>57.5</v>
      </c>
      <c r="T178">
        <f t="shared" si="10"/>
        <v>57.5</v>
      </c>
      <c r="U178">
        <f t="shared" si="11"/>
        <v>0</v>
      </c>
    </row>
    <row r="179" spans="1:21" x14ac:dyDescent="0.25">
      <c r="A179" s="2">
        <v>43732</v>
      </c>
      <c r="B179" t="s">
        <v>54</v>
      </c>
      <c r="C179" s="2">
        <v>43732</v>
      </c>
      <c r="D179" t="s">
        <v>55</v>
      </c>
      <c r="E179">
        <v>11632.65</v>
      </c>
      <c r="F179">
        <v>11597.75</v>
      </c>
      <c r="G179">
        <v>11601.8</v>
      </c>
      <c r="H179">
        <v>11597.75</v>
      </c>
      <c r="I179">
        <v>11589.7</v>
      </c>
      <c r="J179">
        <v>22.389637786908491</v>
      </c>
      <c r="K179" t="s">
        <v>23</v>
      </c>
      <c r="L179" t="s">
        <v>20</v>
      </c>
      <c r="M179">
        <v>150</v>
      </c>
      <c r="N179">
        <v>34.899999999999643</v>
      </c>
      <c r="O179">
        <v>-1814.9999999997819</v>
      </c>
      <c r="P179">
        <v>-1814.9999999997819</v>
      </c>
      <c r="Q179">
        <v>394245.00000000017</v>
      </c>
      <c r="R179">
        <f t="shared" si="8"/>
        <v>1</v>
      </c>
      <c r="S179">
        <f t="shared" si="9"/>
        <v>-12.099999999998545</v>
      </c>
      <c r="T179">
        <f t="shared" si="10"/>
        <v>0</v>
      </c>
      <c r="U179">
        <f t="shared" si="11"/>
        <v>-12.099999999998545</v>
      </c>
    </row>
    <row r="180" spans="1:21" x14ac:dyDescent="0.25">
      <c r="A180" s="2">
        <v>43732</v>
      </c>
      <c r="B180" t="s">
        <v>217</v>
      </c>
      <c r="C180" s="2">
        <v>43732</v>
      </c>
      <c r="D180" t="s">
        <v>211</v>
      </c>
      <c r="E180">
        <v>11567</v>
      </c>
      <c r="F180">
        <v>11600</v>
      </c>
      <c r="G180">
        <v>11551.5</v>
      </c>
      <c r="H180">
        <v>11600</v>
      </c>
      <c r="I180">
        <v>11553.65</v>
      </c>
      <c r="J180">
        <v>18.608521153689349</v>
      </c>
      <c r="K180" t="s">
        <v>23</v>
      </c>
      <c r="L180" t="s">
        <v>24</v>
      </c>
      <c r="M180">
        <v>-150</v>
      </c>
      <c r="N180">
        <v>33</v>
      </c>
      <c r="O180">
        <v>-322.49999999994537</v>
      </c>
      <c r="P180">
        <v>-322.49999999994537</v>
      </c>
      <c r="Q180">
        <v>393922.50000000029</v>
      </c>
      <c r="R180">
        <f t="shared" si="8"/>
        <v>-1</v>
      </c>
      <c r="S180">
        <f t="shared" si="9"/>
        <v>-2.1499999999996362</v>
      </c>
      <c r="T180">
        <f t="shared" si="10"/>
        <v>0</v>
      </c>
      <c r="U180">
        <f t="shared" si="11"/>
        <v>-2.1499999999996362</v>
      </c>
    </row>
    <row r="181" spans="1:21" x14ac:dyDescent="0.25">
      <c r="A181" s="2">
        <v>43733</v>
      </c>
      <c r="B181" t="s">
        <v>163</v>
      </c>
      <c r="C181" s="2">
        <v>43733</v>
      </c>
      <c r="D181" t="s">
        <v>218</v>
      </c>
      <c r="E181">
        <v>11490.5</v>
      </c>
      <c r="F181">
        <v>11525</v>
      </c>
      <c r="G181">
        <v>11462.55</v>
      </c>
      <c r="H181">
        <v>11525</v>
      </c>
      <c r="I181">
        <v>11466.1</v>
      </c>
      <c r="J181">
        <v>12.665592359541661</v>
      </c>
      <c r="K181" t="s">
        <v>23</v>
      </c>
      <c r="L181" t="s">
        <v>24</v>
      </c>
      <c r="M181">
        <v>-150</v>
      </c>
      <c r="N181">
        <v>34.5</v>
      </c>
      <c r="O181">
        <v>-532.50000000016371</v>
      </c>
      <c r="P181">
        <v>-532.50000000016371</v>
      </c>
      <c r="Q181">
        <v>393390.00000000012</v>
      </c>
      <c r="R181">
        <f t="shared" si="8"/>
        <v>-1</v>
      </c>
      <c r="S181">
        <f t="shared" si="9"/>
        <v>-3.5500000000010914</v>
      </c>
      <c r="T181">
        <f t="shared" si="10"/>
        <v>0</v>
      </c>
      <c r="U181">
        <f t="shared" si="11"/>
        <v>-3.5500000000010914</v>
      </c>
    </row>
    <row r="182" spans="1:21" x14ac:dyDescent="0.25">
      <c r="A182" s="2">
        <v>43734</v>
      </c>
      <c r="B182" t="s">
        <v>219</v>
      </c>
      <c r="C182" s="2">
        <v>43734</v>
      </c>
      <c r="D182" t="s">
        <v>220</v>
      </c>
      <c r="E182">
        <v>11538.65</v>
      </c>
      <c r="F182">
        <v>11504</v>
      </c>
      <c r="G182">
        <v>11530.85</v>
      </c>
      <c r="H182">
        <v>11568.15</v>
      </c>
      <c r="I182">
        <v>11563.65</v>
      </c>
      <c r="J182">
        <v>15.10992410834694</v>
      </c>
      <c r="K182" t="s">
        <v>19</v>
      </c>
      <c r="L182" t="s">
        <v>20</v>
      </c>
      <c r="M182">
        <v>150</v>
      </c>
      <c r="N182">
        <v>34.649999999999643</v>
      </c>
      <c r="O182">
        <v>4919.9999999998909</v>
      </c>
      <c r="P182">
        <v>4919.9999999998909</v>
      </c>
      <c r="Q182">
        <v>398309.99999999988</v>
      </c>
      <c r="R182">
        <f t="shared" si="8"/>
        <v>1</v>
      </c>
      <c r="S182">
        <f t="shared" si="9"/>
        <v>32.799999999999272</v>
      </c>
      <c r="T182">
        <f t="shared" si="10"/>
        <v>32.799999999999272</v>
      </c>
      <c r="U182">
        <f t="shared" si="11"/>
        <v>0</v>
      </c>
    </row>
    <row r="183" spans="1:21" x14ac:dyDescent="0.25">
      <c r="A183" s="2">
        <v>43735</v>
      </c>
      <c r="B183" t="s">
        <v>199</v>
      </c>
      <c r="C183" s="2">
        <v>43735</v>
      </c>
      <c r="D183" t="s">
        <v>200</v>
      </c>
      <c r="E183">
        <v>11631.55</v>
      </c>
      <c r="F183">
        <v>11596.65</v>
      </c>
      <c r="G183">
        <v>11583.55</v>
      </c>
      <c r="H183">
        <v>11596.65</v>
      </c>
      <c r="I183">
        <v>11574.45</v>
      </c>
      <c r="J183">
        <v>16.073219831002081</v>
      </c>
      <c r="K183" t="s">
        <v>23</v>
      </c>
      <c r="L183" t="s">
        <v>20</v>
      </c>
      <c r="M183">
        <v>150</v>
      </c>
      <c r="N183">
        <v>34.899999999997817</v>
      </c>
      <c r="O183">
        <v>-1364.9999999997819</v>
      </c>
      <c r="P183">
        <v>-1364.9999999997819</v>
      </c>
      <c r="Q183">
        <v>396945.00000000017</v>
      </c>
      <c r="R183">
        <f t="shared" si="8"/>
        <v>1</v>
      </c>
      <c r="S183">
        <f t="shared" si="9"/>
        <v>-9.0999999999985448</v>
      </c>
      <c r="T183">
        <f t="shared" si="10"/>
        <v>0</v>
      </c>
      <c r="U183">
        <f t="shared" si="11"/>
        <v>-9.0999999999985448</v>
      </c>
    </row>
    <row r="184" spans="1:21" x14ac:dyDescent="0.25">
      <c r="A184" s="2">
        <v>43738</v>
      </c>
      <c r="B184" t="s">
        <v>26</v>
      </c>
      <c r="C184" s="2">
        <v>43738</v>
      </c>
      <c r="D184" t="s">
        <v>168</v>
      </c>
      <c r="E184">
        <v>11470.1</v>
      </c>
      <c r="F184">
        <v>11504.55</v>
      </c>
      <c r="G184">
        <v>11405.95</v>
      </c>
      <c r="H184">
        <v>11504.55</v>
      </c>
      <c r="I184">
        <v>11421.2</v>
      </c>
      <c r="J184">
        <v>11.63513379364513</v>
      </c>
      <c r="K184" t="s">
        <v>23</v>
      </c>
      <c r="L184" t="s">
        <v>24</v>
      </c>
      <c r="M184">
        <v>-150</v>
      </c>
      <c r="N184">
        <v>34.450000000000728</v>
      </c>
      <c r="O184">
        <v>-2287.5</v>
      </c>
      <c r="P184">
        <v>-2287.5</v>
      </c>
      <c r="Q184">
        <v>394657.50000000017</v>
      </c>
      <c r="R184">
        <f t="shared" si="8"/>
        <v>-1</v>
      </c>
      <c r="S184">
        <f t="shared" si="9"/>
        <v>-15.25</v>
      </c>
      <c r="T184">
        <f t="shared" si="10"/>
        <v>0</v>
      </c>
      <c r="U184">
        <f t="shared" si="11"/>
        <v>-15.25</v>
      </c>
    </row>
    <row r="185" spans="1:21" x14ac:dyDescent="0.25">
      <c r="A185" s="2">
        <v>43738</v>
      </c>
      <c r="B185" t="s">
        <v>221</v>
      </c>
      <c r="C185" s="2">
        <v>43738</v>
      </c>
      <c r="D185" t="s">
        <v>202</v>
      </c>
      <c r="E185">
        <v>11505</v>
      </c>
      <c r="F185">
        <v>11473.05</v>
      </c>
      <c r="G185">
        <v>11450.2</v>
      </c>
      <c r="H185">
        <v>11523.9</v>
      </c>
      <c r="I185">
        <v>11458.95</v>
      </c>
      <c r="J185">
        <v>14.85079740632797</v>
      </c>
      <c r="K185" t="s">
        <v>19</v>
      </c>
      <c r="L185" t="s">
        <v>20</v>
      </c>
      <c r="M185">
        <v>150</v>
      </c>
      <c r="N185">
        <v>31.950000000000731</v>
      </c>
      <c r="O185">
        <v>1312.5</v>
      </c>
      <c r="P185">
        <v>1312.5</v>
      </c>
      <c r="Q185">
        <v>395970.00000000017</v>
      </c>
      <c r="R185">
        <f t="shared" si="8"/>
        <v>1</v>
      </c>
      <c r="S185">
        <f t="shared" si="9"/>
        <v>8.75</v>
      </c>
      <c r="T185">
        <f t="shared" si="10"/>
        <v>8.75</v>
      </c>
      <c r="U185">
        <f t="shared" si="11"/>
        <v>0</v>
      </c>
    </row>
    <row r="186" spans="1:21" x14ac:dyDescent="0.25">
      <c r="A186" s="2">
        <v>43739</v>
      </c>
      <c r="B186" t="s">
        <v>108</v>
      </c>
      <c r="C186" s="2">
        <v>43739</v>
      </c>
      <c r="D186" t="s">
        <v>156</v>
      </c>
      <c r="E186">
        <v>11472.1</v>
      </c>
      <c r="F186">
        <v>11506.55</v>
      </c>
      <c r="G186">
        <v>11403.65</v>
      </c>
      <c r="H186">
        <v>11380.35</v>
      </c>
      <c r="I186">
        <v>11339</v>
      </c>
      <c r="J186">
        <v>19.129936413556191</v>
      </c>
      <c r="K186" t="s">
        <v>19</v>
      </c>
      <c r="L186" t="s">
        <v>24</v>
      </c>
      <c r="M186">
        <v>-150</v>
      </c>
      <c r="N186">
        <v>34.450000000000728</v>
      </c>
      <c r="O186">
        <v>9697.4999999999454</v>
      </c>
      <c r="P186">
        <v>9697.4999999999454</v>
      </c>
      <c r="Q186">
        <v>405667.50000000012</v>
      </c>
      <c r="R186">
        <f t="shared" si="8"/>
        <v>-1</v>
      </c>
      <c r="S186">
        <f t="shared" si="9"/>
        <v>64.649999999999636</v>
      </c>
      <c r="T186">
        <f t="shared" si="10"/>
        <v>64.649999999999636</v>
      </c>
      <c r="U186">
        <f t="shared" si="11"/>
        <v>0</v>
      </c>
    </row>
    <row r="187" spans="1:21" x14ac:dyDescent="0.25">
      <c r="A187" s="2">
        <v>43742</v>
      </c>
      <c r="B187" t="s">
        <v>54</v>
      </c>
      <c r="C187" s="2">
        <v>43742</v>
      </c>
      <c r="D187" t="s">
        <v>55</v>
      </c>
      <c r="E187">
        <v>11419.8</v>
      </c>
      <c r="F187">
        <v>11385.5</v>
      </c>
      <c r="G187">
        <v>11376.65</v>
      </c>
      <c r="H187">
        <v>11385.5</v>
      </c>
      <c r="I187">
        <v>11376.25</v>
      </c>
      <c r="J187">
        <v>14.71242187922998</v>
      </c>
      <c r="K187" t="s">
        <v>23</v>
      </c>
      <c r="L187" t="s">
        <v>20</v>
      </c>
      <c r="M187">
        <v>150</v>
      </c>
      <c r="N187">
        <v>34.299999999999272</v>
      </c>
      <c r="O187">
        <v>-59.99999999994543</v>
      </c>
      <c r="P187">
        <v>-59.99999999994543</v>
      </c>
      <c r="Q187">
        <v>405607.50000000017</v>
      </c>
      <c r="R187">
        <f t="shared" si="8"/>
        <v>1</v>
      </c>
      <c r="S187">
        <f t="shared" si="9"/>
        <v>-0.3999999999996362</v>
      </c>
      <c r="T187">
        <f t="shared" si="10"/>
        <v>0</v>
      </c>
      <c r="U187">
        <f t="shared" si="11"/>
        <v>-0.3999999999996362</v>
      </c>
    </row>
    <row r="188" spans="1:21" x14ac:dyDescent="0.25">
      <c r="A188" s="2">
        <v>43745</v>
      </c>
      <c r="B188" t="s">
        <v>222</v>
      </c>
      <c r="C188" s="2">
        <v>43745</v>
      </c>
      <c r="D188" t="s">
        <v>38</v>
      </c>
      <c r="E188">
        <v>11193.6</v>
      </c>
      <c r="F188">
        <v>11227.2</v>
      </c>
      <c r="G188">
        <v>11166.9</v>
      </c>
      <c r="H188">
        <v>11227.2</v>
      </c>
      <c r="I188">
        <v>11117.9</v>
      </c>
      <c r="J188">
        <v>16.009657081473581</v>
      </c>
      <c r="K188" t="s">
        <v>39</v>
      </c>
      <c r="L188" t="s">
        <v>24</v>
      </c>
      <c r="M188">
        <v>-150</v>
      </c>
      <c r="N188">
        <v>33.600000000000357</v>
      </c>
      <c r="O188">
        <v>7350</v>
      </c>
      <c r="P188">
        <v>7350</v>
      </c>
      <c r="Q188">
        <v>412957.50000000017</v>
      </c>
      <c r="R188">
        <f t="shared" si="8"/>
        <v>-1</v>
      </c>
      <c r="S188">
        <f t="shared" si="9"/>
        <v>49</v>
      </c>
      <c r="T188">
        <f t="shared" si="10"/>
        <v>49</v>
      </c>
      <c r="U188">
        <f t="shared" si="11"/>
        <v>0</v>
      </c>
    </row>
    <row r="189" spans="1:21" x14ac:dyDescent="0.25">
      <c r="A189" s="2">
        <v>43747</v>
      </c>
      <c r="B189" t="s">
        <v>223</v>
      </c>
      <c r="C189" s="2">
        <v>43747</v>
      </c>
      <c r="D189" t="s">
        <v>224</v>
      </c>
      <c r="E189">
        <v>11254.9</v>
      </c>
      <c r="F189">
        <v>11221.1</v>
      </c>
      <c r="G189">
        <v>11211.75</v>
      </c>
      <c r="H189">
        <v>11221.1</v>
      </c>
      <c r="I189">
        <v>11209.8</v>
      </c>
      <c r="J189">
        <v>15.91113893333479</v>
      </c>
      <c r="K189" t="s">
        <v>23</v>
      </c>
      <c r="L189" t="s">
        <v>20</v>
      </c>
      <c r="M189">
        <v>150</v>
      </c>
      <c r="N189">
        <v>33.799999999999272</v>
      </c>
      <c r="O189">
        <v>-292.50000000010908</v>
      </c>
      <c r="P189">
        <v>-292.50000000010908</v>
      </c>
      <c r="Q189">
        <v>412665.00000000012</v>
      </c>
      <c r="R189">
        <f t="shared" si="8"/>
        <v>1</v>
      </c>
      <c r="S189">
        <f t="shared" si="9"/>
        <v>-1.9500000000007276</v>
      </c>
      <c r="T189">
        <f t="shared" si="10"/>
        <v>0</v>
      </c>
      <c r="U189">
        <f t="shared" si="11"/>
        <v>-1.9500000000007276</v>
      </c>
    </row>
    <row r="190" spans="1:21" x14ac:dyDescent="0.25">
      <c r="A190" s="2">
        <v>43749</v>
      </c>
      <c r="B190" t="s">
        <v>225</v>
      </c>
      <c r="C190" s="2">
        <v>43749</v>
      </c>
      <c r="D190" t="s">
        <v>226</v>
      </c>
      <c r="E190">
        <v>11227.65</v>
      </c>
      <c r="F190">
        <v>11261.35</v>
      </c>
      <c r="G190">
        <v>11228.75</v>
      </c>
      <c r="H190">
        <v>11261.35</v>
      </c>
      <c r="I190">
        <v>11234.9</v>
      </c>
      <c r="J190">
        <v>20.898464805672312</v>
      </c>
      <c r="K190" t="s">
        <v>23</v>
      </c>
      <c r="L190" t="s">
        <v>24</v>
      </c>
      <c r="M190">
        <v>-150</v>
      </c>
      <c r="N190">
        <v>33.700000000000728</v>
      </c>
      <c r="O190">
        <v>-922.49999999994543</v>
      </c>
      <c r="P190">
        <v>-922.49999999994543</v>
      </c>
      <c r="Q190">
        <v>411742.50000000012</v>
      </c>
      <c r="R190">
        <f t="shared" si="8"/>
        <v>-1</v>
      </c>
      <c r="S190">
        <f t="shared" si="9"/>
        <v>-6.1499999999996362</v>
      </c>
      <c r="T190">
        <f t="shared" si="10"/>
        <v>0</v>
      </c>
      <c r="U190">
        <f t="shared" si="11"/>
        <v>-6.1499999999996362</v>
      </c>
    </row>
    <row r="191" spans="1:21" x14ac:dyDescent="0.25">
      <c r="A191" s="2">
        <v>43752</v>
      </c>
      <c r="B191" t="s">
        <v>209</v>
      </c>
      <c r="C191" s="2">
        <v>43752</v>
      </c>
      <c r="D191" t="s">
        <v>44</v>
      </c>
      <c r="E191">
        <v>11363.9</v>
      </c>
      <c r="F191">
        <v>11333</v>
      </c>
      <c r="G191">
        <v>11357.75</v>
      </c>
      <c r="H191">
        <v>11333</v>
      </c>
      <c r="I191">
        <v>11349.75</v>
      </c>
      <c r="J191">
        <v>19.444824641949879</v>
      </c>
      <c r="K191" t="s">
        <v>23</v>
      </c>
      <c r="L191" t="s">
        <v>20</v>
      </c>
      <c r="M191">
        <v>150</v>
      </c>
      <c r="N191">
        <v>30.89999999999964</v>
      </c>
      <c r="O191">
        <v>-1200</v>
      </c>
      <c r="P191">
        <v>-1200</v>
      </c>
      <c r="Q191">
        <v>410542.50000000012</v>
      </c>
      <c r="R191">
        <f t="shared" si="8"/>
        <v>1</v>
      </c>
      <c r="S191">
        <f t="shared" si="9"/>
        <v>-8</v>
      </c>
      <c r="T191">
        <f t="shared" si="10"/>
        <v>0</v>
      </c>
      <c r="U191">
        <f t="shared" si="11"/>
        <v>-8</v>
      </c>
    </row>
    <row r="192" spans="1:21" x14ac:dyDescent="0.25">
      <c r="A192" s="2">
        <v>43752</v>
      </c>
      <c r="B192" t="s">
        <v>37</v>
      </c>
      <c r="C192" s="2">
        <v>43752</v>
      </c>
      <c r="D192" t="s">
        <v>43</v>
      </c>
      <c r="E192">
        <v>11393.5</v>
      </c>
      <c r="F192">
        <v>11359.3</v>
      </c>
      <c r="G192">
        <v>11386.2</v>
      </c>
      <c r="H192">
        <v>11359.3</v>
      </c>
      <c r="I192">
        <v>11380.7</v>
      </c>
      <c r="J192">
        <v>13.5400421011215</v>
      </c>
      <c r="K192" t="s">
        <v>23</v>
      </c>
      <c r="L192" t="s">
        <v>20</v>
      </c>
      <c r="M192">
        <v>150</v>
      </c>
      <c r="N192">
        <v>34.199999999998909</v>
      </c>
      <c r="O192">
        <v>-825</v>
      </c>
      <c r="P192">
        <v>-825</v>
      </c>
      <c r="Q192">
        <v>409717.50000000017</v>
      </c>
      <c r="R192">
        <f t="shared" si="8"/>
        <v>1</v>
      </c>
      <c r="S192">
        <f t="shared" si="9"/>
        <v>-5.5</v>
      </c>
      <c r="T192">
        <f t="shared" si="10"/>
        <v>0</v>
      </c>
      <c r="U192">
        <f t="shared" si="11"/>
        <v>-5.5</v>
      </c>
    </row>
    <row r="193" spans="1:21" x14ac:dyDescent="0.25">
      <c r="A193" s="2">
        <v>43754</v>
      </c>
      <c r="B193" t="s">
        <v>227</v>
      </c>
      <c r="C193" s="2">
        <v>43754</v>
      </c>
      <c r="D193" t="s">
        <v>228</v>
      </c>
      <c r="E193">
        <v>11428</v>
      </c>
      <c r="F193">
        <v>11462.3</v>
      </c>
      <c r="G193">
        <v>11416.85</v>
      </c>
      <c r="H193">
        <v>11462.3</v>
      </c>
      <c r="I193">
        <v>11417.5</v>
      </c>
      <c r="J193">
        <v>9.6093476976083316</v>
      </c>
      <c r="K193" t="s">
        <v>23</v>
      </c>
      <c r="L193" t="s">
        <v>24</v>
      </c>
      <c r="M193">
        <v>-150</v>
      </c>
      <c r="N193">
        <v>34.300000000001091</v>
      </c>
      <c r="O193">
        <v>-97.49999999994543</v>
      </c>
      <c r="P193">
        <v>-97.49999999994543</v>
      </c>
      <c r="Q193">
        <v>409620.00000000017</v>
      </c>
      <c r="R193">
        <f t="shared" si="8"/>
        <v>-1</v>
      </c>
      <c r="S193">
        <f t="shared" si="9"/>
        <v>-0.6499999999996362</v>
      </c>
      <c r="T193">
        <f t="shared" si="10"/>
        <v>0</v>
      </c>
      <c r="U193">
        <f t="shared" si="11"/>
        <v>-0.6499999999996362</v>
      </c>
    </row>
    <row r="194" spans="1:21" x14ac:dyDescent="0.25">
      <c r="A194" s="2">
        <v>43755</v>
      </c>
      <c r="B194" t="s">
        <v>114</v>
      </c>
      <c r="C194" s="2">
        <v>43755</v>
      </c>
      <c r="D194" t="s">
        <v>38</v>
      </c>
      <c r="E194">
        <v>11496.7</v>
      </c>
      <c r="F194">
        <v>11462.2</v>
      </c>
      <c r="G194">
        <v>11482.1</v>
      </c>
      <c r="H194">
        <v>11579.7</v>
      </c>
      <c r="I194">
        <v>11594.4</v>
      </c>
      <c r="J194">
        <v>10.776039320418571</v>
      </c>
      <c r="K194" t="s">
        <v>39</v>
      </c>
      <c r="L194" t="s">
        <v>20</v>
      </c>
      <c r="M194">
        <v>150</v>
      </c>
      <c r="N194">
        <v>34.5</v>
      </c>
      <c r="O194">
        <v>16844.999999999891</v>
      </c>
      <c r="P194">
        <v>16844.999999999891</v>
      </c>
      <c r="Q194">
        <v>426465.00000000012</v>
      </c>
      <c r="R194">
        <f t="shared" si="8"/>
        <v>1</v>
      </c>
      <c r="S194">
        <f t="shared" si="9"/>
        <v>112.29999999999927</v>
      </c>
      <c r="T194">
        <f t="shared" si="10"/>
        <v>112.29999999999927</v>
      </c>
      <c r="U194">
        <f t="shared" si="11"/>
        <v>0</v>
      </c>
    </row>
    <row r="195" spans="1:21" x14ac:dyDescent="0.25">
      <c r="A195" s="2">
        <v>43756</v>
      </c>
      <c r="B195" t="s">
        <v>194</v>
      </c>
      <c r="C195" s="2">
        <v>43756</v>
      </c>
      <c r="D195" t="s">
        <v>173</v>
      </c>
      <c r="E195">
        <v>11619</v>
      </c>
      <c r="F195">
        <v>11584.1</v>
      </c>
      <c r="G195">
        <v>11617.55</v>
      </c>
      <c r="H195">
        <v>11584.1</v>
      </c>
      <c r="I195">
        <v>11613.25</v>
      </c>
      <c r="J195">
        <v>16.127929692581851</v>
      </c>
      <c r="K195" t="s">
        <v>23</v>
      </c>
      <c r="L195" t="s">
        <v>20</v>
      </c>
      <c r="M195">
        <v>150</v>
      </c>
      <c r="N195">
        <v>34.899999999999643</v>
      </c>
      <c r="O195">
        <v>-644.99999999989086</v>
      </c>
      <c r="P195">
        <v>-644.99999999989086</v>
      </c>
      <c r="Q195">
        <v>425820.00000000017</v>
      </c>
      <c r="R195">
        <f t="shared" ref="R195:R258" si="12">IF(L195="Long", 1, -1)</f>
        <v>1</v>
      </c>
      <c r="S195">
        <f t="shared" ref="S195:S258" si="13">(I195-G195)*R195</f>
        <v>-4.2999999999992724</v>
      </c>
      <c r="T195">
        <f t="shared" ref="T195:T258" si="14">IF(S195&gt;0, S195, 0)</f>
        <v>0</v>
      </c>
      <c r="U195">
        <f t="shared" ref="U195:U258" si="15">IF(S195&lt;0, S195, 0)</f>
        <v>-4.2999999999992724</v>
      </c>
    </row>
    <row r="196" spans="1:21" x14ac:dyDescent="0.25">
      <c r="A196" s="2">
        <v>43760</v>
      </c>
      <c r="B196" t="s">
        <v>119</v>
      </c>
      <c r="C196" s="2">
        <v>43760</v>
      </c>
      <c r="D196" t="s">
        <v>113</v>
      </c>
      <c r="E196">
        <v>11692.8</v>
      </c>
      <c r="F196">
        <v>11657.7</v>
      </c>
      <c r="G196">
        <v>11675.85</v>
      </c>
      <c r="H196">
        <v>11657.7</v>
      </c>
      <c r="I196">
        <v>11674.2</v>
      </c>
      <c r="J196">
        <v>13.34579748870285</v>
      </c>
      <c r="K196" t="s">
        <v>23</v>
      </c>
      <c r="L196" t="s">
        <v>20</v>
      </c>
      <c r="M196">
        <v>150</v>
      </c>
      <c r="N196">
        <v>35.099999999998538</v>
      </c>
      <c r="O196">
        <v>-247.4999999999454</v>
      </c>
      <c r="P196">
        <v>-247.4999999999454</v>
      </c>
      <c r="Q196">
        <v>425572.50000000017</v>
      </c>
      <c r="R196">
        <f t="shared" si="12"/>
        <v>1</v>
      </c>
      <c r="S196">
        <f t="shared" si="13"/>
        <v>-1.6499999999996362</v>
      </c>
      <c r="T196">
        <f t="shared" si="14"/>
        <v>0</v>
      </c>
      <c r="U196">
        <f t="shared" si="15"/>
        <v>-1.6499999999996362</v>
      </c>
    </row>
    <row r="197" spans="1:21" x14ac:dyDescent="0.25">
      <c r="A197" s="2">
        <v>43760</v>
      </c>
      <c r="B197" t="s">
        <v>97</v>
      </c>
      <c r="C197" s="2">
        <v>43760</v>
      </c>
      <c r="D197" t="s">
        <v>85</v>
      </c>
      <c r="E197">
        <v>11645.2</v>
      </c>
      <c r="F197">
        <v>11680.15</v>
      </c>
      <c r="G197">
        <v>11626.9</v>
      </c>
      <c r="H197">
        <v>11680.15</v>
      </c>
      <c r="I197">
        <v>11624.45</v>
      </c>
      <c r="J197">
        <v>13.813874476923701</v>
      </c>
      <c r="K197" t="s">
        <v>23</v>
      </c>
      <c r="L197" t="s">
        <v>24</v>
      </c>
      <c r="M197">
        <v>-150</v>
      </c>
      <c r="N197">
        <v>34.950000000000728</v>
      </c>
      <c r="O197">
        <v>367.49999999983629</v>
      </c>
      <c r="P197">
        <v>367.49999999983629</v>
      </c>
      <c r="Q197">
        <v>425940.00000000012</v>
      </c>
      <c r="R197">
        <f t="shared" si="12"/>
        <v>-1</v>
      </c>
      <c r="S197">
        <f t="shared" si="13"/>
        <v>2.4499999999989086</v>
      </c>
      <c r="T197">
        <f t="shared" si="14"/>
        <v>2.4499999999989086</v>
      </c>
      <c r="U197">
        <f t="shared" si="15"/>
        <v>0</v>
      </c>
    </row>
    <row r="198" spans="1:21" x14ac:dyDescent="0.25">
      <c r="A198" s="2">
        <v>43761</v>
      </c>
      <c r="B198" t="s">
        <v>229</v>
      </c>
      <c r="C198" s="2">
        <v>43761</v>
      </c>
      <c r="D198" t="s">
        <v>230</v>
      </c>
      <c r="E198">
        <v>11654.8</v>
      </c>
      <c r="F198">
        <v>11619.8</v>
      </c>
      <c r="G198">
        <v>11637.1</v>
      </c>
      <c r="H198">
        <v>11619.8</v>
      </c>
      <c r="I198">
        <v>11623.1</v>
      </c>
      <c r="J198">
        <v>19.482338968886491</v>
      </c>
      <c r="K198" t="s">
        <v>23</v>
      </c>
      <c r="L198" t="s">
        <v>20</v>
      </c>
      <c r="M198">
        <v>150</v>
      </c>
      <c r="N198">
        <v>34.999999999998181</v>
      </c>
      <c r="O198">
        <v>-2100</v>
      </c>
      <c r="P198">
        <v>-2100</v>
      </c>
      <c r="Q198">
        <v>423840.00000000012</v>
      </c>
      <c r="R198">
        <f t="shared" si="12"/>
        <v>1</v>
      </c>
      <c r="S198">
        <f t="shared" si="13"/>
        <v>-14</v>
      </c>
      <c r="T198">
        <f t="shared" si="14"/>
        <v>0</v>
      </c>
      <c r="U198">
        <f t="shared" si="15"/>
        <v>-14</v>
      </c>
    </row>
    <row r="199" spans="1:21" x14ac:dyDescent="0.25">
      <c r="A199" s="2">
        <v>43762</v>
      </c>
      <c r="B199" t="s">
        <v>231</v>
      </c>
      <c r="C199" s="2">
        <v>43762</v>
      </c>
      <c r="D199" t="s">
        <v>232</v>
      </c>
      <c r="E199">
        <v>11588</v>
      </c>
      <c r="F199">
        <v>11622.8</v>
      </c>
      <c r="G199">
        <v>11575.6</v>
      </c>
      <c r="H199">
        <v>11622.8</v>
      </c>
      <c r="I199">
        <v>11579.05</v>
      </c>
      <c r="J199">
        <v>16.344113915248851</v>
      </c>
      <c r="K199" t="s">
        <v>23</v>
      </c>
      <c r="L199" t="s">
        <v>24</v>
      </c>
      <c r="M199">
        <v>-150</v>
      </c>
      <c r="N199">
        <v>34.800000000001091</v>
      </c>
      <c r="O199">
        <v>-517.49999999983629</v>
      </c>
      <c r="P199">
        <v>-517.49999999983629</v>
      </c>
      <c r="Q199">
        <v>423322.50000000017</v>
      </c>
      <c r="R199">
        <f t="shared" si="12"/>
        <v>-1</v>
      </c>
      <c r="S199">
        <f t="shared" si="13"/>
        <v>-3.4499999999989086</v>
      </c>
      <c r="T199">
        <f t="shared" si="14"/>
        <v>0</v>
      </c>
      <c r="U199">
        <f t="shared" si="15"/>
        <v>-3.4499999999989086</v>
      </c>
    </row>
    <row r="200" spans="1:21" x14ac:dyDescent="0.25">
      <c r="A200" s="2">
        <v>43762</v>
      </c>
      <c r="B200" t="s">
        <v>112</v>
      </c>
      <c r="C200" s="2">
        <v>43762</v>
      </c>
      <c r="D200" t="s">
        <v>125</v>
      </c>
      <c r="E200">
        <v>11580</v>
      </c>
      <c r="F200">
        <v>11614.75</v>
      </c>
      <c r="G200">
        <v>11558.15</v>
      </c>
      <c r="H200">
        <v>11614.75</v>
      </c>
      <c r="I200">
        <v>11564.15</v>
      </c>
      <c r="J200">
        <v>14.280111156708349</v>
      </c>
      <c r="K200" t="s">
        <v>23</v>
      </c>
      <c r="L200" t="s">
        <v>24</v>
      </c>
      <c r="M200">
        <v>-150</v>
      </c>
      <c r="N200">
        <v>34.75</v>
      </c>
      <c r="O200">
        <v>-900</v>
      </c>
      <c r="P200">
        <v>-900</v>
      </c>
      <c r="Q200">
        <v>422422.50000000017</v>
      </c>
      <c r="R200">
        <f t="shared" si="12"/>
        <v>-1</v>
      </c>
      <c r="S200">
        <f t="shared" si="13"/>
        <v>-6</v>
      </c>
      <c r="T200">
        <f t="shared" si="14"/>
        <v>0</v>
      </c>
      <c r="U200">
        <f t="shared" si="15"/>
        <v>-6</v>
      </c>
    </row>
    <row r="201" spans="1:21" x14ac:dyDescent="0.25">
      <c r="A201" s="2">
        <v>43763</v>
      </c>
      <c r="B201" t="s">
        <v>213</v>
      </c>
      <c r="C201" s="2">
        <v>43763</v>
      </c>
      <c r="D201" t="s">
        <v>83</v>
      </c>
      <c r="E201">
        <v>11557.25</v>
      </c>
      <c r="F201">
        <v>11591.95</v>
      </c>
      <c r="G201">
        <v>11530.5</v>
      </c>
      <c r="H201">
        <v>11529</v>
      </c>
      <c r="I201">
        <v>11535.7</v>
      </c>
      <c r="J201">
        <v>10.842104684399891</v>
      </c>
      <c r="K201" t="s">
        <v>19</v>
      </c>
      <c r="L201" t="s">
        <v>24</v>
      </c>
      <c r="M201">
        <v>-150</v>
      </c>
      <c r="N201">
        <v>34.700000000000728</v>
      </c>
      <c r="O201">
        <v>-780.00000000010914</v>
      </c>
      <c r="P201">
        <v>-780.00000000010914</v>
      </c>
      <c r="Q201">
        <v>421642.50000000012</v>
      </c>
      <c r="R201">
        <f t="shared" si="12"/>
        <v>-1</v>
      </c>
      <c r="S201">
        <f t="shared" si="13"/>
        <v>-5.2000000000007276</v>
      </c>
      <c r="T201">
        <f t="shared" si="14"/>
        <v>0</v>
      </c>
      <c r="U201">
        <f t="shared" si="15"/>
        <v>-5.2000000000007276</v>
      </c>
    </row>
    <row r="202" spans="1:21" x14ac:dyDescent="0.25">
      <c r="A202" s="2">
        <v>43763</v>
      </c>
      <c r="B202" t="s">
        <v>233</v>
      </c>
      <c r="C202" s="2">
        <v>43763</v>
      </c>
      <c r="D202" t="s">
        <v>202</v>
      </c>
      <c r="E202">
        <v>11639.7</v>
      </c>
      <c r="F202">
        <v>11604.75</v>
      </c>
      <c r="G202">
        <v>11617.25</v>
      </c>
      <c r="H202">
        <v>11604.75</v>
      </c>
      <c r="I202">
        <v>11608.45</v>
      </c>
      <c r="J202">
        <v>18.840797145560479</v>
      </c>
      <c r="K202" t="s">
        <v>23</v>
      </c>
      <c r="L202" t="s">
        <v>20</v>
      </c>
      <c r="M202">
        <v>150</v>
      </c>
      <c r="N202">
        <v>34.950000000000728</v>
      </c>
      <c r="O202">
        <v>-1319.9999999998911</v>
      </c>
      <c r="P202">
        <v>-1319.9999999998911</v>
      </c>
      <c r="Q202">
        <v>420322.50000000017</v>
      </c>
      <c r="R202">
        <f t="shared" si="12"/>
        <v>1</v>
      </c>
      <c r="S202">
        <f t="shared" si="13"/>
        <v>-8.7999999999992724</v>
      </c>
      <c r="T202">
        <f t="shared" si="14"/>
        <v>0</v>
      </c>
      <c r="U202">
        <f t="shared" si="15"/>
        <v>-8.7999999999992724</v>
      </c>
    </row>
    <row r="203" spans="1:21" x14ac:dyDescent="0.25">
      <c r="A203" s="2">
        <v>43769</v>
      </c>
      <c r="B203" t="s">
        <v>54</v>
      </c>
      <c r="C203" s="2">
        <v>43769</v>
      </c>
      <c r="D203" t="s">
        <v>55</v>
      </c>
      <c r="E203">
        <v>11880.05</v>
      </c>
      <c r="F203">
        <v>11844.4</v>
      </c>
      <c r="G203">
        <v>11894.4</v>
      </c>
      <c r="H203">
        <v>11844.4</v>
      </c>
      <c r="I203">
        <v>11888.9</v>
      </c>
      <c r="J203">
        <v>10.35805053682453</v>
      </c>
      <c r="K203" t="s">
        <v>23</v>
      </c>
      <c r="L203" t="s">
        <v>20</v>
      </c>
      <c r="M203">
        <v>150</v>
      </c>
      <c r="N203">
        <v>35.649999999997817</v>
      </c>
      <c r="O203">
        <v>-825</v>
      </c>
      <c r="P203">
        <v>-825</v>
      </c>
      <c r="Q203">
        <v>419497.50000000017</v>
      </c>
      <c r="R203">
        <f t="shared" si="12"/>
        <v>1</v>
      </c>
      <c r="S203">
        <f t="shared" si="13"/>
        <v>-5.5</v>
      </c>
      <c r="T203">
        <f t="shared" si="14"/>
        <v>0</v>
      </c>
      <c r="U203">
        <f t="shared" si="15"/>
        <v>-5.5</v>
      </c>
    </row>
    <row r="204" spans="1:21" x14ac:dyDescent="0.25">
      <c r="A204" s="2">
        <v>43769</v>
      </c>
      <c r="B204" t="s">
        <v>234</v>
      </c>
      <c r="C204" s="2">
        <v>43769</v>
      </c>
      <c r="D204" t="s">
        <v>42</v>
      </c>
      <c r="E204">
        <v>11895.65</v>
      </c>
      <c r="F204">
        <v>11931.35</v>
      </c>
      <c r="G204">
        <v>11892.5</v>
      </c>
      <c r="H204">
        <v>11931.35</v>
      </c>
      <c r="I204">
        <v>11895.9</v>
      </c>
      <c r="J204">
        <v>12.84000821552902</v>
      </c>
      <c r="K204" t="s">
        <v>23</v>
      </c>
      <c r="L204" t="s">
        <v>24</v>
      </c>
      <c r="M204">
        <v>-150</v>
      </c>
      <c r="N204">
        <v>35.700000000000728</v>
      </c>
      <c r="O204">
        <v>-509.99999999994537</v>
      </c>
      <c r="P204">
        <v>-509.99999999994537</v>
      </c>
      <c r="Q204">
        <v>418987.50000000017</v>
      </c>
      <c r="R204">
        <f t="shared" si="12"/>
        <v>-1</v>
      </c>
      <c r="S204">
        <f t="shared" si="13"/>
        <v>-3.3999999999996362</v>
      </c>
      <c r="T204">
        <f t="shared" si="14"/>
        <v>0</v>
      </c>
      <c r="U204">
        <f t="shared" si="15"/>
        <v>-3.3999999999996362</v>
      </c>
    </row>
    <row r="205" spans="1:21" x14ac:dyDescent="0.25">
      <c r="A205" s="2">
        <v>43774</v>
      </c>
      <c r="B205" t="s">
        <v>217</v>
      </c>
      <c r="C205" s="2">
        <v>43774</v>
      </c>
      <c r="D205" t="s">
        <v>211</v>
      </c>
      <c r="E205">
        <v>11951.1</v>
      </c>
      <c r="F205">
        <v>11985</v>
      </c>
      <c r="G205">
        <v>11921.75</v>
      </c>
      <c r="H205">
        <v>11985</v>
      </c>
      <c r="I205">
        <v>11921.2</v>
      </c>
      <c r="J205">
        <v>8.8184272189305304</v>
      </c>
      <c r="K205" t="s">
        <v>23</v>
      </c>
      <c r="L205" t="s">
        <v>24</v>
      </c>
      <c r="M205">
        <v>-150</v>
      </c>
      <c r="N205">
        <v>33.899999999999643</v>
      </c>
      <c r="O205">
        <v>82.499999999890861</v>
      </c>
      <c r="P205">
        <v>82.499999999890861</v>
      </c>
      <c r="Q205">
        <v>419070.00000000012</v>
      </c>
      <c r="R205">
        <f t="shared" si="12"/>
        <v>-1</v>
      </c>
      <c r="S205">
        <f t="shared" si="13"/>
        <v>0.5499999999992724</v>
      </c>
      <c r="T205">
        <f t="shared" si="14"/>
        <v>0.5499999999992724</v>
      </c>
      <c r="U205">
        <f t="shared" si="15"/>
        <v>0</v>
      </c>
    </row>
    <row r="206" spans="1:21" x14ac:dyDescent="0.25">
      <c r="A206" s="2">
        <v>43776</v>
      </c>
      <c r="B206" t="s">
        <v>54</v>
      </c>
      <c r="C206" s="2">
        <v>43776</v>
      </c>
      <c r="D206" t="s">
        <v>55</v>
      </c>
      <c r="E206">
        <v>12029.05</v>
      </c>
      <c r="F206">
        <v>11992.95</v>
      </c>
      <c r="G206">
        <v>12002.9</v>
      </c>
      <c r="H206">
        <v>11992.95</v>
      </c>
      <c r="I206">
        <v>11998.9</v>
      </c>
      <c r="J206">
        <v>10.29088643739461</v>
      </c>
      <c r="K206" t="s">
        <v>23</v>
      </c>
      <c r="L206" t="s">
        <v>20</v>
      </c>
      <c r="M206">
        <v>150</v>
      </c>
      <c r="N206">
        <v>36.099999999998538</v>
      </c>
      <c r="O206">
        <v>-600</v>
      </c>
      <c r="P206">
        <v>-600</v>
      </c>
      <c r="Q206">
        <v>418470.00000000012</v>
      </c>
      <c r="R206">
        <f t="shared" si="12"/>
        <v>1</v>
      </c>
      <c r="S206">
        <f t="shared" si="13"/>
        <v>-4</v>
      </c>
      <c r="T206">
        <f t="shared" si="14"/>
        <v>0</v>
      </c>
      <c r="U206">
        <f t="shared" si="15"/>
        <v>-4</v>
      </c>
    </row>
    <row r="207" spans="1:21" x14ac:dyDescent="0.25">
      <c r="A207" s="2">
        <v>43776</v>
      </c>
      <c r="B207" t="s">
        <v>186</v>
      </c>
      <c r="C207" s="2">
        <v>43776</v>
      </c>
      <c r="D207" t="s">
        <v>38</v>
      </c>
      <c r="E207">
        <v>12012.25</v>
      </c>
      <c r="F207">
        <v>11976.2</v>
      </c>
      <c r="G207">
        <v>11984.15</v>
      </c>
      <c r="H207">
        <v>11976.2</v>
      </c>
      <c r="I207">
        <v>12013</v>
      </c>
      <c r="J207">
        <v>12.792261905423411</v>
      </c>
      <c r="K207" t="s">
        <v>39</v>
      </c>
      <c r="L207" t="s">
        <v>20</v>
      </c>
      <c r="M207">
        <v>150</v>
      </c>
      <c r="N207">
        <v>36.049999999999272</v>
      </c>
      <c r="O207">
        <v>4327.5000000000546</v>
      </c>
      <c r="P207">
        <v>4327.5000000000546</v>
      </c>
      <c r="Q207">
        <v>422797.50000000017</v>
      </c>
      <c r="R207">
        <f t="shared" si="12"/>
        <v>1</v>
      </c>
      <c r="S207">
        <f t="shared" si="13"/>
        <v>28.850000000000364</v>
      </c>
      <c r="T207">
        <f t="shared" si="14"/>
        <v>28.850000000000364</v>
      </c>
      <c r="U207">
        <f t="shared" si="15"/>
        <v>0</v>
      </c>
    </row>
    <row r="208" spans="1:21" x14ac:dyDescent="0.25">
      <c r="A208" s="2">
        <v>43777</v>
      </c>
      <c r="B208" t="s">
        <v>235</v>
      </c>
      <c r="C208" s="2">
        <v>43777</v>
      </c>
      <c r="D208" t="s">
        <v>184</v>
      </c>
      <c r="E208">
        <v>12058</v>
      </c>
      <c r="F208">
        <v>12021.8</v>
      </c>
      <c r="G208">
        <v>12027.25</v>
      </c>
      <c r="H208">
        <v>12021.8</v>
      </c>
      <c r="I208">
        <v>12024.8</v>
      </c>
      <c r="J208">
        <v>14.00794746567283</v>
      </c>
      <c r="K208" t="s">
        <v>23</v>
      </c>
      <c r="L208" t="s">
        <v>20</v>
      </c>
      <c r="M208">
        <v>150</v>
      </c>
      <c r="N208">
        <v>36.199999999998909</v>
      </c>
      <c r="O208">
        <v>-367.50000000010908</v>
      </c>
      <c r="P208">
        <v>-367.50000000010908</v>
      </c>
      <c r="Q208">
        <v>422430.00000000012</v>
      </c>
      <c r="R208">
        <f t="shared" si="12"/>
        <v>1</v>
      </c>
      <c r="S208">
        <f t="shared" si="13"/>
        <v>-2.4500000000007276</v>
      </c>
      <c r="T208">
        <f t="shared" si="14"/>
        <v>0</v>
      </c>
      <c r="U208">
        <f t="shared" si="15"/>
        <v>-2.4500000000007276</v>
      </c>
    </row>
    <row r="209" spans="1:21" x14ac:dyDescent="0.25">
      <c r="A209" s="2">
        <v>43780</v>
      </c>
      <c r="B209" t="s">
        <v>236</v>
      </c>
      <c r="C209" s="2">
        <v>43780</v>
      </c>
      <c r="D209" t="s">
        <v>203</v>
      </c>
      <c r="E209">
        <v>11882</v>
      </c>
      <c r="F209">
        <v>11917.65</v>
      </c>
      <c r="G209">
        <v>11871.45</v>
      </c>
      <c r="H209">
        <v>11917.65</v>
      </c>
      <c r="I209">
        <v>11868.3</v>
      </c>
      <c r="J209">
        <v>12.39243805574238</v>
      </c>
      <c r="K209" t="s">
        <v>23</v>
      </c>
      <c r="L209" t="s">
        <v>24</v>
      </c>
      <c r="M209">
        <v>-150</v>
      </c>
      <c r="N209">
        <v>35.650000000001462</v>
      </c>
      <c r="O209">
        <v>472.50000000021828</v>
      </c>
      <c r="P209">
        <v>472.50000000021828</v>
      </c>
      <c r="Q209">
        <v>422902.50000000029</v>
      </c>
      <c r="R209">
        <f t="shared" si="12"/>
        <v>-1</v>
      </c>
      <c r="S209">
        <f t="shared" si="13"/>
        <v>3.1500000000014552</v>
      </c>
      <c r="T209">
        <f t="shared" si="14"/>
        <v>3.1500000000014552</v>
      </c>
      <c r="U209">
        <f t="shared" si="15"/>
        <v>0</v>
      </c>
    </row>
    <row r="210" spans="1:21" x14ac:dyDescent="0.25">
      <c r="A210" s="2">
        <v>43782</v>
      </c>
      <c r="B210" t="s">
        <v>125</v>
      </c>
      <c r="C210" s="2">
        <v>43782</v>
      </c>
      <c r="D210" t="s">
        <v>141</v>
      </c>
      <c r="E210">
        <v>11908</v>
      </c>
      <c r="F210">
        <v>11937</v>
      </c>
      <c r="G210">
        <v>11878.9</v>
      </c>
      <c r="H210">
        <v>11937</v>
      </c>
      <c r="I210">
        <v>11880.6</v>
      </c>
      <c r="J210">
        <v>9.5268851821946257</v>
      </c>
      <c r="K210" t="s">
        <v>23</v>
      </c>
      <c r="L210" t="s">
        <v>24</v>
      </c>
      <c r="M210">
        <v>-150</v>
      </c>
      <c r="N210">
        <v>29</v>
      </c>
      <c r="O210">
        <v>-255.00000000010911</v>
      </c>
      <c r="P210">
        <v>-255.00000000010911</v>
      </c>
      <c r="Q210">
        <v>422647.50000000017</v>
      </c>
      <c r="R210">
        <f t="shared" si="12"/>
        <v>-1</v>
      </c>
      <c r="S210">
        <f t="shared" si="13"/>
        <v>-1.7000000000007276</v>
      </c>
      <c r="T210">
        <f t="shared" si="14"/>
        <v>0</v>
      </c>
      <c r="U210">
        <f t="shared" si="15"/>
        <v>-1.7000000000007276</v>
      </c>
    </row>
    <row r="211" spans="1:21" x14ac:dyDescent="0.25">
      <c r="A211" s="2">
        <v>43783</v>
      </c>
      <c r="B211" t="s">
        <v>237</v>
      </c>
      <c r="C211" s="2">
        <v>43783</v>
      </c>
      <c r="D211" t="s">
        <v>148</v>
      </c>
      <c r="E211">
        <v>11887.2</v>
      </c>
      <c r="F211">
        <v>11851.5</v>
      </c>
      <c r="G211">
        <v>11866.9</v>
      </c>
      <c r="H211">
        <v>11851.5</v>
      </c>
      <c r="I211">
        <v>11855</v>
      </c>
      <c r="J211">
        <v>11.488267402156159</v>
      </c>
      <c r="K211" t="s">
        <v>23</v>
      </c>
      <c r="L211" t="s">
        <v>20</v>
      </c>
      <c r="M211">
        <v>150</v>
      </c>
      <c r="N211">
        <v>35.700000000000728</v>
      </c>
      <c r="O211">
        <v>-1784.999999999945</v>
      </c>
      <c r="P211">
        <v>-1784.999999999945</v>
      </c>
      <c r="Q211">
        <v>420862.50000000017</v>
      </c>
      <c r="R211">
        <f t="shared" si="12"/>
        <v>1</v>
      </c>
      <c r="S211">
        <f t="shared" si="13"/>
        <v>-11.899999999999636</v>
      </c>
      <c r="T211">
        <f t="shared" si="14"/>
        <v>0</v>
      </c>
      <c r="U211">
        <f t="shared" si="15"/>
        <v>-11.899999999999636</v>
      </c>
    </row>
    <row r="212" spans="1:21" x14ac:dyDescent="0.25">
      <c r="A212" s="2">
        <v>43784</v>
      </c>
      <c r="B212" t="s">
        <v>54</v>
      </c>
      <c r="C212" s="2">
        <v>43784</v>
      </c>
      <c r="D212" t="s">
        <v>55</v>
      </c>
      <c r="E212">
        <v>11924.4</v>
      </c>
      <c r="F212">
        <v>11888.6</v>
      </c>
      <c r="G212">
        <v>11914.45</v>
      </c>
      <c r="H212">
        <v>11888.6</v>
      </c>
      <c r="I212">
        <v>11908.7</v>
      </c>
      <c r="J212">
        <v>12.232245383489611</v>
      </c>
      <c r="K212" t="s">
        <v>23</v>
      </c>
      <c r="L212" t="s">
        <v>20</v>
      </c>
      <c r="M212">
        <v>150</v>
      </c>
      <c r="N212">
        <v>35.799999999999272</v>
      </c>
      <c r="O212">
        <v>-862.5</v>
      </c>
      <c r="P212">
        <v>-862.5</v>
      </c>
      <c r="Q212">
        <v>420000.00000000017</v>
      </c>
      <c r="R212">
        <f t="shared" si="12"/>
        <v>1</v>
      </c>
      <c r="S212">
        <f t="shared" si="13"/>
        <v>-5.75</v>
      </c>
      <c r="T212">
        <f t="shared" si="14"/>
        <v>0</v>
      </c>
      <c r="U212">
        <f t="shared" si="15"/>
        <v>-5.75</v>
      </c>
    </row>
    <row r="213" spans="1:21" x14ac:dyDescent="0.25">
      <c r="A213" s="2">
        <v>43784</v>
      </c>
      <c r="B213" t="s">
        <v>61</v>
      </c>
      <c r="C213" s="2">
        <v>43784</v>
      </c>
      <c r="D213" t="s">
        <v>238</v>
      </c>
      <c r="E213">
        <v>11942.45</v>
      </c>
      <c r="F213">
        <v>11978.3</v>
      </c>
      <c r="G213">
        <v>11893.45</v>
      </c>
      <c r="H213">
        <v>11978.3</v>
      </c>
      <c r="I213">
        <v>11901.3</v>
      </c>
      <c r="J213">
        <v>13.07914182893508</v>
      </c>
      <c r="K213" t="s">
        <v>23</v>
      </c>
      <c r="L213" t="s">
        <v>24</v>
      </c>
      <c r="M213">
        <v>-150</v>
      </c>
      <c r="N213">
        <v>35.850000000000357</v>
      </c>
      <c r="O213">
        <v>-1177.4999999997819</v>
      </c>
      <c r="P213">
        <v>-1177.4999999997819</v>
      </c>
      <c r="Q213">
        <v>418822.50000000052</v>
      </c>
      <c r="R213">
        <f t="shared" si="12"/>
        <v>-1</v>
      </c>
      <c r="S213">
        <f t="shared" si="13"/>
        <v>-7.8499999999985448</v>
      </c>
      <c r="T213">
        <f t="shared" si="14"/>
        <v>0</v>
      </c>
      <c r="U213">
        <f t="shared" si="15"/>
        <v>-7.8499999999985448</v>
      </c>
    </row>
    <row r="214" spans="1:21" x14ac:dyDescent="0.25">
      <c r="A214" s="2">
        <v>43788</v>
      </c>
      <c r="B214" t="s">
        <v>133</v>
      </c>
      <c r="C214" s="2">
        <v>43788</v>
      </c>
      <c r="D214" t="s">
        <v>239</v>
      </c>
      <c r="E214">
        <v>11903.15</v>
      </c>
      <c r="F214">
        <v>11930.25</v>
      </c>
      <c r="G214">
        <v>11884.2</v>
      </c>
      <c r="H214">
        <v>11930.25</v>
      </c>
      <c r="I214">
        <v>11886.95</v>
      </c>
      <c r="J214">
        <v>10.478450972705829</v>
      </c>
      <c r="K214" t="s">
        <v>23</v>
      </c>
      <c r="L214" t="s">
        <v>24</v>
      </c>
      <c r="M214">
        <v>-150</v>
      </c>
      <c r="N214">
        <v>27.10000000000036</v>
      </c>
      <c r="O214">
        <v>-412.5</v>
      </c>
      <c r="P214">
        <v>-412.5</v>
      </c>
      <c r="Q214">
        <v>418410.00000000052</v>
      </c>
      <c r="R214">
        <f t="shared" si="12"/>
        <v>-1</v>
      </c>
      <c r="S214">
        <f t="shared" si="13"/>
        <v>-2.75</v>
      </c>
      <c r="T214">
        <f t="shared" si="14"/>
        <v>0</v>
      </c>
      <c r="U214">
        <f t="shared" si="15"/>
        <v>-2.75</v>
      </c>
    </row>
    <row r="215" spans="1:21" x14ac:dyDescent="0.25">
      <c r="A215" s="2">
        <v>43788</v>
      </c>
      <c r="B215" t="s">
        <v>240</v>
      </c>
      <c r="C215" s="2">
        <v>43788</v>
      </c>
      <c r="D215" t="s">
        <v>241</v>
      </c>
      <c r="E215">
        <v>11930.25</v>
      </c>
      <c r="F215">
        <v>11901.5</v>
      </c>
      <c r="G215">
        <v>11907.4</v>
      </c>
      <c r="H215">
        <v>11970</v>
      </c>
      <c r="I215">
        <v>11930.45</v>
      </c>
      <c r="J215">
        <v>9.8241893590094964</v>
      </c>
      <c r="K215" t="s">
        <v>19</v>
      </c>
      <c r="L215" t="s">
        <v>20</v>
      </c>
      <c r="M215">
        <v>150</v>
      </c>
      <c r="N215">
        <v>28.75</v>
      </c>
      <c r="O215">
        <v>3457.5000000001642</v>
      </c>
      <c r="P215">
        <v>3457.5000000001642</v>
      </c>
      <c r="Q215">
        <v>421867.5000000007</v>
      </c>
      <c r="R215">
        <f t="shared" si="12"/>
        <v>1</v>
      </c>
      <c r="S215">
        <f t="shared" si="13"/>
        <v>23.050000000001091</v>
      </c>
      <c r="T215">
        <f t="shared" si="14"/>
        <v>23.050000000001091</v>
      </c>
      <c r="U215">
        <f t="shared" si="15"/>
        <v>0</v>
      </c>
    </row>
    <row r="216" spans="1:21" x14ac:dyDescent="0.25">
      <c r="A216" s="2">
        <v>43788</v>
      </c>
      <c r="B216" t="s">
        <v>162</v>
      </c>
      <c r="C216" s="2">
        <v>43788</v>
      </c>
      <c r="D216" t="s">
        <v>28</v>
      </c>
      <c r="E216">
        <v>11952.25</v>
      </c>
      <c r="F216">
        <v>11978.2</v>
      </c>
      <c r="G216">
        <v>11908.15</v>
      </c>
      <c r="H216">
        <v>11978.2</v>
      </c>
      <c r="I216">
        <v>11911.15</v>
      </c>
      <c r="J216">
        <v>9.542026900527933</v>
      </c>
      <c r="K216" t="s">
        <v>23</v>
      </c>
      <c r="L216" t="s">
        <v>24</v>
      </c>
      <c r="M216">
        <v>-150</v>
      </c>
      <c r="N216">
        <v>25.950000000000731</v>
      </c>
      <c r="O216">
        <v>-450</v>
      </c>
      <c r="P216">
        <v>-450</v>
      </c>
      <c r="Q216">
        <v>421417.5000000007</v>
      </c>
      <c r="R216">
        <f t="shared" si="12"/>
        <v>-1</v>
      </c>
      <c r="S216">
        <f t="shared" si="13"/>
        <v>-3</v>
      </c>
      <c r="T216">
        <f t="shared" si="14"/>
        <v>0</v>
      </c>
      <c r="U216">
        <f t="shared" si="15"/>
        <v>-3</v>
      </c>
    </row>
    <row r="217" spans="1:21" x14ac:dyDescent="0.25">
      <c r="A217" s="2">
        <v>43790</v>
      </c>
      <c r="B217" t="s">
        <v>175</v>
      </c>
      <c r="C217" s="2">
        <v>43790</v>
      </c>
      <c r="D217" t="s">
        <v>242</v>
      </c>
      <c r="E217">
        <v>11982.2</v>
      </c>
      <c r="F217">
        <v>12014</v>
      </c>
      <c r="G217">
        <v>11970.75</v>
      </c>
      <c r="H217">
        <v>12014</v>
      </c>
      <c r="I217">
        <v>11972.75</v>
      </c>
      <c r="J217">
        <v>9.080347899112752</v>
      </c>
      <c r="K217" t="s">
        <v>23</v>
      </c>
      <c r="L217" t="s">
        <v>24</v>
      </c>
      <c r="M217">
        <v>-150</v>
      </c>
      <c r="N217">
        <v>31.799999999999269</v>
      </c>
      <c r="O217">
        <v>-300</v>
      </c>
      <c r="P217">
        <v>-300</v>
      </c>
      <c r="Q217">
        <v>421117.5000000007</v>
      </c>
      <c r="R217">
        <f t="shared" si="12"/>
        <v>-1</v>
      </c>
      <c r="S217">
        <f t="shared" si="13"/>
        <v>-2</v>
      </c>
      <c r="T217">
        <f t="shared" si="14"/>
        <v>0</v>
      </c>
      <c r="U217">
        <f t="shared" si="15"/>
        <v>-2</v>
      </c>
    </row>
    <row r="218" spans="1:21" x14ac:dyDescent="0.25">
      <c r="A218" s="2">
        <v>43791</v>
      </c>
      <c r="B218" t="s">
        <v>243</v>
      </c>
      <c r="C218" s="2">
        <v>43791</v>
      </c>
      <c r="D218" t="s">
        <v>98</v>
      </c>
      <c r="E218">
        <v>11912</v>
      </c>
      <c r="F218">
        <v>11885.2</v>
      </c>
      <c r="G218">
        <v>11911.15</v>
      </c>
      <c r="H218">
        <v>11885.2</v>
      </c>
      <c r="I218">
        <v>11904.45</v>
      </c>
      <c r="J218">
        <v>9.3425409629624436</v>
      </c>
      <c r="K218" t="s">
        <v>23</v>
      </c>
      <c r="L218" t="s">
        <v>20</v>
      </c>
      <c r="M218">
        <v>150</v>
      </c>
      <c r="N218">
        <v>26.799999999999269</v>
      </c>
      <c r="O218">
        <v>-1004.9999999998359</v>
      </c>
      <c r="P218">
        <v>-1004.9999999998359</v>
      </c>
      <c r="Q218">
        <v>420112.50000000087</v>
      </c>
      <c r="R218">
        <f t="shared" si="12"/>
        <v>1</v>
      </c>
      <c r="S218">
        <f t="shared" si="13"/>
        <v>-6.6999999999989086</v>
      </c>
      <c r="T218">
        <f t="shared" si="14"/>
        <v>0</v>
      </c>
      <c r="U218">
        <f t="shared" si="15"/>
        <v>-6.6999999999989086</v>
      </c>
    </row>
    <row r="219" spans="1:21" x14ac:dyDescent="0.25">
      <c r="A219" s="2">
        <v>43795</v>
      </c>
      <c r="B219" t="s">
        <v>244</v>
      </c>
      <c r="C219" s="2">
        <v>43795</v>
      </c>
      <c r="D219" t="s">
        <v>64</v>
      </c>
      <c r="E219">
        <v>12071.15</v>
      </c>
      <c r="F219">
        <v>12107.2</v>
      </c>
      <c r="G219">
        <v>12064.7</v>
      </c>
      <c r="H219">
        <v>12107.2</v>
      </c>
      <c r="I219">
        <v>12068.45</v>
      </c>
      <c r="J219">
        <v>10.542575488981059</v>
      </c>
      <c r="K219" t="s">
        <v>23</v>
      </c>
      <c r="L219" t="s">
        <v>24</v>
      </c>
      <c r="M219">
        <v>-150</v>
      </c>
      <c r="N219">
        <v>36.050000000001091</v>
      </c>
      <c r="O219">
        <v>-562.5</v>
      </c>
      <c r="P219">
        <v>-562.5</v>
      </c>
      <c r="Q219">
        <v>419550.00000000087</v>
      </c>
      <c r="R219">
        <f t="shared" si="12"/>
        <v>-1</v>
      </c>
      <c r="S219">
        <f t="shared" si="13"/>
        <v>-3.75</v>
      </c>
      <c r="T219">
        <f t="shared" si="14"/>
        <v>0</v>
      </c>
      <c r="U219">
        <f t="shared" si="15"/>
        <v>-3.75</v>
      </c>
    </row>
    <row r="220" spans="1:21" x14ac:dyDescent="0.25">
      <c r="A220" s="2">
        <v>43797</v>
      </c>
      <c r="B220" t="s">
        <v>245</v>
      </c>
      <c r="C220" s="2">
        <v>43797</v>
      </c>
      <c r="D220" t="s">
        <v>38</v>
      </c>
      <c r="E220">
        <v>12148</v>
      </c>
      <c r="F220">
        <v>12112.05</v>
      </c>
      <c r="G220">
        <v>12152.7</v>
      </c>
      <c r="H220">
        <v>12112.05</v>
      </c>
      <c r="I220">
        <v>12151.5</v>
      </c>
      <c r="J220">
        <v>9.7916143041699257</v>
      </c>
      <c r="K220" t="s">
        <v>39</v>
      </c>
      <c r="L220" t="s">
        <v>20</v>
      </c>
      <c r="M220">
        <v>150</v>
      </c>
      <c r="N220">
        <v>35.950000000000728</v>
      </c>
      <c r="O220">
        <v>-180.00000000010911</v>
      </c>
      <c r="P220">
        <v>-180.00000000010911</v>
      </c>
      <c r="Q220">
        <v>419370.00000000081</v>
      </c>
      <c r="R220">
        <f t="shared" si="12"/>
        <v>1</v>
      </c>
      <c r="S220">
        <f t="shared" si="13"/>
        <v>-1.2000000000007276</v>
      </c>
      <c r="T220">
        <f t="shared" si="14"/>
        <v>0</v>
      </c>
      <c r="U220">
        <f t="shared" si="15"/>
        <v>-1.2000000000007276</v>
      </c>
    </row>
    <row r="221" spans="1:21" x14ac:dyDescent="0.25">
      <c r="A221" s="2">
        <v>43798</v>
      </c>
      <c r="B221" t="s">
        <v>111</v>
      </c>
      <c r="C221" s="2">
        <v>43798</v>
      </c>
      <c r="D221" t="s">
        <v>246</v>
      </c>
      <c r="E221">
        <v>12096.25</v>
      </c>
      <c r="F221">
        <v>12132.55</v>
      </c>
      <c r="G221">
        <v>12055.75</v>
      </c>
      <c r="H221">
        <v>12132.55</v>
      </c>
      <c r="I221">
        <v>12058.4</v>
      </c>
      <c r="J221">
        <v>8.2941187836734116</v>
      </c>
      <c r="K221" t="s">
        <v>23</v>
      </c>
      <c r="L221" t="s">
        <v>24</v>
      </c>
      <c r="M221">
        <v>-150</v>
      </c>
      <c r="N221">
        <v>36.300000000001091</v>
      </c>
      <c r="O221">
        <v>-397.49999999994537</v>
      </c>
      <c r="P221">
        <v>-397.49999999994537</v>
      </c>
      <c r="Q221">
        <v>418972.50000000081</v>
      </c>
      <c r="R221">
        <f t="shared" si="12"/>
        <v>-1</v>
      </c>
      <c r="S221">
        <f t="shared" si="13"/>
        <v>-2.6499999999996362</v>
      </c>
      <c r="T221">
        <f t="shared" si="14"/>
        <v>0</v>
      </c>
      <c r="U221">
        <f t="shared" si="15"/>
        <v>-2.6499999999996362</v>
      </c>
    </row>
    <row r="222" spans="1:21" x14ac:dyDescent="0.25">
      <c r="A222" s="2">
        <v>43802</v>
      </c>
      <c r="B222" t="s">
        <v>54</v>
      </c>
      <c r="C222" s="2">
        <v>43802</v>
      </c>
      <c r="D222" t="s">
        <v>55</v>
      </c>
      <c r="E222">
        <v>12071</v>
      </c>
      <c r="F222">
        <v>12098</v>
      </c>
      <c r="G222">
        <v>12038.1</v>
      </c>
      <c r="H222">
        <v>12098</v>
      </c>
      <c r="I222">
        <v>12033</v>
      </c>
      <c r="J222">
        <v>10.192844349639181</v>
      </c>
      <c r="K222" t="s">
        <v>23</v>
      </c>
      <c r="L222" t="s">
        <v>24</v>
      </c>
      <c r="M222">
        <v>-150</v>
      </c>
      <c r="N222">
        <v>27</v>
      </c>
      <c r="O222">
        <v>765.00000000005457</v>
      </c>
      <c r="P222">
        <v>765.00000000005457</v>
      </c>
      <c r="Q222">
        <v>419737.50000000087</v>
      </c>
      <c r="R222">
        <f t="shared" si="12"/>
        <v>-1</v>
      </c>
      <c r="S222">
        <f t="shared" si="13"/>
        <v>5.1000000000003638</v>
      </c>
      <c r="T222">
        <f t="shared" si="14"/>
        <v>5.1000000000003638</v>
      </c>
      <c r="U222">
        <f t="shared" si="15"/>
        <v>0</v>
      </c>
    </row>
    <row r="223" spans="1:21" x14ac:dyDescent="0.25">
      <c r="A223" s="2">
        <v>43802</v>
      </c>
      <c r="B223" t="s">
        <v>40</v>
      </c>
      <c r="C223" s="2">
        <v>43802</v>
      </c>
      <c r="D223" t="s">
        <v>241</v>
      </c>
      <c r="E223">
        <v>12010.4</v>
      </c>
      <c r="F223">
        <v>12028.9</v>
      </c>
      <c r="G223">
        <v>11965.95</v>
      </c>
      <c r="H223">
        <v>12028.9</v>
      </c>
      <c r="I223">
        <v>11967.65</v>
      </c>
      <c r="J223">
        <v>9.1303021163126363</v>
      </c>
      <c r="K223" t="s">
        <v>23</v>
      </c>
      <c r="L223" t="s">
        <v>24</v>
      </c>
      <c r="M223">
        <v>-150</v>
      </c>
      <c r="N223">
        <v>18.5</v>
      </c>
      <c r="O223">
        <v>-254.99999999983629</v>
      </c>
      <c r="P223">
        <v>-254.99999999983629</v>
      </c>
      <c r="Q223">
        <v>419482.50000000099</v>
      </c>
      <c r="R223">
        <f t="shared" si="12"/>
        <v>-1</v>
      </c>
      <c r="S223">
        <f t="shared" si="13"/>
        <v>-1.6999999999989086</v>
      </c>
      <c r="T223">
        <f t="shared" si="14"/>
        <v>0</v>
      </c>
      <c r="U223">
        <f t="shared" si="15"/>
        <v>-1.6999999999989086</v>
      </c>
    </row>
    <row r="224" spans="1:21" x14ac:dyDescent="0.25">
      <c r="A224" s="2">
        <v>43802</v>
      </c>
      <c r="B224" t="s">
        <v>140</v>
      </c>
      <c r="C224" s="2">
        <v>43802</v>
      </c>
      <c r="D224" t="s">
        <v>141</v>
      </c>
      <c r="E224">
        <v>12028.9</v>
      </c>
      <c r="F224">
        <v>12006.75</v>
      </c>
      <c r="G224">
        <v>11985.8</v>
      </c>
      <c r="H224">
        <v>12006.75</v>
      </c>
      <c r="I224">
        <v>11985</v>
      </c>
      <c r="J224">
        <v>8.3872917860204481</v>
      </c>
      <c r="K224" t="s">
        <v>23</v>
      </c>
      <c r="L224" t="s">
        <v>20</v>
      </c>
      <c r="M224">
        <v>150</v>
      </c>
      <c r="N224">
        <v>22.14999999999964</v>
      </c>
      <c r="O224">
        <v>-119.9999999998909</v>
      </c>
      <c r="P224">
        <v>-119.9999999998909</v>
      </c>
      <c r="Q224">
        <v>419362.50000000122</v>
      </c>
      <c r="R224">
        <f t="shared" si="12"/>
        <v>1</v>
      </c>
      <c r="S224">
        <f t="shared" si="13"/>
        <v>-0.7999999999992724</v>
      </c>
      <c r="T224">
        <f t="shared" si="14"/>
        <v>0</v>
      </c>
      <c r="U224">
        <f t="shared" si="15"/>
        <v>-0.7999999999992724</v>
      </c>
    </row>
    <row r="225" spans="1:21" x14ac:dyDescent="0.25">
      <c r="A225" s="2">
        <v>43802</v>
      </c>
      <c r="B225" t="s">
        <v>164</v>
      </c>
      <c r="C225" s="2">
        <v>43802</v>
      </c>
      <c r="D225" t="s">
        <v>38</v>
      </c>
      <c r="E225">
        <v>12031.7</v>
      </c>
      <c r="F225">
        <v>11995.6</v>
      </c>
      <c r="G225">
        <v>11985.8</v>
      </c>
      <c r="H225">
        <v>11995.6</v>
      </c>
      <c r="I225">
        <v>11994.5</v>
      </c>
      <c r="J225">
        <v>10.11703457608631</v>
      </c>
      <c r="K225" t="s">
        <v>39</v>
      </c>
      <c r="L225" t="s">
        <v>20</v>
      </c>
      <c r="M225">
        <v>150</v>
      </c>
      <c r="N225">
        <v>36.100000000000357</v>
      </c>
      <c r="O225">
        <v>1305.0000000001089</v>
      </c>
      <c r="P225">
        <v>1305.0000000001089</v>
      </c>
      <c r="Q225">
        <v>420667.50000000128</v>
      </c>
      <c r="R225">
        <f t="shared" si="12"/>
        <v>1</v>
      </c>
      <c r="S225">
        <f t="shared" si="13"/>
        <v>8.7000000000007276</v>
      </c>
      <c r="T225">
        <f t="shared" si="14"/>
        <v>8.7000000000007276</v>
      </c>
      <c r="U225">
        <f t="shared" si="15"/>
        <v>0</v>
      </c>
    </row>
    <row r="226" spans="1:21" x14ac:dyDescent="0.25">
      <c r="A226" s="2">
        <v>43803</v>
      </c>
      <c r="B226" t="s">
        <v>247</v>
      </c>
      <c r="C226" s="2">
        <v>43803</v>
      </c>
      <c r="D226" t="s">
        <v>248</v>
      </c>
      <c r="E226">
        <v>11991.15</v>
      </c>
      <c r="F226">
        <v>12027.15</v>
      </c>
      <c r="G226">
        <v>11960.25</v>
      </c>
      <c r="H226">
        <v>12027.15</v>
      </c>
      <c r="I226">
        <v>11959.9</v>
      </c>
      <c r="J226">
        <v>13.498177400702639</v>
      </c>
      <c r="K226" t="s">
        <v>23</v>
      </c>
      <c r="L226" t="s">
        <v>24</v>
      </c>
      <c r="M226">
        <v>-150</v>
      </c>
      <c r="N226">
        <v>36.000000000001819</v>
      </c>
      <c r="O226">
        <v>52.50000000005457</v>
      </c>
      <c r="P226">
        <v>52.50000000005457</v>
      </c>
      <c r="Q226">
        <v>420720.00000000128</v>
      </c>
      <c r="R226">
        <f t="shared" si="12"/>
        <v>-1</v>
      </c>
      <c r="S226">
        <f t="shared" si="13"/>
        <v>0.3500000000003638</v>
      </c>
      <c r="T226">
        <f t="shared" si="14"/>
        <v>0.3500000000003638</v>
      </c>
      <c r="U226">
        <f t="shared" si="15"/>
        <v>0</v>
      </c>
    </row>
    <row r="227" spans="1:21" x14ac:dyDescent="0.25">
      <c r="A227" s="2">
        <v>43803</v>
      </c>
      <c r="B227" t="s">
        <v>184</v>
      </c>
      <c r="C227" s="2">
        <v>43803</v>
      </c>
      <c r="D227" t="s">
        <v>44</v>
      </c>
      <c r="E227">
        <v>11983.55</v>
      </c>
      <c r="F227">
        <v>12019.55</v>
      </c>
      <c r="G227">
        <v>11938.45</v>
      </c>
      <c r="H227">
        <v>12019.55</v>
      </c>
      <c r="I227">
        <v>11936.95</v>
      </c>
      <c r="J227">
        <v>10.31074880417064</v>
      </c>
      <c r="K227" t="s">
        <v>23</v>
      </c>
      <c r="L227" t="s">
        <v>24</v>
      </c>
      <c r="M227">
        <v>-150</v>
      </c>
      <c r="N227">
        <v>36.000000000001819</v>
      </c>
      <c r="O227">
        <v>225</v>
      </c>
      <c r="P227">
        <v>225</v>
      </c>
      <c r="Q227">
        <v>420945.00000000128</v>
      </c>
      <c r="R227">
        <f t="shared" si="12"/>
        <v>-1</v>
      </c>
      <c r="S227">
        <f t="shared" si="13"/>
        <v>1.5</v>
      </c>
      <c r="T227">
        <f t="shared" si="14"/>
        <v>1.5</v>
      </c>
      <c r="U227">
        <f t="shared" si="15"/>
        <v>0</v>
      </c>
    </row>
    <row r="228" spans="1:21" x14ac:dyDescent="0.25">
      <c r="A228" s="2">
        <v>43803</v>
      </c>
      <c r="B228" t="s">
        <v>234</v>
      </c>
      <c r="C228" s="2">
        <v>43803</v>
      </c>
      <c r="D228" t="s">
        <v>144</v>
      </c>
      <c r="E228">
        <v>12065</v>
      </c>
      <c r="F228">
        <v>12028.8</v>
      </c>
      <c r="G228">
        <v>12013.25</v>
      </c>
      <c r="H228">
        <v>12028.8</v>
      </c>
      <c r="I228">
        <v>12012.15</v>
      </c>
      <c r="J228">
        <v>14.695388278871439</v>
      </c>
      <c r="K228" t="s">
        <v>23</v>
      </c>
      <c r="L228" t="s">
        <v>20</v>
      </c>
      <c r="M228">
        <v>150</v>
      </c>
      <c r="N228">
        <v>36.199999999998909</v>
      </c>
      <c r="O228">
        <v>-165.0000000000546</v>
      </c>
      <c r="P228">
        <v>-165.0000000000546</v>
      </c>
      <c r="Q228">
        <v>420780.00000000128</v>
      </c>
      <c r="R228">
        <f t="shared" si="12"/>
        <v>1</v>
      </c>
      <c r="S228">
        <f t="shared" si="13"/>
        <v>-1.1000000000003638</v>
      </c>
      <c r="T228">
        <f t="shared" si="14"/>
        <v>0</v>
      </c>
      <c r="U228">
        <f t="shared" si="15"/>
        <v>-1.1000000000003638</v>
      </c>
    </row>
    <row r="229" spans="1:21" x14ac:dyDescent="0.25">
      <c r="A229" s="2">
        <v>43804</v>
      </c>
      <c r="B229" t="s">
        <v>202</v>
      </c>
      <c r="C229" s="2">
        <v>43804</v>
      </c>
      <c r="D229" t="s">
        <v>249</v>
      </c>
      <c r="E229">
        <v>12038</v>
      </c>
      <c r="F229">
        <v>12074.15</v>
      </c>
      <c r="G229">
        <v>12008.75</v>
      </c>
      <c r="H229">
        <v>12074.15</v>
      </c>
      <c r="I229">
        <v>12011.95</v>
      </c>
      <c r="J229">
        <v>12.61880656701844</v>
      </c>
      <c r="K229" t="s">
        <v>23</v>
      </c>
      <c r="L229" t="s">
        <v>24</v>
      </c>
      <c r="M229">
        <v>-150</v>
      </c>
      <c r="N229">
        <v>36.150000000001462</v>
      </c>
      <c r="O229">
        <v>-480.00000000010908</v>
      </c>
      <c r="P229">
        <v>-480.00000000010908</v>
      </c>
      <c r="Q229">
        <v>420300.00000000122</v>
      </c>
      <c r="R229">
        <f t="shared" si="12"/>
        <v>-1</v>
      </c>
      <c r="S229">
        <f t="shared" si="13"/>
        <v>-3.2000000000007276</v>
      </c>
      <c r="T229">
        <f t="shared" si="14"/>
        <v>0</v>
      </c>
      <c r="U229">
        <f t="shared" si="15"/>
        <v>-3.2000000000007276</v>
      </c>
    </row>
    <row r="230" spans="1:21" x14ac:dyDescent="0.25">
      <c r="A230" s="2">
        <v>43805</v>
      </c>
      <c r="B230" t="s">
        <v>250</v>
      </c>
      <c r="C230" s="2">
        <v>43805</v>
      </c>
      <c r="D230" t="s">
        <v>249</v>
      </c>
      <c r="E230">
        <v>12026.85</v>
      </c>
      <c r="F230">
        <v>12062.95</v>
      </c>
      <c r="G230">
        <v>11982.95</v>
      </c>
      <c r="H230">
        <v>11956.9</v>
      </c>
      <c r="I230">
        <v>11917.15</v>
      </c>
      <c r="J230">
        <v>11.87069971831094</v>
      </c>
      <c r="K230" t="s">
        <v>19</v>
      </c>
      <c r="L230" t="s">
        <v>24</v>
      </c>
      <c r="M230">
        <v>-150</v>
      </c>
      <c r="N230">
        <v>36.100000000000357</v>
      </c>
      <c r="O230">
        <v>9870.0000000001637</v>
      </c>
      <c r="P230">
        <v>9870.0000000001637</v>
      </c>
      <c r="Q230">
        <v>430170.00000000128</v>
      </c>
      <c r="R230">
        <f t="shared" si="12"/>
        <v>-1</v>
      </c>
      <c r="S230">
        <f t="shared" si="13"/>
        <v>65.800000000001091</v>
      </c>
      <c r="T230">
        <f t="shared" si="14"/>
        <v>65.800000000001091</v>
      </c>
      <c r="U230">
        <f t="shared" si="15"/>
        <v>0</v>
      </c>
    </row>
    <row r="231" spans="1:21" x14ac:dyDescent="0.25">
      <c r="A231" s="2">
        <v>43810</v>
      </c>
      <c r="B231" t="s">
        <v>186</v>
      </c>
      <c r="C231" s="2">
        <v>43810</v>
      </c>
      <c r="D231" t="s">
        <v>187</v>
      </c>
      <c r="E231">
        <v>11898.2</v>
      </c>
      <c r="F231">
        <v>11918.7</v>
      </c>
      <c r="G231">
        <v>11855</v>
      </c>
      <c r="H231">
        <v>11918.7</v>
      </c>
      <c r="I231">
        <v>11853.95</v>
      </c>
      <c r="J231">
        <v>7.4363788488568181</v>
      </c>
      <c r="K231" t="s">
        <v>23</v>
      </c>
      <c r="L231" t="s">
        <v>24</v>
      </c>
      <c r="M231">
        <v>-150</v>
      </c>
      <c r="N231">
        <v>20.5</v>
      </c>
      <c r="O231">
        <v>157.49999999989089</v>
      </c>
      <c r="P231">
        <v>157.49999999989089</v>
      </c>
      <c r="Q231">
        <v>430327.50000000122</v>
      </c>
      <c r="R231">
        <f t="shared" si="12"/>
        <v>-1</v>
      </c>
      <c r="S231">
        <f t="shared" si="13"/>
        <v>1.0499999999992724</v>
      </c>
      <c r="T231">
        <f t="shared" si="14"/>
        <v>1.0499999999992724</v>
      </c>
      <c r="U231">
        <f t="shared" si="15"/>
        <v>0</v>
      </c>
    </row>
    <row r="232" spans="1:21" x14ac:dyDescent="0.25">
      <c r="A232" s="2">
        <v>43810</v>
      </c>
      <c r="B232" t="s">
        <v>120</v>
      </c>
      <c r="C232" s="2">
        <v>43810</v>
      </c>
      <c r="D232" t="s">
        <v>162</v>
      </c>
      <c r="E232">
        <v>11895</v>
      </c>
      <c r="F232">
        <v>11927.1</v>
      </c>
      <c r="G232">
        <v>11849.7</v>
      </c>
      <c r="H232">
        <v>11927.1</v>
      </c>
      <c r="I232">
        <v>11860.55</v>
      </c>
      <c r="J232">
        <v>9.1104747164880475</v>
      </c>
      <c r="K232" t="s">
        <v>23</v>
      </c>
      <c r="L232" t="s">
        <v>24</v>
      </c>
      <c r="M232">
        <v>-150</v>
      </c>
      <c r="N232">
        <v>32.100000000000357</v>
      </c>
      <c r="O232">
        <v>-1627.4999999997819</v>
      </c>
      <c r="P232">
        <v>-1627.4999999997819</v>
      </c>
      <c r="Q232">
        <v>428700.00000000151</v>
      </c>
      <c r="R232">
        <f t="shared" si="12"/>
        <v>-1</v>
      </c>
      <c r="S232">
        <f t="shared" si="13"/>
        <v>-10.849999999998545</v>
      </c>
      <c r="T232">
        <f t="shared" si="14"/>
        <v>0</v>
      </c>
      <c r="U232">
        <f t="shared" si="15"/>
        <v>-10.849999999998545</v>
      </c>
    </row>
    <row r="233" spans="1:21" x14ac:dyDescent="0.25">
      <c r="A233" s="2">
        <v>43811</v>
      </c>
      <c r="B233" t="s">
        <v>251</v>
      </c>
      <c r="C233" s="2">
        <v>43811</v>
      </c>
      <c r="D233" t="s">
        <v>227</v>
      </c>
      <c r="E233">
        <v>12013.55</v>
      </c>
      <c r="F233">
        <v>11986.95</v>
      </c>
      <c r="G233">
        <v>11968.1</v>
      </c>
      <c r="H233">
        <v>11986.95</v>
      </c>
      <c r="I233">
        <v>11963.5</v>
      </c>
      <c r="J233">
        <v>6.3999880753568474</v>
      </c>
      <c r="K233" t="s">
        <v>23</v>
      </c>
      <c r="L233" t="s">
        <v>20</v>
      </c>
      <c r="M233">
        <v>150</v>
      </c>
      <c r="N233">
        <v>26.599999999998541</v>
      </c>
      <c r="O233">
        <v>-690.00000000005457</v>
      </c>
      <c r="P233">
        <v>-690.00000000005457</v>
      </c>
      <c r="Q233">
        <v>428010.0000000014</v>
      </c>
      <c r="R233">
        <f t="shared" si="12"/>
        <v>1</v>
      </c>
      <c r="S233">
        <f t="shared" si="13"/>
        <v>-4.6000000000003638</v>
      </c>
      <c r="T233">
        <f t="shared" si="14"/>
        <v>0</v>
      </c>
      <c r="U233">
        <f t="shared" si="15"/>
        <v>-4.6000000000003638</v>
      </c>
    </row>
    <row r="234" spans="1:21" x14ac:dyDescent="0.25">
      <c r="A234" s="2">
        <v>43815</v>
      </c>
      <c r="B234" t="s">
        <v>252</v>
      </c>
      <c r="C234" s="2">
        <v>43815</v>
      </c>
      <c r="D234" t="s">
        <v>33</v>
      </c>
      <c r="E234">
        <v>12090.05</v>
      </c>
      <c r="F234">
        <v>12125.25</v>
      </c>
      <c r="G234">
        <v>12062.55</v>
      </c>
      <c r="H234">
        <v>12125.25</v>
      </c>
      <c r="I234">
        <v>12063.1</v>
      </c>
      <c r="J234">
        <v>7.6117077275764951</v>
      </c>
      <c r="K234" t="s">
        <v>23</v>
      </c>
      <c r="L234" t="s">
        <v>24</v>
      </c>
      <c r="M234">
        <v>-150</v>
      </c>
      <c r="N234">
        <v>35.200000000000728</v>
      </c>
      <c r="O234">
        <v>-82.500000000163709</v>
      </c>
      <c r="P234">
        <v>-82.500000000163709</v>
      </c>
      <c r="Q234">
        <v>427927.50000000122</v>
      </c>
      <c r="R234">
        <f t="shared" si="12"/>
        <v>-1</v>
      </c>
      <c r="S234">
        <f t="shared" si="13"/>
        <v>-0.55000000000109139</v>
      </c>
      <c r="T234">
        <f t="shared" si="14"/>
        <v>0</v>
      </c>
      <c r="U234">
        <f t="shared" si="15"/>
        <v>-0.55000000000109139</v>
      </c>
    </row>
    <row r="235" spans="1:21" x14ac:dyDescent="0.25">
      <c r="A235" s="2">
        <v>43815</v>
      </c>
      <c r="B235" t="s">
        <v>166</v>
      </c>
      <c r="C235" s="2">
        <v>43815</v>
      </c>
      <c r="D235" t="s">
        <v>38</v>
      </c>
      <c r="E235">
        <v>12088.2</v>
      </c>
      <c r="F235">
        <v>12124.5</v>
      </c>
      <c r="G235">
        <v>12054.75</v>
      </c>
      <c r="H235">
        <v>12124.5</v>
      </c>
      <c r="I235">
        <v>12053.5</v>
      </c>
      <c r="J235">
        <v>7.9134984018793233</v>
      </c>
      <c r="K235" t="s">
        <v>39</v>
      </c>
      <c r="L235" t="s">
        <v>24</v>
      </c>
      <c r="M235">
        <v>-150</v>
      </c>
      <c r="N235">
        <v>36.299999999999272</v>
      </c>
      <c r="O235">
        <v>187.5</v>
      </c>
      <c r="P235">
        <v>187.5</v>
      </c>
      <c r="Q235">
        <v>428115.00000000122</v>
      </c>
      <c r="R235">
        <f t="shared" si="12"/>
        <v>-1</v>
      </c>
      <c r="S235">
        <f t="shared" si="13"/>
        <v>1.25</v>
      </c>
      <c r="T235">
        <f t="shared" si="14"/>
        <v>1.25</v>
      </c>
      <c r="U235">
        <f t="shared" si="15"/>
        <v>0</v>
      </c>
    </row>
    <row r="236" spans="1:21" x14ac:dyDescent="0.25">
      <c r="A236" s="2">
        <v>43816</v>
      </c>
      <c r="B236" t="s">
        <v>131</v>
      </c>
      <c r="C236" s="2">
        <v>43816</v>
      </c>
      <c r="D236" t="s">
        <v>166</v>
      </c>
      <c r="E236">
        <v>12180</v>
      </c>
      <c r="F236">
        <v>12158.5</v>
      </c>
      <c r="G236">
        <v>12157.45</v>
      </c>
      <c r="H236">
        <v>12158.5</v>
      </c>
      <c r="I236">
        <v>12154.6</v>
      </c>
      <c r="J236">
        <v>6.7680987272292388</v>
      </c>
      <c r="K236" t="s">
        <v>23</v>
      </c>
      <c r="L236" t="s">
        <v>20</v>
      </c>
      <c r="M236">
        <v>150</v>
      </c>
      <c r="N236">
        <v>21.5</v>
      </c>
      <c r="O236">
        <v>-427.50000000005463</v>
      </c>
      <c r="P236">
        <v>-427.50000000005463</v>
      </c>
      <c r="Q236">
        <v>427687.50000000122</v>
      </c>
      <c r="R236">
        <f t="shared" si="12"/>
        <v>1</v>
      </c>
      <c r="S236">
        <f t="shared" si="13"/>
        <v>-2.8500000000003638</v>
      </c>
      <c r="T236">
        <f t="shared" si="14"/>
        <v>0</v>
      </c>
      <c r="U236">
        <f t="shared" si="15"/>
        <v>-2.8500000000003638</v>
      </c>
    </row>
    <row r="237" spans="1:21" x14ac:dyDescent="0.25">
      <c r="A237" s="2">
        <v>43818</v>
      </c>
      <c r="B237" t="s">
        <v>253</v>
      </c>
      <c r="C237" s="2">
        <v>43818</v>
      </c>
      <c r="D237" t="s">
        <v>254</v>
      </c>
      <c r="E237">
        <v>12253.1</v>
      </c>
      <c r="F237">
        <v>12216.3</v>
      </c>
      <c r="G237">
        <v>12233.55</v>
      </c>
      <c r="H237">
        <v>12216.3</v>
      </c>
      <c r="I237">
        <v>12233.65</v>
      </c>
      <c r="J237">
        <v>8.5541714396374395</v>
      </c>
      <c r="K237" t="s">
        <v>23</v>
      </c>
      <c r="L237" t="s">
        <v>20</v>
      </c>
      <c r="M237">
        <v>150</v>
      </c>
      <c r="N237">
        <v>36.799999999999272</v>
      </c>
      <c r="O237">
        <v>15.00000000005457</v>
      </c>
      <c r="P237">
        <v>15.00000000005457</v>
      </c>
      <c r="Q237">
        <v>427702.50000000122</v>
      </c>
      <c r="R237">
        <f t="shared" si="12"/>
        <v>1</v>
      </c>
      <c r="S237">
        <f t="shared" si="13"/>
        <v>0.1000000000003638</v>
      </c>
      <c r="T237">
        <f t="shared" si="14"/>
        <v>0.1000000000003638</v>
      </c>
      <c r="U237">
        <f t="shared" si="15"/>
        <v>0</v>
      </c>
    </row>
    <row r="238" spans="1:21" x14ac:dyDescent="0.25">
      <c r="A238" s="2">
        <v>43822</v>
      </c>
      <c r="B238" t="s">
        <v>228</v>
      </c>
      <c r="C238" s="2">
        <v>43822</v>
      </c>
      <c r="D238" t="s">
        <v>87</v>
      </c>
      <c r="E238">
        <v>12260</v>
      </c>
      <c r="F238">
        <v>12283.95</v>
      </c>
      <c r="G238">
        <v>12250.65</v>
      </c>
      <c r="H238">
        <v>12283.95</v>
      </c>
      <c r="I238">
        <v>12253.95</v>
      </c>
      <c r="J238">
        <v>5.7316476360784474</v>
      </c>
      <c r="K238" t="s">
        <v>23</v>
      </c>
      <c r="L238" t="s">
        <v>24</v>
      </c>
      <c r="M238">
        <v>-150</v>
      </c>
      <c r="N238">
        <v>23.950000000000731</v>
      </c>
      <c r="O238">
        <v>-495.00000000016371</v>
      </c>
      <c r="P238">
        <v>-495.00000000016371</v>
      </c>
      <c r="Q238">
        <v>427207.50000000099</v>
      </c>
      <c r="R238">
        <f t="shared" si="12"/>
        <v>-1</v>
      </c>
      <c r="S238">
        <f t="shared" si="13"/>
        <v>-3.3000000000010914</v>
      </c>
      <c r="T238">
        <f t="shared" si="14"/>
        <v>0</v>
      </c>
      <c r="U238">
        <f t="shared" si="15"/>
        <v>-3.3000000000010914</v>
      </c>
    </row>
    <row r="239" spans="1:21" x14ac:dyDescent="0.25">
      <c r="A239" s="2">
        <v>43826</v>
      </c>
      <c r="B239" t="s">
        <v>178</v>
      </c>
      <c r="C239" s="2">
        <v>43826</v>
      </c>
      <c r="D239" t="s">
        <v>255</v>
      </c>
      <c r="E239">
        <v>12278</v>
      </c>
      <c r="F239">
        <v>12241.15</v>
      </c>
      <c r="G239">
        <v>12209.85</v>
      </c>
      <c r="H239">
        <v>12241.15</v>
      </c>
      <c r="I239">
        <v>12204.4</v>
      </c>
      <c r="J239">
        <v>11.27444861578668</v>
      </c>
      <c r="K239" t="s">
        <v>23</v>
      </c>
      <c r="L239" t="s">
        <v>20</v>
      </c>
      <c r="M239">
        <v>150</v>
      </c>
      <c r="N239">
        <v>36.849999999998538</v>
      </c>
      <c r="O239">
        <v>-817.50000000010914</v>
      </c>
      <c r="P239">
        <v>-817.50000000010914</v>
      </c>
      <c r="Q239">
        <v>426390.00000000087</v>
      </c>
      <c r="R239">
        <f t="shared" si="12"/>
        <v>1</v>
      </c>
      <c r="S239">
        <f t="shared" si="13"/>
        <v>-5.4500000000007276</v>
      </c>
      <c r="T239">
        <f t="shared" si="14"/>
        <v>0</v>
      </c>
      <c r="U239">
        <f t="shared" si="15"/>
        <v>-5.4500000000007276</v>
      </c>
    </row>
    <row r="240" spans="1:21" x14ac:dyDescent="0.25">
      <c r="A240" s="2">
        <v>43826</v>
      </c>
      <c r="B240" t="s">
        <v>160</v>
      </c>
      <c r="C240" s="2">
        <v>43826</v>
      </c>
      <c r="D240" t="s">
        <v>256</v>
      </c>
      <c r="E240">
        <v>12289.95</v>
      </c>
      <c r="F240">
        <v>12271</v>
      </c>
      <c r="G240">
        <v>12214.15</v>
      </c>
      <c r="H240">
        <v>12271</v>
      </c>
      <c r="I240">
        <v>12210.65</v>
      </c>
      <c r="J240">
        <v>7.7102125841002707</v>
      </c>
      <c r="K240" t="s">
        <v>23</v>
      </c>
      <c r="L240" t="s">
        <v>20</v>
      </c>
      <c r="M240">
        <v>150</v>
      </c>
      <c r="N240">
        <v>18.950000000000731</v>
      </c>
      <c r="O240">
        <v>-525</v>
      </c>
      <c r="P240">
        <v>-525</v>
      </c>
      <c r="Q240">
        <v>425865.00000000087</v>
      </c>
      <c r="R240">
        <f t="shared" si="12"/>
        <v>1</v>
      </c>
      <c r="S240">
        <f t="shared" si="13"/>
        <v>-3.5</v>
      </c>
      <c r="T240">
        <f t="shared" si="14"/>
        <v>0</v>
      </c>
      <c r="U240">
        <f t="shared" si="15"/>
        <v>-3.5</v>
      </c>
    </row>
    <row r="241" spans="1:21" x14ac:dyDescent="0.25">
      <c r="A241" s="2">
        <v>43826</v>
      </c>
      <c r="B241" t="s">
        <v>137</v>
      </c>
      <c r="C241" s="2">
        <v>43826</v>
      </c>
      <c r="D241" t="s">
        <v>38</v>
      </c>
      <c r="E241">
        <v>12309.8</v>
      </c>
      <c r="F241">
        <v>12278.05</v>
      </c>
      <c r="G241">
        <v>12237.85</v>
      </c>
      <c r="H241">
        <v>12278.05</v>
      </c>
      <c r="I241">
        <v>12241.85</v>
      </c>
      <c r="J241">
        <v>10.0533218453348</v>
      </c>
      <c r="K241" t="s">
        <v>39</v>
      </c>
      <c r="L241" t="s">
        <v>20</v>
      </c>
      <c r="M241">
        <v>150</v>
      </c>
      <c r="N241">
        <v>31.75</v>
      </c>
      <c r="O241">
        <v>600</v>
      </c>
      <c r="P241">
        <v>600</v>
      </c>
      <c r="Q241">
        <v>426465.00000000087</v>
      </c>
      <c r="R241">
        <f t="shared" si="12"/>
        <v>1</v>
      </c>
      <c r="S241">
        <f t="shared" si="13"/>
        <v>4</v>
      </c>
      <c r="T241">
        <f t="shared" si="14"/>
        <v>4</v>
      </c>
      <c r="U241">
        <f t="shared" si="15"/>
        <v>0</v>
      </c>
    </row>
    <row r="242" spans="1:21" x14ac:dyDescent="0.25">
      <c r="A242" s="2">
        <v>43829</v>
      </c>
      <c r="B242" t="s">
        <v>25</v>
      </c>
      <c r="C242" s="2">
        <v>43829</v>
      </c>
      <c r="D242" t="s">
        <v>26</v>
      </c>
      <c r="E242">
        <v>12278.05</v>
      </c>
      <c r="F242">
        <v>12306.65</v>
      </c>
      <c r="G242">
        <v>12217.6</v>
      </c>
      <c r="H242">
        <v>12306.65</v>
      </c>
      <c r="I242">
        <v>12218.05</v>
      </c>
      <c r="J242">
        <v>9.6439206307141543</v>
      </c>
      <c r="K242" t="s">
        <v>23</v>
      </c>
      <c r="L242" t="s">
        <v>24</v>
      </c>
      <c r="M242">
        <v>-150</v>
      </c>
      <c r="N242">
        <v>28.60000000000036</v>
      </c>
      <c r="O242">
        <v>-67.499999999836291</v>
      </c>
      <c r="P242">
        <v>-67.499999999836291</v>
      </c>
      <c r="Q242">
        <v>426397.50000000111</v>
      </c>
      <c r="R242">
        <f t="shared" si="12"/>
        <v>-1</v>
      </c>
      <c r="S242">
        <f t="shared" si="13"/>
        <v>-0.44999999999890861</v>
      </c>
      <c r="T242">
        <f t="shared" si="14"/>
        <v>0</v>
      </c>
      <c r="U242">
        <f t="shared" si="15"/>
        <v>-0.44999999999890861</v>
      </c>
    </row>
    <row r="243" spans="1:21" x14ac:dyDescent="0.25">
      <c r="A243" s="2">
        <v>43830</v>
      </c>
      <c r="B243" t="s">
        <v>82</v>
      </c>
      <c r="C243" s="2">
        <v>43830</v>
      </c>
      <c r="D243" t="s">
        <v>257</v>
      </c>
      <c r="E243">
        <v>12276</v>
      </c>
      <c r="F243">
        <v>12312.85</v>
      </c>
      <c r="G243">
        <v>12213.9</v>
      </c>
      <c r="H243">
        <v>12312.85</v>
      </c>
      <c r="I243">
        <v>12215.7</v>
      </c>
      <c r="J243">
        <v>12.04183429347486</v>
      </c>
      <c r="K243" t="s">
        <v>23</v>
      </c>
      <c r="L243" t="s">
        <v>24</v>
      </c>
      <c r="M243">
        <v>-150</v>
      </c>
      <c r="N243">
        <v>36.850000000000357</v>
      </c>
      <c r="O243">
        <v>-270.00000000016371</v>
      </c>
      <c r="P243">
        <v>-270.00000000016371</v>
      </c>
      <c r="Q243">
        <v>426127.50000000087</v>
      </c>
      <c r="R243">
        <f t="shared" si="12"/>
        <v>-1</v>
      </c>
      <c r="S243">
        <f t="shared" si="13"/>
        <v>-1.8000000000010914</v>
      </c>
      <c r="T243">
        <f t="shared" si="14"/>
        <v>0</v>
      </c>
      <c r="U243">
        <f t="shared" si="15"/>
        <v>-1.8000000000010914</v>
      </c>
    </row>
    <row r="244" spans="1:21" x14ac:dyDescent="0.25">
      <c r="A244" s="2">
        <v>43830</v>
      </c>
      <c r="B244" t="s">
        <v>222</v>
      </c>
      <c r="C244" s="2">
        <v>43830</v>
      </c>
      <c r="D244" t="s">
        <v>27</v>
      </c>
      <c r="E244">
        <v>12255.6</v>
      </c>
      <c r="F244">
        <v>12292.4</v>
      </c>
      <c r="G244">
        <v>12191.85</v>
      </c>
      <c r="H244">
        <v>12292.4</v>
      </c>
      <c r="I244">
        <v>12194</v>
      </c>
      <c r="J244">
        <v>10.27073030367314</v>
      </c>
      <c r="K244" t="s">
        <v>23</v>
      </c>
      <c r="L244" t="s">
        <v>24</v>
      </c>
      <c r="M244">
        <v>-150</v>
      </c>
      <c r="N244">
        <v>36.800000000001091</v>
      </c>
      <c r="O244">
        <v>-322.49999999994537</v>
      </c>
      <c r="P244">
        <v>-322.49999999994537</v>
      </c>
      <c r="Q244">
        <v>425805.00000000099</v>
      </c>
      <c r="R244">
        <f t="shared" si="12"/>
        <v>-1</v>
      </c>
      <c r="S244">
        <f t="shared" si="13"/>
        <v>-2.1499999999996362</v>
      </c>
      <c r="T244">
        <f t="shared" si="14"/>
        <v>0</v>
      </c>
      <c r="U244">
        <f t="shared" si="15"/>
        <v>-2.1499999999996362</v>
      </c>
    </row>
    <row r="245" spans="1:21" x14ac:dyDescent="0.25">
      <c r="A245" s="2">
        <v>43831</v>
      </c>
      <c r="B245" t="s">
        <v>149</v>
      </c>
      <c r="C245" s="2">
        <v>43831</v>
      </c>
      <c r="D245" t="s">
        <v>132</v>
      </c>
      <c r="E245">
        <v>12255.8</v>
      </c>
      <c r="F245">
        <v>12230.3</v>
      </c>
      <c r="G245">
        <v>12196.8</v>
      </c>
      <c r="H245">
        <v>12230.3</v>
      </c>
      <c r="I245">
        <v>12196.1</v>
      </c>
      <c r="J245">
        <v>6.2571231350579826</v>
      </c>
      <c r="K245" t="s">
        <v>23</v>
      </c>
      <c r="L245" t="s">
        <v>20</v>
      </c>
      <c r="M245">
        <v>150</v>
      </c>
      <c r="N245">
        <v>25.5</v>
      </c>
      <c r="O245">
        <v>-104.99999999983631</v>
      </c>
      <c r="P245">
        <v>-104.99999999983631</v>
      </c>
      <c r="Q245">
        <v>425700.00000000122</v>
      </c>
      <c r="R245">
        <f t="shared" si="12"/>
        <v>1</v>
      </c>
      <c r="S245">
        <f t="shared" si="13"/>
        <v>-0.69999999999890861</v>
      </c>
      <c r="T245">
        <f t="shared" si="14"/>
        <v>0</v>
      </c>
      <c r="U245">
        <f t="shared" si="15"/>
        <v>-0.69999999999890861</v>
      </c>
    </row>
    <row r="246" spans="1:21" x14ac:dyDescent="0.25">
      <c r="A246" s="2">
        <v>43833</v>
      </c>
      <c r="B246" t="s">
        <v>127</v>
      </c>
      <c r="C246" s="2">
        <v>43833</v>
      </c>
      <c r="D246" t="s">
        <v>153</v>
      </c>
      <c r="E246">
        <v>12236</v>
      </c>
      <c r="F246">
        <v>12252</v>
      </c>
      <c r="G246">
        <v>12210.15</v>
      </c>
      <c r="H246">
        <v>12252</v>
      </c>
      <c r="I246">
        <v>12207.35</v>
      </c>
      <c r="J246">
        <v>8.5901374527348437</v>
      </c>
      <c r="K246" t="s">
        <v>23</v>
      </c>
      <c r="L246" t="s">
        <v>24</v>
      </c>
      <c r="M246">
        <v>-150</v>
      </c>
      <c r="N246">
        <v>16</v>
      </c>
      <c r="O246">
        <v>419.99999999989092</v>
      </c>
      <c r="P246">
        <v>419.99999999989092</v>
      </c>
      <c r="Q246">
        <v>426120.00000000099</v>
      </c>
      <c r="R246">
        <f t="shared" si="12"/>
        <v>-1</v>
      </c>
      <c r="S246">
        <f t="shared" si="13"/>
        <v>2.7999999999992724</v>
      </c>
      <c r="T246">
        <f t="shared" si="14"/>
        <v>2.7999999999992724</v>
      </c>
      <c r="U246">
        <f t="shared" si="15"/>
        <v>0</v>
      </c>
    </row>
    <row r="247" spans="1:21" x14ac:dyDescent="0.25">
      <c r="A247" s="2">
        <v>43837</v>
      </c>
      <c r="B247" t="s">
        <v>54</v>
      </c>
      <c r="C247" s="2">
        <v>43837</v>
      </c>
      <c r="D247" t="s">
        <v>210</v>
      </c>
      <c r="E247">
        <v>12128.65</v>
      </c>
      <c r="F247">
        <v>12092.25</v>
      </c>
      <c r="G247">
        <v>12111</v>
      </c>
      <c r="H247">
        <v>12165</v>
      </c>
      <c r="I247">
        <v>12132.4</v>
      </c>
      <c r="J247">
        <v>12.451260767237301</v>
      </c>
      <c r="K247" t="s">
        <v>19</v>
      </c>
      <c r="L247" t="s">
        <v>20</v>
      </c>
      <c r="M247">
        <v>150</v>
      </c>
      <c r="N247">
        <v>36.399999999999643</v>
      </c>
      <c r="O247">
        <v>3209.999999999945</v>
      </c>
      <c r="P247">
        <v>3209.999999999945</v>
      </c>
      <c r="Q247">
        <v>429330.00000000099</v>
      </c>
      <c r="R247">
        <f t="shared" si="12"/>
        <v>1</v>
      </c>
      <c r="S247">
        <f t="shared" si="13"/>
        <v>21.399999999999636</v>
      </c>
      <c r="T247">
        <f t="shared" si="14"/>
        <v>21.399999999999636</v>
      </c>
      <c r="U247">
        <f t="shared" si="15"/>
        <v>0</v>
      </c>
    </row>
    <row r="248" spans="1:21" x14ac:dyDescent="0.25">
      <c r="A248" s="2">
        <v>43837</v>
      </c>
      <c r="B248" t="s">
        <v>235</v>
      </c>
      <c r="C248" s="2">
        <v>43837</v>
      </c>
      <c r="D248" t="s">
        <v>29</v>
      </c>
      <c r="E248">
        <v>12094.35</v>
      </c>
      <c r="F248">
        <v>12130.65</v>
      </c>
      <c r="G248">
        <v>12051.6</v>
      </c>
      <c r="H248">
        <v>12130.65</v>
      </c>
      <c r="I248">
        <v>12051.05</v>
      </c>
      <c r="J248">
        <v>12.78186043225794</v>
      </c>
      <c r="K248" t="s">
        <v>23</v>
      </c>
      <c r="L248" t="s">
        <v>24</v>
      </c>
      <c r="M248">
        <v>-150</v>
      </c>
      <c r="N248">
        <v>36.300000000001091</v>
      </c>
      <c r="O248">
        <v>82.500000000163709</v>
      </c>
      <c r="P248">
        <v>82.500000000163709</v>
      </c>
      <c r="Q248">
        <v>429412.50000000122</v>
      </c>
      <c r="R248">
        <f t="shared" si="12"/>
        <v>-1</v>
      </c>
      <c r="S248">
        <f t="shared" si="13"/>
        <v>0.55000000000109139</v>
      </c>
      <c r="T248">
        <f t="shared" si="14"/>
        <v>0.55000000000109139</v>
      </c>
      <c r="U248">
        <f t="shared" si="15"/>
        <v>0</v>
      </c>
    </row>
    <row r="249" spans="1:21" x14ac:dyDescent="0.25">
      <c r="A249" s="2">
        <v>43839</v>
      </c>
      <c r="B249" t="s">
        <v>258</v>
      </c>
      <c r="C249" s="2">
        <v>43839</v>
      </c>
      <c r="D249" t="s">
        <v>168</v>
      </c>
      <c r="E249">
        <v>12205.1</v>
      </c>
      <c r="F249">
        <v>12181.5</v>
      </c>
      <c r="G249">
        <v>12164.05</v>
      </c>
      <c r="H249">
        <v>12237.25</v>
      </c>
      <c r="I249">
        <v>12189.9</v>
      </c>
      <c r="J249">
        <v>15.123016085330971</v>
      </c>
      <c r="K249" t="s">
        <v>19</v>
      </c>
      <c r="L249" t="s">
        <v>20</v>
      </c>
      <c r="M249">
        <v>150</v>
      </c>
      <c r="N249">
        <v>23.60000000000036</v>
      </c>
      <c r="O249">
        <v>3877.500000000055</v>
      </c>
      <c r="P249">
        <v>3877.500000000055</v>
      </c>
      <c r="Q249">
        <v>433290.00000000122</v>
      </c>
      <c r="R249">
        <f t="shared" si="12"/>
        <v>1</v>
      </c>
      <c r="S249">
        <f t="shared" si="13"/>
        <v>25.850000000000364</v>
      </c>
      <c r="T249">
        <f t="shared" si="14"/>
        <v>25.850000000000364</v>
      </c>
      <c r="U249">
        <f t="shared" si="15"/>
        <v>0</v>
      </c>
    </row>
    <row r="250" spans="1:21" x14ac:dyDescent="0.25">
      <c r="A250" s="2">
        <v>43843</v>
      </c>
      <c r="B250" t="s">
        <v>259</v>
      </c>
      <c r="C250" s="2">
        <v>43843</v>
      </c>
      <c r="D250" t="s">
        <v>260</v>
      </c>
      <c r="E250">
        <v>12357</v>
      </c>
      <c r="F250">
        <v>12319.9</v>
      </c>
      <c r="G250">
        <v>12327.15</v>
      </c>
      <c r="H250">
        <v>12319.9</v>
      </c>
      <c r="I250">
        <v>12319.85</v>
      </c>
      <c r="J250">
        <v>16.15581445062255</v>
      </c>
      <c r="K250" t="s">
        <v>23</v>
      </c>
      <c r="L250" t="s">
        <v>20</v>
      </c>
      <c r="M250">
        <v>150</v>
      </c>
      <c r="N250">
        <v>37.099999999998538</v>
      </c>
      <c r="O250">
        <v>-1094.9999999998911</v>
      </c>
      <c r="P250">
        <v>-1094.9999999998911</v>
      </c>
      <c r="Q250">
        <v>432195.00000000128</v>
      </c>
      <c r="R250">
        <f t="shared" si="12"/>
        <v>1</v>
      </c>
      <c r="S250">
        <f t="shared" si="13"/>
        <v>-7.2999999999992724</v>
      </c>
      <c r="T250">
        <f t="shared" si="14"/>
        <v>0</v>
      </c>
      <c r="U250">
        <f t="shared" si="15"/>
        <v>-7.2999999999992724</v>
      </c>
    </row>
    <row r="251" spans="1:21" x14ac:dyDescent="0.25">
      <c r="A251" s="2">
        <v>43843</v>
      </c>
      <c r="B251" t="s">
        <v>235</v>
      </c>
      <c r="C251" s="2">
        <v>43843</v>
      </c>
      <c r="D251" t="s">
        <v>45</v>
      </c>
      <c r="E251">
        <v>12347.1</v>
      </c>
      <c r="F251">
        <v>12363.45</v>
      </c>
      <c r="G251">
        <v>12315.65</v>
      </c>
      <c r="H251">
        <v>12363.45</v>
      </c>
      <c r="I251">
        <v>12318.35</v>
      </c>
      <c r="J251">
        <v>7.8244332611274006</v>
      </c>
      <c r="K251" t="s">
        <v>23</v>
      </c>
      <c r="L251" t="s">
        <v>24</v>
      </c>
      <c r="M251">
        <v>-150</v>
      </c>
      <c r="N251">
        <v>16.35000000000036</v>
      </c>
      <c r="O251">
        <v>-405.00000000010908</v>
      </c>
      <c r="P251">
        <v>-405.00000000010908</v>
      </c>
      <c r="Q251">
        <v>431790.00000000122</v>
      </c>
      <c r="R251">
        <f t="shared" si="12"/>
        <v>-1</v>
      </c>
      <c r="S251">
        <f t="shared" si="13"/>
        <v>-2.7000000000007276</v>
      </c>
      <c r="T251">
        <f t="shared" si="14"/>
        <v>0</v>
      </c>
      <c r="U251">
        <f t="shared" si="15"/>
        <v>-2.7000000000007276</v>
      </c>
    </row>
    <row r="252" spans="1:21" x14ac:dyDescent="0.25">
      <c r="A252" s="2">
        <v>43843</v>
      </c>
      <c r="B252" t="s">
        <v>245</v>
      </c>
      <c r="C252" s="2">
        <v>43843</v>
      </c>
      <c r="D252" t="s">
        <v>60</v>
      </c>
      <c r="E252">
        <v>12363.85</v>
      </c>
      <c r="F252">
        <v>12333</v>
      </c>
      <c r="G252">
        <v>12333.1</v>
      </c>
      <c r="H252">
        <v>12333</v>
      </c>
      <c r="I252">
        <v>12334.8</v>
      </c>
      <c r="J252">
        <v>9.2482387683814995</v>
      </c>
      <c r="K252" t="s">
        <v>23</v>
      </c>
      <c r="L252" t="s">
        <v>20</v>
      </c>
      <c r="M252">
        <v>150</v>
      </c>
      <c r="N252">
        <v>30.85000000000036</v>
      </c>
      <c r="O252">
        <v>254.99999999983629</v>
      </c>
      <c r="P252">
        <v>254.99999999983629</v>
      </c>
      <c r="Q252">
        <v>432045.00000000099</v>
      </c>
      <c r="R252">
        <f t="shared" si="12"/>
        <v>1</v>
      </c>
      <c r="S252">
        <f t="shared" si="13"/>
        <v>1.6999999999989086</v>
      </c>
      <c r="T252">
        <f t="shared" si="14"/>
        <v>1.6999999999989086</v>
      </c>
      <c r="U252">
        <f t="shared" si="15"/>
        <v>0</v>
      </c>
    </row>
    <row r="253" spans="1:21" x14ac:dyDescent="0.25">
      <c r="A253" s="2">
        <v>43844</v>
      </c>
      <c r="B253" t="s">
        <v>194</v>
      </c>
      <c r="C253" s="2">
        <v>43844</v>
      </c>
      <c r="D253" t="s">
        <v>195</v>
      </c>
      <c r="E253">
        <v>12366.25</v>
      </c>
      <c r="F253">
        <v>12331.2</v>
      </c>
      <c r="G253">
        <v>12347.65</v>
      </c>
      <c r="H253">
        <v>12331.2</v>
      </c>
      <c r="I253">
        <v>12341.65</v>
      </c>
      <c r="J253">
        <v>11.11400708763356</v>
      </c>
      <c r="K253" t="s">
        <v>23</v>
      </c>
      <c r="L253" t="s">
        <v>20</v>
      </c>
      <c r="M253">
        <v>150</v>
      </c>
      <c r="N253">
        <v>35.049999999999272</v>
      </c>
      <c r="O253">
        <v>-900</v>
      </c>
      <c r="P253">
        <v>-900</v>
      </c>
      <c r="Q253">
        <v>431145.00000000099</v>
      </c>
      <c r="R253">
        <f t="shared" si="12"/>
        <v>1</v>
      </c>
      <c r="S253">
        <f t="shared" si="13"/>
        <v>-6</v>
      </c>
      <c r="T253">
        <f t="shared" si="14"/>
        <v>0</v>
      </c>
      <c r="U253">
        <f t="shared" si="15"/>
        <v>-6</v>
      </c>
    </row>
    <row r="254" spans="1:21" x14ac:dyDescent="0.25">
      <c r="A254" s="2">
        <v>43845</v>
      </c>
      <c r="B254" t="s">
        <v>97</v>
      </c>
      <c r="C254" s="2">
        <v>43845</v>
      </c>
      <c r="D254" t="s">
        <v>261</v>
      </c>
      <c r="E254">
        <v>12328.4</v>
      </c>
      <c r="F254">
        <v>12342.85</v>
      </c>
      <c r="G254">
        <v>12288.75</v>
      </c>
      <c r="H254">
        <v>12342.85</v>
      </c>
      <c r="I254">
        <v>12289.4</v>
      </c>
      <c r="J254">
        <v>5.0473361448210703</v>
      </c>
      <c r="K254" t="s">
        <v>23</v>
      </c>
      <c r="L254" t="s">
        <v>24</v>
      </c>
      <c r="M254">
        <v>-150</v>
      </c>
      <c r="N254">
        <v>14.450000000000729</v>
      </c>
      <c r="O254">
        <v>-97.49999999994543</v>
      </c>
      <c r="P254">
        <v>-97.49999999994543</v>
      </c>
      <c r="Q254">
        <v>431047.50000000111</v>
      </c>
      <c r="R254">
        <f t="shared" si="12"/>
        <v>-1</v>
      </c>
      <c r="S254">
        <f t="shared" si="13"/>
        <v>-0.6499999999996362</v>
      </c>
      <c r="T254">
        <f t="shared" si="14"/>
        <v>0</v>
      </c>
      <c r="U254">
        <f t="shared" si="15"/>
        <v>-0.6499999999996362</v>
      </c>
    </row>
    <row r="255" spans="1:21" x14ac:dyDescent="0.25">
      <c r="A255" s="2">
        <v>43847</v>
      </c>
      <c r="B255" t="s">
        <v>54</v>
      </c>
      <c r="C255" s="2">
        <v>43847</v>
      </c>
      <c r="D255" t="s">
        <v>55</v>
      </c>
      <c r="E255">
        <v>12339.2</v>
      </c>
      <c r="F255">
        <v>12376.25</v>
      </c>
      <c r="G255">
        <v>12327.85</v>
      </c>
      <c r="H255">
        <v>12376.25</v>
      </c>
      <c r="I255">
        <v>12331.7</v>
      </c>
      <c r="J255">
        <v>8.1538512228900561</v>
      </c>
      <c r="K255" t="s">
        <v>23</v>
      </c>
      <c r="L255" t="s">
        <v>24</v>
      </c>
      <c r="M255">
        <v>-150</v>
      </c>
      <c r="N255">
        <v>37.049999999999272</v>
      </c>
      <c r="O255">
        <v>-577.50000000005457</v>
      </c>
      <c r="P255">
        <v>-577.50000000005457</v>
      </c>
      <c r="Q255">
        <v>430470.00000000099</v>
      </c>
      <c r="R255">
        <f t="shared" si="12"/>
        <v>-1</v>
      </c>
      <c r="S255">
        <f t="shared" si="13"/>
        <v>-3.8500000000003638</v>
      </c>
      <c r="T255">
        <f t="shared" si="14"/>
        <v>0</v>
      </c>
      <c r="U255">
        <f t="shared" si="15"/>
        <v>-3.8500000000003638</v>
      </c>
    </row>
    <row r="256" spans="1:21" x14ac:dyDescent="0.25">
      <c r="A256" s="2">
        <v>43847</v>
      </c>
      <c r="B256" t="s">
        <v>72</v>
      </c>
      <c r="C256" s="2">
        <v>43847</v>
      </c>
      <c r="D256" t="s">
        <v>262</v>
      </c>
      <c r="E256">
        <v>12393.5</v>
      </c>
      <c r="F256">
        <v>12356.3</v>
      </c>
      <c r="G256">
        <v>12371.05</v>
      </c>
      <c r="H256">
        <v>12356.3</v>
      </c>
      <c r="I256">
        <v>12371.7</v>
      </c>
      <c r="J256">
        <v>12.416051049142901</v>
      </c>
      <c r="K256" t="s">
        <v>23</v>
      </c>
      <c r="L256" t="s">
        <v>20</v>
      </c>
      <c r="M256">
        <v>150</v>
      </c>
      <c r="N256">
        <v>37.199999999998909</v>
      </c>
      <c r="O256">
        <v>97.500000000218279</v>
      </c>
      <c r="P256">
        <v>97.500000000218279</v>
      </c>
      <c r="Q256">
        <v>430567.50000000128</v>
      </c>
      <c r="R256">
        <f t="shared" si="12"/>
        <v>1</v>
      </c>
      <c r="S256">
        <f t="shared" si="13"/>
        <v>0.65000000000145519</v>
      </c>
      <c r="T256">
        <f t="shared" si="14"/>
        <v>0.65000000000145519</v>
      </c>
      <c r="U256">
        <f t="shared" si="15"/>
        <v>0</v>
      </c>
    </row>
    <row r="257" spans="1:21" x14ac:dyDescent="0.25">
      <c r="A257" s="2">
        <v>43850</v>
      </c>
      <c r="B257" t="s">
        <v>161</v>
      </c>
      <c r="C257" s="2">
        <v>43850</v>
      </c>
      <c r="D257" t="s">
        <v>154</v>
      </c>
      <c r="E257">
        <v>12260.2</v>
      </c>
      <c r="F257">
        <v>12297</v>
      </c>
      <c r="G257">
        <v>12235.7</v>
      </c>
      <c r="H257">
        <v>12297</v>
      </c>
      <c r="I257">
        <v>12240.65</v>
      </c>
      <c r="J257">
        <v>10.535171732041579</v>
      </c>
      <c r="K257" t="s">
        <v>23</v>
      </c>
      <c r="L257" t="s">
        <v>24</v>
      </c>
      <c r="M257">
        <v>-150</v>
      </c>
      <c r="N257">
        <v>36.799999999999272</v>
      </c>
      <c r="O257">
        <v>-742.49999999983629</v>
      </c>
      <c r="P257">
        <v>-742.49999999983629</v>
      </c>
      <c r="Q257">
        <v>429825.00000000151</v>
      </c>
      <c r="R257">
        <f t="shared" si="12"/>
        <v>-1</v>
      </c>
      <c r="S257">
        <f t="shared" si="13"/>
        <v>-4.9499999999989086</v>
      </c>
      <c r="T257">
        <f t="shared" si="14"/>
        <v>0</v>
      </c>
      <c r="U257">
        <f t="shared" si="15"/>
        <v>-4.9499999999989086</v>
      </c>
    </row>
    <row r="258" spans="1:21" x14ac:dyDescent="0.25">
      <c r="A258" s="2">
        <v>43851</v>
      </c>
      <c r="B258" t="s">
        <v>263</v>
      </c>
      <c r="C258" s="2">
        <v>43852</v>
      </c>
      <c r="D258" t="s">
        <v>55</v>
      </c>
      <c r="E258">
        <v>12188.25</v>
      </c>
      <c r="F258">
        <v>12224.85</v>
      </c>
      <c r="G258">
        <v>12165.4</v>
      </c>
      <c r="H258">
        <v>12208.9</v>
      </c>
      <c r="I258">
        <v>12218.95</v>
      </c>
      <c r="J258">
        <v>10.12888436595988</v>
      </c>
      <c r="K258" t="s">
        <v>23</v>
      </c>
      <c r="L258" t="s">
        <v>24</v>
      </c>
      <c r="M258">
        <v>-150</v>
      </c>
      <c r="N258">
        <v>36.600000000000357</v>
      </c>
      <c r="O258">
        <v>-8032.5000000001637</v>
      </c>
      <c r="P258">
        <v>-8032.5000000001637</v>
      </c>
      <c r="Q258">
        <v>421792.50000000128</v>
      </c>
      <c r="R258">
        <f t="shared" si="12"/>
        <v>-1</v>
      </c>
      <c r="S258">
        <f t="shared" si="13"/>
        <v>-53.550000000001091</v>
      </c>
      <c r="T258">
        <f t="shared" si="14"/>
        <v>0</v>
      </c>
      <c r="U258">
        <f t="shared" si="15"/>
        <v>-53.550000000001091</v>
      </c>
    </row>
    <row r="259" spans="1:21" x14ac:dyDescent="0.25">
      <c r="A259" s="2">
        <v>43852</v>
      </c>
      <c r="B259" t="s">
        <v>71</v>
      </c>
      <c r="C259" s="2">
        <v>43852</v>
      </c>
      <c r="D259" t="s">
        <v>155</v>
      </c>
      <c r="E259">
        <v>12145.95</v>
      </c>
      <c r="F259">
        <v>12174.8</v>
      </c>
      <c r="G259">
        <v>12114.85</v>
      </c>
      <c r="H259">
        <v>12174.8</v>
      </c>
      <c r="I259">
        <v>12122.8</v>
      </c>
      <c r="J259">
        <v>9.3082155882153845</v>
      </c>
      <c r="K259" t="s">
        <v>23</v>
      </c>
      <c r="L259" t="s">
        <v>24</v>
      </c>
      <c r="M259">
        <v>-150</v>
      </c>
      <c r="N259">
        <v>28.849999999998541</v>
      </c>
      <c r="O259">
        <v>-1192.4999999998361</v>
      </c>
      <c r="P259">
        <v>-1192.4999999998361</v>
      </c>
      <c r="Q259">
        <v>420600.00000000151</v>
      </c>
      <c r="R259">
        <f t="shared" ref="R259:R322" si="16">IF(L259="Long", 1, -1)</f>
        <v>-1</v>
      </c>
      <c r="S259">
        <f t="shared" ref="S259:S322" si="17">(I259-G259)*R259</f>
        <v>-7.9499999999989086</v>
      </c>
      <c r="T259">
        <f t="shared" ref="T259:T322" si="18">IF(S259&gt;0, S259, 0)</f>
        <v>0</v>
      </c>
      <c r="U259">
        <f t="shared" ref="U259:U322" si="19">IF(S259&lt;0, S259, 0)</f>
        <v>-7.9499999999989086</v>
      </c>
    </row>
    <row r="260" spans="1:21" x14ac:dyDescent="0.25">
      <c r="A260" s="2">
        <v>43853</v>
      </c>
      <c r="B260" t="s">
        <v>264</v>
      </c>
      <c r="C260" s="2">
        <v>43853</v>
      </c>
      <c r="D260" t="s">
        <v>265</v>
      </c>
      <c r="E260">
        <v>12175</v>
      </c>
      <c r="F260">
        <v>12138.45</v>
      </c>
      <c r="G260">
        <v>12159.55</v>
      </c>
      <c r="H260">
        <v>12138.45</v>
      </c>
      <c r="I260">
        <v>12147.5</v>
      </c>
      <c r="J260">
        <v>14.529380683592491</v>
      </c>
      <c r="K260" t="s">
        <v>23</v>
      </c>
      <c r="L260" t="s">
        <v>20</v>
      </c>
      <c r="M260">
        <v>150</v>
      </c>
      <c r="N260">
        <v>36.549999999999272</v>
      </c>
      <c r="O260">
        <v>-1807.4999999998911</v>
      </c>
      <c r="P260">
        <v>-1807.4999999998911</v>
      </c>
      <c r="Q260">
        <v>418792.50000000157</v>
      </c>
      <c r="R260">
        <f t="shared" si="16"/>
        <v>1</v>
      </c>
      <c r="S260">
        <f t="shared" si="17"/>
        <v>-12.049999999999272</v>
      </c>
      <c r="T260">
        <f t="shared" si="18"/>
        <v>0</v>
      </c>
      <c r="U260">
        <f t="shared" si="19"/>
        <v>-12.049999999999272</v>
      </c>
    </row>
    <row r="261" spans="1:21" x14ac:dyDescent="0.25">
      <c r="A261" s="2">
        <v>43857</v>
      </c>
      <c r="B261" t="s">
        <v>263</v>
      </c>
      <c r="C261" s="2">
        <v>43858</v>
      </c>
      <c r="D261" t="s">
        <v>266</v>
      </c>
      <c r="E261">
        <v>12176.8</v>
      </c>
      <c r="F261">
        <v>12199</v>
      </c>
      <c r="G261">
        <v>12108.25</v>
      </c>
      <c r="H261">
        <v>12063.9</v>
      </c>
      <c r="I261">
        <v>12050.95</v>
      </c>
      <c r="J261">
        <v>10.574494110704119</v>
      </c>
      <c r="K261" t="s">
        <v>19</v>
      </c>
      <c r="L261" t="s">
        <v>24</v>
      </c>
      <c r="M261">
        <v>-150</v>
      </c>
      <c r="N261">
        <v>22.200000000000731</v>
      </c>
      <c r="O261">
        <v>8594.9999999998909</v>
      </c>
      <c r="P261">
        <v>8594.9999999998909</v>
      </c>
      <c r="Q261">
        <v>427387.50000000151</v>
      </c>
      <c r="R261">
        <f t="shared" si="16"/>
        <v>-1</v>
      </c>
      <c r="S261">
        <f t="shared" si="17"/>
        <v>57.299999999999272</v>
      </c>
      <c r="T261">
        <f t="shared" si="18"/>
        <v>57.299999999999272</v>
      </c>
      <c r="U261">
        <f t="shared" si="19"/>
        <v>0</v>
      </c>
    </row>
    <row r="262" spans="1:21" x14ac:dyDescent="0.25">
      <c r="A262" s="2">
        <v>43859</v>
      </c>
      <c r="B262" t="s">
        <v>267</v>
      </c>
      <c r="C262" s="2">
        <v>43859</v>
      </c>
      <c r="D262" t="s">
        <v>268</v>
      </c>
      <c r="E262">
        <v>12148.25</v>
      </c>
      <c r="F262">
        <v>12111.8</v>
      </c>
      <c r="G262">
        <v>12149.85</v>
      </c>
      <c r="H262">
        <v>12111.8</v>
      </c>
      <c r="I262">
        <v>12150.95</v>
      </c>
      <c r="J262">
        <v>14.389484637276031</v>
      </c>
      <c r="K262" t="s">
        <v>23</v>
      </c>
      <c r="L262" t="s">
        <v>20</v>
      </c>
      <c r="M262">
        <v>150</v>
      </c>
      <c r="N262">
        <v>36.449999999998909</v>
      </c>
      <c r="O262">
        <v>165.0000000000546</v>
      </c>
      <c r="P262">
        <v>165.0000000000546</v>
      </c>
      <c r="Q262">
        <v>427552.50000000151</v>
      </c>
      <c r="R262">
        <f t="shared" si="16"/>
        <v>1</v>
      </c>
      <c r="S262">
        <f t="shared" si="17"/>
        <v>1.1000000000003638</v>
      </c>
      <c r="T262">
        <f t="shared" si="18"/>
        <v>1.1000000000003638</v>
      </c>
      <c r="U262">
        <f t="shared" si="19"/>
        <v>0</v>
      </c>
    </row>
    <row r="263" spans="1:21" x14ac:dyDescent="0.25">
      <c r="A263" s="2">
        <v>43859</v>
      </c>
      <c r="B263" t="s">
        <v>197</v>
      </c>
      <c r="C263" s="2">
        <v>43859</v>
      </c>
      <c r="D263" t="s">
        <v>96</v>
      </c>
      <c r="E263">
        <v>12124.3</v>
      </c>
      <c r="F263">
        <v>12157.45</v>
      </c>
      <c r="G263">
        <v>12116.75</v>
      </c>
      <c r="H263">
        <v>12157.45</v>
      </c>
      <c r="I263">
        <v>12130.05</v>
      </c>
      <c r="J263">
        <v>9.1517649735574604</v>
      </c>
      <c r="K263" t="s">
        <v>23</v>
      </c>
      <c r="L263" t="s">
        <v>24</v>
      </c>
      <c r="M263">
        <v>-150</v>
      </c>
      <c r="N263">
        <v>33.150000000001462</v>
      </c>
      <c r="O263">
        <v>-1994.9999999998911</v>
      </c>
      <c r="P263">
        <v>-1994.9999999998911</v>
      </c>
      <c r="Q263">
        <v>425557.50000000157</v>
      </c>
      <c r="R263">
        <f t="shared" si="16"/>
        <v>-1</v>
      </c>
      <c r="S263">
        <f t="shared" si="17"/>
        <v>-13.299999999999272</v>
      </c>
      <c r="T263">
        <f t="shared" si="18"/>
        <v>0</v>
      </c>
      <c r="U263">
        <f t="shared" si="19"/>
        <v>-13.299999999999272</v>
      </c>
    </row>
    <row r="264" spans="1:21" x14ac:dyDescent="0.25">
      <c r="A264" s="2">
        <v>43860</v>
      </c>
      <c r="B264" t="s">
        <v>54</v>
      </c>
      <c r="C264" s="2">
        <v>43860</v>
      </c>
      <c r="D264" t="s">
        <v>225</v>
      </c>
      <c r="E264">
        <v>12095.6</v>
      </c>
      <c r="F264">
        <v>12131.9</v>
      </c>
      <c r="G264">
        <v>12086.7</v>
      </c>
      <c r="H264">
        <v>12049.9</v>
      </c>
      <c r="I264">
        <v>12063.1</v>
      </c>
      <c r="J264">
        <v>13.13292510411071</v>
      </c>
      <c r="K264" t="s">
        <v>19</v>
      </c>
      <c r="L264" t="s">
        <v>24</v>
      </c>
      <c r="M264">
        <v>-150</v>
      </c>
      <c r="N264">
        <v>36.300000000001091</v>
      </c>
      <c r="O264">
        <v>3540.000000000055</v>
      </c>
      <c r="P264">
        <v>3540.000000000055</v>
      </c>
      <c r="Q264">
        <v>429097.50000000169</v>
      </c>
      <c r="R264">
        <f t="shared" si="16"/>
        <v>-1</v>
      </c>
      <c r="S264">
        <f t="shared" si="17"/>
        <v>23.600000000000364</v>
      </c>
      <c r="T264">
        <f t="shared" si="18"/>
        <v>23.600000000000364</v>
      </c>
      <c r="U264">
        <f t="shared" si="19"/>
        <v>0</v>
      </c>
    </row>
    <row r="265" spans="1:21" x14ac:dyDescent="0.25">
      <c r="A265" s="2">
        <v>43860</v>
      </c>
      <c r="B265" t="s">
        <v>137</v>
      </c>
      <c r="C265" s="2">
        <v>43860</v>
      </c>
      <c r="D265" t="s">
        <v>60</v>
      </c>
      <c r="E265">
        <v>12056.1</v>
      </c>
      <c r="F265">
        <v>12019.9</v>
      </c>
      <c r="G265">
        <v>12054.8</v>
      </c>
      <c r="H265">
        <v>12019.9</v>
      </c>
      <c r="I265">
        <v>12057</v>
      </c>
      <c r="J265">
        <v>11.4295285581209</v>
      </c>
      <c r="K265" t="s">
        <v>23</v>
      </c>
      <c r="L265" t="s">
        <v>20</v>
      </c>
      <c r="M265">
        <v>150</v>
      </c>
      <c r="N265">
        <v>36.199999999998909</v>
      </c>
      <c r="O265">
        <v>330.00000000010908</v>
      </c>
      <c r="P265">
        <v>330.00000000010908</v>
      </c>
      <c r="Q265">
        <v>429427.50000000192</v>
      </c>
      <c r="R265">
        <f t="shared" si="16"/>
        <v>1</v>
      </c>
      <c r="S265">
        <f t="shared" si="17"/>
        <v>2.2000000000007276</v>
      </c>
      <c r="T265">
        <f t="shared" si="18"/>
        <v>2.2000000000007276</v>
      </c>
      <c r="U265">
        <f t="shared" si="19"/>
        <v>0</v>
      </c>
    </row>
    <row r="266" spans="1:21" x14ac:dyDescent="0.25">
      <c r="A266" s="2">
        <v>43861</v>
      </c>
      <c r="B266" t="s">
        <v>250</v>
      </c>
      <c r="C266" s="2">
        <v>43861</v>
      </c>
      <c r="D266" t="s">
        <v>269</v>
      </c>
      <c r="E266">
        <v>12006.3</v>
      </c>
      <c r="F266">
        <v>12042.35</v>
      </c>
      <c r="G266">
        <v>11985.3</v>
      </c>
      <c r="H266">
        <v>12042.35</v>
      </c>
      <c r="I266">
        <v>11991.25</v>
      </c>
      <c r="J266">
        <v>15.073124484630711</v>
      </c>
      <c r="K266" t="s">
        <v>23</v>
      </c>
      <c r="L266" t="s">
        <v>24</v>
      </c>
      <c r="M266">
        <v>-150</v>
      </c>
      <c r="N266">
        <v>36.050000000001091</v>
      </c>
      <c r="O266">
        <v>-892.50000000010914</v>
      </c>
      <c r="P266">
        <v>-892.50000000010914</v>
      </c>
      <c r="Q266">
        <v>428535.00000000169</v>
      </c>
      <c r="R266">
        <f t="shared" si="16"/>
        <v>-1</v>
      </c>
      <c r="S266">
        <f t="shared" si="17"/>
        <v>-5.9500000000007276</v>
      </c>
      <c r="T266">
        <f t="shared" si="18"/>
        <v>0</v>
      </c>
      <c r="U266">
        <f t="shared" si="19"/>
        <v>-5.9500000000007276</v>
      </c>
    </row>
    <row r="267" spans="1:21" x14ac:dyDescent="0.25">
      <c r="A267" s="2">
        <v>43861</v>
      </c>
      <c r="B267" t="s">
        <v>137</v>
      </c>
      <c r="C267" s="2">
        <v>43861</v>
      </c>
      <c r="D267" t="s">
        <v>41</v>
      </c>
      <c r="E267">
        <v>11985.35</v>
      </c>
      <c r="F267">
        <v>12021.35</v>
      </c>
      <c r="G267">
        <v>11973</v>
      </c>
      <c r="H267">
        <v>12021.35</v>
      </c>
      <c r="I267">
        <v>11963.75</v>
      </c>
      <c r="J267">
        <v>20.490486110334651</v>
      </c>
      <c r="K267" t="s">
        <v>23</v>
      </c>
      <c r="L267" t="s">
        <v>24</v>
      </c>
      <c r="M267">
        <v>-150</v>
      </c>
      <c r="N267">
        <v>36</v>
      </c>
      <c r="O267">
        <v>1387.5</v>
      </c>
      <c r="P267">
        <v>1387.5</v>
      </c>
      <c r="Q267">
        <v>429922.50000000169</v>
      </c>
      <c r="R267">
        <f t="shared" si="16"/>
        <v>-1</v>
      </c>
      <c r="S267">
        <f t="shared" si="17"/>
        <v>9.25</v>
      </c>
      <c r="T267">
        <f t="shared" si="18"/>
        <v>9.25</v>
      </c>
      <c r="U267">
        <f t="shared" si="19"/>
        <v>0</v>
      </c>
    </row>
    <row r="268" spans="1:21" x14ac:dyDescent="0.25">
      <c r="A268" s="2">
        <v>43862</v>
      </c>
      <c r="B268" t="s">
        <v>270</v>
      </c>
      <c r="C268" s="2">
        <v>43862</v>
      </c>
      <c r="D268" t="s">
        <v>186</v>
      </c>
      <c r="E268">
        <v>11889</v>
      </c>
      <c r="F268">
        <v>11924.7</v>
      </c>
      <c r="G268">
        <v>11892.85</v>
      </c>
      <c r="H268">
        <v>11924.7</v>
      </c>
      <c r="I268">
        <v>11918.4</v>
      </c>
      <c r="J268">
        <v>23.158665264755822</v>
      </c>
      <c r="K268" t="s">
        <v>23</v>
      </c>
      <c r="L268" t="s">
        <v>24</v>
      </c>
      <c r="M268">
        <v>-150</v>
      </c>
      <c r="N268">
        <v>35.700000000000728</v>
      </c>
      <c r="O268">
        <v>-3832.4999999998909</v>
      </c>
      <c r="P268">
        <v>-3832.4999999998909</v>
      </c>
      <c r="Q268">
        <v>426090.00000000192</v>
      </c>
      <c r="R268">
        <f t="shared" si="16"/>
        <v>-1</v>
      </c>
      <c r="S268">
        <f t="shared" si="17"/>
        <v>-25.549999999999272</v>
      </c>
      <c r="T268">
        <f t="shared" si="18"/>
        <v>0</v>
      </c>
      <c r="U268">
        <f t="shared" si="19"/>
        <v>-25.549999999999272</v>
      </c>
    </row>
    <row r="269" spans="1:21" x14ac:dyDescent="0.25">
      <c r="A269" s="2">
        <v>43864</v>
      </c>
      <c r="B269" t="s">
        <v>46</v>
      </c>
      <c r="C269" s="2">
        <v>43864</v>
      </c>
      <c r="D269" t="s">
        <v>131</v>
      </c>
      <c r="E269">
        <v>11721.95</v>
      </c>
      <c r="F269">
        <v>11686.75</v>
      </c>
      <c r="G269">
        <v>11743.1</v>
      </c>
      <c r="H269">
        <v>11686.75</v>
      </c>
      <c r="I269">
        <v>11726.95</v>
      </c>
      <c r="J269">
        <v>20.269530600570441</v>
      </c>
      <c r="K269" t="s">
        <v>23</v>
      </c>
      <c r="L269" t="s">
        <v>20</v>
      </c>
      <c r="M269">
        <v>150</v>
      </c>
      <c r="N269">
        <v>35.200000000000728</v>
      </c>
      <c r="O269">
        <v>-2422.499999999945</v>
      </c>
      <c r="P269">
        <v>-2422.499999999945</v>
      </c>
      <c r="Q269">
        <v>423667.50000000192</v>
      </c>
      <c r="R269">
        <f t="shared" si="16"/>
        <v>1</v>
      </c>
      <c r="S269">
        <f t="shared" si="17"/>
        <v>-16.149999999999636</v>
      </c>
      <c r="T269">
        <f t="shared" si="18"/>
        <v>0</v>
      </c>
      <c r="U269">
        <f t="shared" si="19"/>
        <v>-16.149999999999636</v>
      </c>
    </row>
    <row r="270" spans="1:21" x14ac:dyDescent="0.25">
      <c r="A270" s="2">
        <v>43866</v>
      </c>
      <c r="B270" t="s">
        <v>123</v>
      </c>
      <c r="C270" s="2">
        <v>43866</v>
      </c>
      <c r="D270" t="s">
        <v>41</v>
      </c>
      <c r="E270">
        <v>12027.75</v>
      </c>
      <c r="F270">
        <v>11991.65</v>
      </c>
      <c r="G270">
        <v>12038.3</v>
      </c>
      <c r="H270">
        <v>12086.65</v>
      </c>
      <c r="I270">
        <v>12087.35</v>
      </c>
      <c r="J270">
        <v>13.26958368432372</v>
      </c>
      <c r="K270" t="s">
        <v>19</v>
      </c>
      <c r="L270" t="s">
        <v>20</v>
      </c>
      <c r="M270">
        <v>150</v>
      </c>
      <c r="N270">
        <v>36.099999999998538</v>
      </c>
      <c r="O270">
        <v>7357.5000000001637</v>
      </c>
      <c r="P270">
        <v>7357.5000000001637</v>
      </c>
      <c r="Q270">
        <v>431025.0000000021</v>
      </c>
      <c r="R270">
        <f t="shared" si="16"/>
        <v>1</v>
      </c>
      <c r="S270">
        <f t="shared" si="17"/>
        <v>49.050000000001091</v>
      </c>
      <c r="T270">
        <f t="shared" si="18"/>
        <v>49.050000000001091</v>
      </c>
      <c r="U270">
        <f t="shared" si="19"/>
        <v>0</v>
      </c>
    </row>
    <row r="271" spans="1:21" x14ac:dyDescent="0.25">
      <c r="A271" s="2">
        <v>43868</v>
      </c>
      <c r="B271" t="s">
        <v>248</v>
      </c>
      <c r="C271" s="2">
        <v>43868</v>
      </c>
      <c r="D271" t="s">
        <v>219</v>
      </c>
      <c r="E271">
        <v>12087.2</v>
      </c>
      <c r="F271">
        <v>12123.5</v>
      </c>
      <c r="G271">
        <v>12104.7</v>
      </c>
      <c r="H271">
        <v>12123.5</v>
      </c>
      <c r="I271">
        <v>12108.25</v>
      </c>
      <c r="J271">
        <v>12.231168622562519</v>
      </c>
      <c r="K271" t="s">
        <v>23</v>
      </c>
      <c r="L271" t="s">
        <v>24</v>
      </c>
      <c r="M271">
        <v>-150</v>
      </c>
      <c r="N271">
        <v>36.299999999999272</v>
      </c>
      <c r="O271">
        <v>-532.49999999989086</v>
      </c>
      <c r="P271">
        <v>-532.49999999989086</v>
      </c>
      <c r="Q271">
        <v>430492.50000000221</v>
      </c>
      <c r="R271">
        <f t="shared" si="16"/>
        <v>-1</v>
      </c>
      <c r="S271">
        <f t="shared" si="17"/>
        <v>-3.5499999999992724</v>
      </c>
      <c r="T271">
        <f t="shared" si="18"/>
        <v>0</v>
      </c>
      <c r="U271">
        <f t="shared" si="19"/>
        <v>-3.5499999999992724</v>
      </c>
    </row>
    <row r="272" spans="1:21" x14ac:dyDescent="0.25">
      <c r="A272" s="2">
        <v>43872</v>
      </c>
      <c r="B272" t="s">
        <v>221</v>
      </c>
      <c r="C272" s="2">
        <v>43872</v>
      </c>
      <c r="D272" t="s">
        <v>120</v>
      </c>
      <c r="E272">
        <v>12143.2</v>
      </c>
      <c r="F272">
        <v>12175.55</v>
      </c>
      <c r="G272">
        <v>12123.35</v>
      </c>
      <c r="H272">
        <v>12175.55</v>
      </c>
      <c r="I272">
        <v>12127.65</v>
      </c>
      <c r="J272">
        <v>8.5891655034503103</v>
      </c>
      <c r="K272" t="s">
        <v>23</v>
      </c>
      <c r="L272" t="s">
        <v>24</v>
      </c>
      <c r="M272">
        <v>-150</v>
      </c>
      <c r="N272">
        <v>32.349999999998538</v>
      </c>
      <c r="O272">
        <v>-644.99999999989086</v>
      </c>
      <c r="P272">
        <v>-644.99999999989086</v>
      </c>
      <c r="Q272">
        <v>429847.50000000233</v>
      </c>
      <c r="R272">
        <f t="shared" si="16"/>
        <v>-1</v>
      </c>
      <c r="S272">
        <f t="shared" si="17"/>
        <v>-4.2999999999992724</v>
      </c>
      <c r="T272">
        <f t="shared" si="18"/>
        <v>0</v>
      </c>
      <c r="U272">
        <f t="shared" si="19"/>
        <v>-4.2999999999992724</v>
      </c>
    </row>
    <row r="273" spans="1:21" x14ac:dyDescent="0.25">
      <c r="A273" s="2">
        <v>43874</v>
      </c>
      <c r="B273" t="s">
        <v>54</v>
      </c>
      <c r="C273" s="2">
        <v>43874</v>
      </c>
      <c r="D273" t="s">
        <v>271</v>
      </c>
      <c r="E273">
        <v>12208.2</v>
      </c>
      <c r="F273">
        <v>12244.85</v>
      </c>
      <c r="G273">
        <v>12199.9</v>
      </c>
      <c r="H273">
        <v>12166.3</v>
      </c>
      <c r="I273">
        <v>12161.95</v>
      </c>
      <c r="J273">
        <v>7.85078837551848</v>
      </c>
      <c r="K273" t="s">
        <v>19</v>
      </c>
      <c r="L273" t="s">
        <v>24</v>
      </c>
      <c r="M273">
        <v>-150</v>
      </c>
      <c r="N273">
        <v>36.649999999999643</v>
      </c>
      <c r="O273">
        <v>5692.4999999998363</v>
      </c>
      <c r="P273">
        <v>5692.4999999998363</v>
      </c>
      <c r="Q273">
        <v>435540.00000000221</v>
      </c>
      <c r="R273">
        <f t="shared" si="16"/>
        <v>-1</v>
      </c>
      <c r="S273">
        <f t="shared" si="17"/>
        <v>37.949999999998909</v>
      </c>
      <c r="T273">
        <f t="shared" si="18"/>
        <v>37.949999999998909</v>
      </c>
      <c r="U273">
        <f t="shared" si="19"/>
        <v>0</v>
      </c>
    </row>
    <row r="274" spans="1:21" x14ac:dyDescent="0.25">
      <c r="A274" s="2">
        <v>43875</v>
      </c>
      <c r="B274" t="s">
        <v>272</v>
      </c>
      <c r="C274" s="2">
        <v>43875</v>
      </c>
      <c r="D274" t="s">
        <v>273</v>
      </c>
      <c r="E274">
        <v>12160</v>
      </c>
      <c r="F274">
        <v>12196.5</v>
      </c>
      <c r="G274">
        <v>12141.8</v>
      </c>
      <c r="H274">
        <v>12196.5</v>
      </c>
      <c r="I274">
        <v>12158</v>
      </c>
      <c r="J274">
        <v>11.718700215174639</v>
      </c>
      <c r="K274" t="s">
        <v>23</v>
      </c>
      <c r="L274" t="s">
        <v>24</v>
      </c>
      <c r="M274">
        <v>-150</v>
      </c>
      <c r="N274">
        <v>36.5</v>
      </c>
      <c r="O274">
        <v>-2430.0000000001091</v>
      </c>
      <c r="P274">
        <v>-2430.0000000001091</v>
      </c>
      <c r="Q274">
        <v>433110.00000000198</v>
      </c>
      <c r="R274">
        <f t="shared" si="16"/>
        <v>-1</v>
      </c>
      <c r="S274">
        <f t="shared" si="17"/>
        <v>-16.200000000000728</v>
      </c>
      <c r="T274">
        <f t="shared" si="18"/>
        <v>0</v>
      </c>
      <c r="U274">
        <f t="shared" si="19"/>
        <v>-16.200000000000728</v>
      </c>
    </row>
    <row r="275" spans="1:21" x14ac:dyDescent="0.25">
      <c r="A275" s="2">
        <v>43878</v>
      </c>
      <c r="B275" t="s">
        <v>139</v>
      </c>
      <c r="C275" s="2">
        <v>43878</v>
      </c>
      <c r="D275" t="s">
        <v>80</v>
      </c>
      <c r="E275">
        <v>12056.7</v>
      </c>
      <c r="F275">
        <v>12088.05</v>
      </c>
      <c r="G275">
        <v>12040.5</v>
      </c>
      <c r="H275">
        <v>12088.05</v>
      </c>
      <c r="I275">
        <v>12038.2</v>
      </c>
      <c r="J275">
        <v>10.3577588050247</v>
      </c>
      <c r="K275" t="s">
        <v>23</v>
      </c>
      <c r="L275" t="s">
        <v>24</v>
      </c>
      <c r="M275">
        <v>-150</v>
      </c>
      <c r="N275">
        <v>31.349999999998541</v>
      </c>
      <c r="O275">
        <v>344.99999999989092</v>
      </c>
      <c r="P275">
        <v>344.99999999989092</v>
      </c>
      <c r="Q275">
        <v>433455.00000000192</v>
      </c>
      <c r="R275">
        <f t="shared" si="16"/>
        <v>-1</v>
      </c>
      <c r="S275">
        <f t="shared" si="17"/>
        <v>2.2999999999992724</v>
      </c>
      <c r="T275">
        <f t="shared" si="18"/>
        <v>2.2999999999992724</v>
      </c>
      <c r="U275">
        <f t="shared" si="19"/>
        <v>0</v>
      </c>
    </row>
    <row r="276" spans="1:21" x14ac:dyDescent="0.25">
      <c r="A276" s="2">
        <v>43878</v>
      </c>
      <c r="B276" t="s">
        <v>242</v>
      </c>
      <c r="C276" s="2">
        <v>43878</v>
      </c>
      <c r="D276" t="s">
        <v>46</v>
      </c>
      <c r="E276">
        <v>12088.05</v>
      </c>
      <c r="F276">
        <v>12052.35</v>
      </c>
      <c r="G276">
        <v>12064.15</v>
      </c>
      <c r="H276">
        <v>12052.35</v>
      </c>
      <c r="I276">
        <v>12064.75</v>
      </c>
      <c r="J276">
        <v>10.86649097101288</v>
      </c>
      <c r="K276" t="s">
        <v>23</v>
      </c>
      <c r="L276" t="s">
        <v>20</v>
      </c>
      <c r="M276">
        <v>150</v>
      </c>
      <c r="N276">
        <v>35.699999999998909</v>
      </c>
      <c r="O276">
        <v>90.00000000005457</v>
      </c>
      <c r="P276">
        <v>90.00000000005457</v>
      </c>
      <c r="Q276">
        <v>433545.00000000198</v>
      </c>
      <c r="R276">
        <f t="shared" si="16"/>
        <v>1</v>
      </c>
      <c r="S276">
        <f t="shared" si="17"/>
        <v>0.6000000000003638</v>
      </c>
      <c r="T276">
        <f t="shared" si="18"/>
        <v>0.6000000000003638</v>
      </c>
      <c r="U276">
        <f t="shared" si="19"/>
        <v>0</v>
      </c>
    </row>
    <row r="277" spans="1:21" x14ac:dyDescent="0.25">
      <c r="A277" s="2">
        <v>43880</v>
      </c>
      <c r="B277" t="s">
        <v>54</v>
      </c>
      <c r="C277" s="2">
        <v>43880</v>
      </c>
      <c r="D277" t="s">
        <v>55</v>
      </c>
      <c r="E277">
        <v>12110</v>
      </c>
      <c r="F277">
        <v>12073.65</v>
      </c>
      <c r="G277">
        <v>12097.7</v>
      </c>
      <c r="H277">
        <v>12073.65</v>
      </c>
      <c r="I277">
        <v>12091.5</v>
      </c>
      <c r="J277">
        <v>12.10003214415007</v>
      </c>
      <c r="K277" t="s">
        <v>23</v>
      </c>
      <c r="L277" t="s">
        <v>20</v>
      </c>
      <c r="M277">
        <v>150</v>
      </c>
      <c r="N277">
        <v>36.349999999998538</v>
      </c>
      <c r="O277">
        <v>-930.00000000010914</v>
      </c>
      <c r="P277">
        <v>-930.00000000010914</v>
      </c>
      <c r="Q277">
        <v>432615.00000000192</v>
      </c>
      <c r="R277">
        <f t="shared" si="16"/>
        <v>1</v>
      </c>
      <c r="S277">
        <f t="shared" si="17"/>
        <v>-6.2000000000007276</v>
      </c>
      <c r="T277">
        <f t="shared" si="18"/>
        <v>0</v>
      </c>
      <c r="U277">
        <f t="shared" si="19"/>
        <v>-6.2000000000007276</v>
      </c>
    </row>
    <row r="278" spans="1:21" x14ac:dyDescent="0.25">
      <c r="A278" s="2">
        <v>43881</v>
      </c>
      <c r="B278" t="s">
        <v>274</v>
      </c>
      <c r="C278" s="2">
        <v>43881</v>
      </c>
      <c r="D278" t="s">
        <v>275</v>
      </c>
      <c r="E278">
        <v>12150.55</v>
      </c>
      <c r="F278">
        <v>12128</v>
      </c>
      <c r="G278">
        <v>12149.45</v>
      </c>
      <c r="H278">
        <v>12128</v>
      </c>
      <c r="I278">
        <v>12137.5</v>
      </c>
      <c r="J278">
        <v>9.6372026714403827</v>
      </c>
      <c r="K278" t="s">
        <v>23</v>
      </c>
      <c r="L278" t="s">
        <v>20</v>
      </c>
      <c r="M278">
        <v>150</v>
      </c>
      <c r="N278">
        <v>22.549999999999269</v>
      </c>
      <c r="O278">
        <v>-1792.5000000001089</v>
      </c>
      <c r="P278">
        <v>-1792.5000000001089</v>
      </c>
      <c r="Q278">
        <v>430822.50000000169</v>
      </c>
      <c r="R278">
        <f t="shared" si="16"/>
        <v>1</v>
      </c>
      <c r="S278">
        <f t="shared" si="17"/>
        <v>-11.950000000000728</v>
      </c>
      <c r="T278">
        <f t="shared" si="18"/>
        <v>0</v>
      </c>
      <c r="U278">
        <f t="shared" si="19"/>
        <v>-11.950000000000728</v>
      </c>
    </row>
    <row r="279" spans="1:21" x14ac:dyDescent="0.25">
      <c r="A279" s="2">
        <v>43881</v>
      </c>
      <c r="B279" t="s">
        <v>234</v>
      </c>
      <c r="C279" s="2">
        <v>43881</v>
      </c>
      <c r="D279" t="s">
        <v>144</v>
      </c>
      <c r="E279">
        <v>12100</v>
      </c>
      <c r="F279">
        <v>12127.85</v>
      </c>
      <c r="G279">
        <v>12108.65</v>
      </c>
      <c r="H279">
        <v>12127.85</v>
      </c>
      <c r="I279">
        <v>12113.9</v>
      </c>
      <c r="J279">
        <v>9.655779112083108</v>
      </c>
      <c r="K279" t="s">
        <v>23</v>
      </c>
      <c r="L279" t="s">
        <v>24</v>
      </c>
      <c r="M279">
        <v>-150</v>
      </c>
      <c r="N279">
        <v>27.85000000000036</v>
      </c>
      <c r="O279">
        <v>-787.5</v>
      </c>
      <c r="P279">
        <v>-787.5</v>
      </c>
      <c r="Q279">
        <v>430035.00000000169</v>
      </c>
      <c r="R279">
        <f t="shared" si="16"/>
        <v>-1</v>
      </c>
      <c r="S279">
        <f t="shared" si="17"/>
        <v>-5.25</v>
      </c>
      <c r="T279">
        <f t="shared" si="18"/>
        <v>0</v>
      </c>
      <c r="U279">
        <f t="shared" si="19"/>
        <v>-5.25</v>
      </c>
    </row>
    <row r="280" spans="1:21" x14ac:dyDescent="0.25">
      <c r="A280" s="2">
        <v>43886</v>
      </c>
      <c r="B280" t="s">
        <v>276</v>
      </c>
      <c r="C280" s="2">
        <v>43886</v>
      </c>
      <c r="D280" t="s">
        <v>70</v>
      </c>
      <c r="E280">
        <v>11814.05</v>
      </c>
      <c r="F280">
        <v>11849.5</v>
      </c>
      <c r="G280">
        <v>11805.3</v>
      </c>
      <c r="H280">
        <v>11849.5</v>
      </c>
      <c r="I280">
        <v>11812.05</v>
      </c>
      <c r="J280">
        <v>13.900078357256371</v>
      </c>
      <c r="K280" t="s">
        <v>23</v>
      </c>
      <c r="L280" t="s">
        <v>24</v>
      </c>
      <c r="M280">
        <v>-150</v>
      </c>
      <c r="N280">
        <v>35.450000000000728</v>
      </c>
      <c r="O280">
        <v>-1012.5</v>
      </c>
      <c r="P280">
        <v>-1012.5</v>
      </c>
      <c r="Q280">
        <v>429022.50000000169</v>
      </c>
      <c r="R280">
        <f t="shared" si="16"/>
        <v>-1</v>
      </c>
      <c r="S280">
        <f t="shared" si="17"/>
        <v>-6.75</v>
      </c>
      <c r="T280">
        <f t="shared" si="18"/>
        <v>0</v>
      </c>
      <c r="U280">
        <f t="shared" si="19"/>
        <v>-6.75</v>
      </c>
    </row>
    <row r="281" spans="1:21" x14ac:dyDescent="0.25">
      <c r="A281" s="2">
        <v>43887</v>
      </c>
      <c r="B281" t="s">
        <v>227</v>
      </c>
      <c r="C281" s="2">
        <v>43887</v>
      </c>
      <c r="D281" t="s">
        <v>214</v>
      </c>
      <c r="E281">
        <v>11738</v>
      </c>
      <c r="F281">
        <v>11715.65</v>
      </c>
      <c r="G281">
        <v>11747.35</v>
      </c>
      <c r="H281">
        <v>11715.65</v>
      </c>
      <c r="I281">
        <v>11734.1</v>
      </c>
      <c r="J281">
        <v>8.8673573486023223</v>
      </c>
      <c r="K281" t="s">
        <v>23</v>
      </c>
      <c r="L281" t="s">
        <v>20</v>
      </c>
      <c r="M281">
        <v>150</v>
      </c>
      <c r="N281">
        <v>22.35000000000036</v>
      </c>
      <c r="O281">
        <v>-1987.5</v>
      </c>
      <c r="P281">
        <v>-1987.5</v>
      </c>
      <c r="Q281">
        <v>427035.0000000018</v>
      </c>
      <c r="R281">
        <f t="shared" si="16"/>
        <v>1</v>
      </c>
      <c r="S281">
        <f t="shared" si="17"/>
        <v>-13.25</v>
      </c>
      <c r="T281">
        <f t="shared" si="18"/>
        <v>0</v>
      </c>
      <c r="U281">
        <f t="shared" si="19"/>
        <v>-13.25</v>
      </c>
    </row>
    <row r="282" spans="1:21" x14ac:dyDescent="0.25">
      <c r="A282" s="2">
        <v>43887</v>
      </c>
      <c r="B282" t="s">
        <v>221</v>
      </c>
      <c r="C282" s="2">
        <v>43887</v>
      </c>
      <c r="D282" t="s">
        <v>120</v>
      </c>
      <c r="E282">
        <v>11702.5</v>
      </c>
      <c r="F282">
        <v>11737.65</v>
      </c>
      <c r="G282">
        <v>11707.6</v>
      </c>
      <c r="H282">
        <v>11737.65</v>
      </c>
      <c r="I282">
        <v>11712.3</v>
      </c>
      <c r="J282">
        <v>16.050881709789749</v>
      </c>
      <c r="K282" t="s">
        <v>23</v>
      </c>
      <c r="L282" t="s">
        <v>24</v>
      </c>
      <c r="M282">
        <v>-150</v>
      </c>
      <c r="N282">
        <v>35.150000000001462</v>
      </c>
      <c r="O282">
        <v>-704.99999999983629</v>
      </c>
      <c r="P282">
        <v>-704.99999999983629</v>
      </c>
      <c r="Q282">
        <v>426330.00000000198</v>
      </c>
      <c r="R282">
        <f t="shared" si="16"/>
        <v>-1</v>
      </c>
      <c r="S282">
        <f t="shared" si="17"/>
        <v>-4.6999999999989086</v>
      </c>
      <c r="T282">
        <f t="shared" si="18"/>
        <v>0</v>
      </c>
      <c r="U282">
        <f t="shared" si="19"/>
        <v>-4.6999999999989086</v>
      </c>
    </row>
    <row r="283" spans="1:21" x14ac:dyDescent="0.25">
      <c r="A283" s="2">
        <v>43888</v>
      </c>
      <c r="B283" t="s">
        <v>91</v>
      </c>
      <c r="C283" s="2">
        <v>43888</v>
      </c>
      <c r="D283" t="s">
        <v>277</v>
      </c>
      <c r="E283">
        <v>11582.9</v>
      </c>
      <c r="F283">
        <v>11551.6</v>
      </c>
      <c r="G283">
        <v>11583.05</v>
      </c>
      <c r="H283">
        <v>11551.6</v>
      </c>
      <c r="I283">
        <v>11583</v>
      </c>
      <c r="J283">
        <v>11.59153077985677</v>
      </c>
      <c r="K283" t="s">
        <v>23</v>
      </c>
      <c r="L283" t="s">
        <v>20</v>
      </c>
      <c r="M283">
        <v>150</v>
      </c>
      <c r="N283">
        <v>31.299999999999269</v>
      </c>
      <c r="O283">
        <v>-7.4999999998908606</v>
      </c>
      <c r="P283">
        <v>-7.4999999998908606</v>
      </c>
      <c r="Q283">
        <v>426322.5000000021</v>
      </c>
      <c r="R283">
        <f t="shared" si="16"/>
        <v>1</v>
      </c>
      <c r="S283">
        <f t="shared" si="17"/>
        <v>-4.9999999999272404E-2</v>
      </c>
      <c r="T283">
        <f t="shared" si="18"/>
        <v>0</v>
      </c>
      <c r="U283">
        <f t="shared" si="19"/>
        <v>-4.9999999999272404E-2</v>
      </c>
    </row>
    <row r="284" spans="1:21" x14ac:dyDescent="0.25">
      <c r="A284" s="2">
        <v>43892</v>
      </c>
      <c r="B284" t="s">
        <v>125</v>
      </c>
      <c r="C284" s="2">
        <v>43892</v>
      </c>
      <c r="D284" t="s">
        <v>143</v>
      </c>
      <c r="E284">
        <v>11388</v>
      </c>
      <c r="F284">
        <v>11353.8</v>
      </c>
      <c r="G284">
        <v>11403.85</v>
      </c>
      <c r="H284">
        <v>11353.8</v>
      </c>
      <c r="I284">
        <v>11392.1</v>
      </c>
      <c r="J284">
        <v>16.574018557562159</v>
      </c>
      <c r="K284" t="s">
        <v>23</v>
      </c>
      <c r="L284" t="s">
        <v>20</v>
      </c>
      <c r="M284">
        <v>150</v>
      </c>
      <c r="N284">
        <v>34.199999999998909</v>
      </c>
      <c r="O284">
        <v>-1762.5</v>
      </c>
      <c r="P284">
        <v>-1762.5</v>
      </c>
      <c r="Q284">
        <v>424560.0000000021</v>
      </c>
      <c r="R284">
        <f t="shared" si="16"/>
        <v>1</v>
      </c>
      <c r="S284">
        <f t="shared" si="17"/>
        <v>-11.75</v>
      </c>
      <c r="T284">
        <f t="shared" si="18"/>
        <v>0</v>
      </c>
      <c r="U284">
        <f t="shared" si="19"/>
        <v>-11.75</v>
      </c>
    </row>
    <row r="285" spans="1:21" x14ac:dyDescent="0.25">
      <c r="A285" s="2">
        <v>43892</v>
      </c>
      <c r="B285" t="s">
        <v>85</v>
      </c>
      <c r="C285" s="2">
        <v>43892</v>
      </c>
      <c r="D285" t="s">
        <v>65</v>
      </c>
      <c r="E285">
        <v>11332.65</v>
      </c>
      <c r="F285">
        <v>11366.65</v>
      </c>
      <c r="G285">
        <v>11340.95</v>
      </c>
      <c r="H285">
        <v>11366.65</v>
      </c>
      <c r="I285">
        <v>11348.15</v>
      </c>
      <c r="J285">
        <v>20.084018224169871</v>
      </c>
      <c r="K285" t="s">
        <v>23</v>
      </c>
      <c r="L285" t="s">
        <v>24</v>
      </c>
      <c r="M285">
        <v>-150</v>
      </c>
      <c r="N285">
        <v>34.000000000001819</v>
      </c>
      <c r="O285">
        <v>-1079.9999999998361</v>
      </c>
      <c r="P285">
        <v>-1079.9999999998361</v>
      </c>
      <c r="Q285">
        <v>423480.00000000233</v>
      </c>
      <c r="R285">
        <f t="shared" si="16"/>
        <v>-1</v>
      </c>
      <c r="S285">
        <f t="shared" si="17"/>
        <v>-7.1999999999989086</v>
      </c>
      <c r="T285">
        <f t="shared" si="18"/>
        <v>0</v>
      </c>
      <c r="U285">
        <f t="shared" si="19"/>
        <v>-7.1999999999989086</v>
      </c>
    </row>
    <row r="286" spans="1:21" x14ac:dyDescent="0.25">
      <c r="A286" s="2">
        <v>43894</v>
      </c>
      <c r="B286" t="s">
        <v>186</v>
      </c>
      <c r="C286" s="2">
        <v>43894</v>
      </c>
      <c r="D286" t="s">
        <v>278</v>
      </c>
      <c r="E286">
        <v>11204.5</v>
      </c>
      <c r="F286">
        <v>11238.15</v>
      </c>
      <c r="G286">
        <v>11226.55</v>
      </c>
      <c r="H286">
        <v>11155.1</v>
      </c>
      <c r="I286">
        <v>11182.95</v>
      </c>
      <c r="J286">
        <v>20.202106741936191</v>
      </c>
      <c r="K286" t="s">
        <v>19</v>
      </c>
      <c r="L286" t="s">
        <v>24</v>
      </c>
      <c r="M286">
        <v>-150</v>
      </c>
      <c r="N286">
        <v>33.650000000001462</v>
      </c>
      <c r="O286">
        <v>6539.9999999997817</v>
      </c>
      <c r="P286">
        <v>6539.9999999997817</v>
      </c>
      <c r="Q286">
        <v>430020.00000000198</v>
      </c>
      <c r="R286">
        <f t="shared" si="16"/>
        <v>-1</v>
      </c>
      <c r="S286">
        <f t="shared" si="17"/>
        <v>43.599999999998545</v>
      </c>
      <c r="T286">
        <f t="shared" si="18"/>
        <v>43.599999999998545</v>
      </c>
      <c r="U286">
        <f t="shared" si="19"/>
        <v>0</v>
      </c>
    </row>
    <row r="287" spans="1:21" x14ac:dyDescent="0.25">
      <c r="A287" s="2">
        <v>43899</v>
      </c>
      <c r="B287" t="s">
        <v>54</v>
      </c>
      <c r="C287" s="2">
        <v>43899</v>
      </c>
      <c r="D287" t="s">
        <v>55</v>
      </c>
      <c r="E287">
        <v>10634.4</v>
      </c>
      <c r="F287">
        <v>10666.35</v>
      </c>
      <c r="G287">
        <v>10660.1</v>
      </c>
      <c r="H287">
        <v>10666.35</v>
      </c>
      <c r="I287">
        <v>10667.2</v>
      </c>
      <c r="J287">
        <v>25.06421997308566</v>
      </c>
      <c r="K287" t="s">
        <v>23</v>
      </c>
      <c r="L287" t="s">
        <v>24</v>
      </c>
      <c r="M287">
        <v>-150</v>
      </c>
      <c r="N287">
        <v>31.950000000000731</v>
      </c>
      <c r="O287">
        <v>-1065.000000000055</v>
      </c>
      <c r="P287">
        <v>-1065.000000000055</v>
      </c>
      <c r="Q287">
        <v>428955.00000000198</v>
      </c>
      <c r="R287">
        <f t="shared" si="16"/>
        <v>-1</v>
      </c>
      <c r="S287">
        <f t="shared" si="17"/>
        <v>-7.1000000000003638</v>
      </c>
      <c r="T287">
        <f t="shared" si="18"/>
        <v>0</v>
      </c>
      <c r="U287">
        <f t="shared" si="19"/>
        <v>-7.1000000000003638</v>
      </c>
    </row>
    <row r="288" spans="1:21" x14ac:dyDescent="0.25">
      <c r="A288" s="2">
        <v>43902</v>
      </c>
      <c r="B288" t="s">
        <v>54</v>
      </c>
      <c r="C288" s="2">
        <v>43902</v>
      </c>
      <c r="D288" t="s">
        <v>55</v>
      </c>
      <c r="E288">
        <v>9941.4</v>
      </c>
      <c r="F288">
        <v>9971.25</v>
      </c>
      <c r="G288">
        <v>9949.4</v>
      </c>
      <c r="H288">
        <v>9971.25</v>
      </c>
      <c r="I288">
        <v>9954.4500000000007</v>
      </c>
      <c r="J288">
        <v>25.852351436873199</v>
      </c>
      <c r="K288" t="s">
        <v>23</v>
      </c>
      <c r="L288" t="s">
        <v>24</v>
      </c>
      <c r="M288">
        <v>-150</v>
      </c>
      <c r="N288">
        <v>29.85000000000036</v>
      </c>
      <c r="O288">
        <v>-757.50000000016371</v>
      </c>
      <c r="P288">
        <v>-757.50000000016371</v>
      </c>
      <c r="Q288">
        <v>428197.5000000018</v>
      </c>
      <c r="R288">
        <f t="shared" si="16"/>
        <v>-1</v>
      </c>
      <c r="S288">
        <f t="shared" si="17"/>
        <v>-5.0500000000010914</v>
      </c>
      <c r="T288">
        <f t="shared" si="18"/>
        <v>0</v>
      </c>
      <c r="U288">
        <f t="shared" si="19"/>
        <v>-5.0500000000010914</v>
      </c>
    </row>
    <row r="289" spans="1:21" x14ac:dyDescent="0.25">
      <c r="A289" s="2">
        <v>43902</v>
      </c>
      <c r="B289" t="s">
        <v>279</v>
      </c>
      <c r="C289" s="2">
        <v>43902</v>
      </c>
      <c r="D289" t="s">
        <v>127</v>
      </c>
      <c r="E289">
        <v>9625.9500000000007</v>
      </c>
      <c r="F289">
        <v>9654.85</v>
      </c>
      <c r="G289">
        <v>9678.85</v>
      </c>
      <c r="H289">
        <v>9654.85</v>
      </c>
      <c r="I289">
        <v>9672.4500000000007</v>
      </c>
      <c r="J289">
        <v>38.245863991527543</v>
      </c>
      <c r="K289" t="s">
        <v>23</v>
      </c>
      <c r="L289" t="s">
        <v>24</v>
      </c>
      <c r="M289">
        <v>-150</v>
      </c>
      <c r="N289">
        <v>28.89999999999964</v>
      </c>
      <c r="O289">
        <v>959.99999999994543</v>
      </c>
      <c r="P289">
        <v>959.99999999994543</v>
      </c>
      <c r="Q289">
        <v>429157.50000000169</v>
      </c>
      <c r="R289">
        <f t="shared" si="16"/>
        <v>-1</v>
      </c>
      <c r="S289">
        <f t="shared" si="17"/>
        <v>6.3999999999996362</v>
      </c>
      <c r="T289">
        <f t="shared" si="18"/>
        <v>6.3999999999996362</v>
      </c>
      <c r="U289">
        <f t="shared" si="19"/>
        <v>0</v>
      </c>
    </row>
    <row r="290" spans="1:21" x14ac:dyDescent="0.25">
      <c r="A290" s="2">
        <v>43906</v>
      </c>
      <c r="B290" t="s">
        <v>76</v>
      </c>
      <c r="C290" s="2">
        <v>43906</v>
      </c>
      <c r="D290" t="s">
        <v>153</v>
      </c>
      <c r="E290">
        <v>9272.6</v>
      </c>
      <c r="F290">
        <v>9300.4500000000007</v>
      </c>
      <c r="G290">
        <v>9360.9500000000007</v>
      </c>
      <c r="H290">
        <v>9167.7999999999993</v>
      </c>
      <c r="I290">
        <v>9308.25</v>
      </c>
      <c r="J290">
        <v>48.490372257366488</v>
      </c>
      <c r="K290" t="s">
        <v>19</v>
      </c>
      <c r="L290" t="s">
        <v>24</v>
      </c>
      <c r="M290">
        <v>-150</v>
      </c>
      <c r="N290">
        <v>27.85000000000036</v>
      </c>
      <c r="O290">
        <v>7905.0000000001091</v>
      </c>
      <c r="P290">
        <v>7905.0000000001091</v>
      </c>
      <c r="Q290">
        <v>437062.5000000018</v>
      </c>
      <c r="R290">
        <f t="shared" si="16"/>
        <v>-1</v>
      </c>
      <c r="S290">
        <f t="shared" si="17"/>
        <v>52.700000000000728</v>
      </c>
      <c r="T290">
        <f t="shared" si="18"/>
        <v>52.700000000000728</v>
      </c>
      <c r="U290">
        <f t="shared" si="19"/>
        <v>0</v>
      </c>
    </row>
    <row r="291" spans="1:21" x14ac:dyDescent="0.25">
      <c r="A291" s="2">
        <v>43907</v>
      </c>
      <c r="B291" t="s">
        <v>37</v>
      </c>
      <c r="C291" s="2">
        <v>43907</v>
      </c>
      <c r="D291" t="s">
        <v>29</v>
      </c>
      <c r="E291">
        <v>9180.35</v>
      </c>
      <c r="F291">
        <v>9207.9</v>
      </c>
      <c r="G291">
        <v>9239.6</v>
      </c>
      <c r="H291">
        <v>9207.9</v>
      </c>
      <c r="I291">
        <v>9257.65</v>
      </c>
      <c r="J291">
        <v>41.002224889798477</v>
      </c>
      <c r="K291" t="s">
        <v>23</v>
      </c>
      <c r="L291" t="s">
        <v>24</v>
      </c>
      <c r="M291">
        <v>-150</v>
      </c>
      <c r="N291">
        <v>27.549999999999269</v>
      </c>
      <c r="O291">
        <v>-2707.4999999998909</v>
      </c>
      <c r="P291">
        <v>-2707.4999999998909</v>
      </c>
      <c r="Q291">
        <v>434355.00000000192</v>
      </c>
      <c r="R291">
        <f t="shared" si="16"/>
        <v>-1</v>
      </c>
      <c r="S291">
        <f t="shared" si="17"/>
        <v>-18.049999999999272</v>
      </c>
      <c r="T291">
        <f t="shared" si="18"/>
        <v>0</v>
      </c>
      <c r="U291">
        <f t="shared" si="19"/>
        <v>-18.049999999999272</v>
      </c>
    </row>
    <row r="292" spans="1:21" x14ac:dyDescent="0.25">
      <c r="A292" s="2">
        <v>43908</v>
      </c>
      <c r="B292" t="s">
        <v>280</v>
      </c>
      <c r="C292" s="2">
        <v>43908</v>
      </c>
      <c r="D292" t="s">
        <v>221</v>
      </c>
      <c r="E292">
        <v>8470.7000000000007</v>
      </c>
      <c r="F292">
        <v>8496.15</v>
      </c>
      <c r="G292">
        <v>8541.75</v>
      </c>
      <c r="H292">
        <v>8496.15</v>
      </c>
      <c r="I292">
        <v>8550.7000000000007</v>
      </c>
      <c r="J292">
        <v>46.909875837210421</v>
      </c>
      <c r="K292" t="s">
        <v>23</v>
      </c>
      <c r="L292" t="s">
        <v>24</v>
      </c>
      <c r="M292">
        <v>-150</v>
      </c>
      <c r="N292">
        <v>25.449999999998909</v>
      </c>
      <c r="O292">
        <v>-1342.5000000001089</v>
      </c>
      <c r="P292">
        <v>-1342.5000000001089</v>
      </c>
      <c r="Q292">
        <v>433012.5000000018</v>
      </c>
      <c r="R292">
        <f t="shared" si="16"/>
        <v>-1</v>
      </c>
      <c r="S292">
        <f t="shared" si="17"/>
        <v>-8.9500000000007276</v>
      </c>
      <c r="T292">
        <f t="shared" si="18"/>
        <v>0</v>
      </c>
      <c r="U292">
        <f t="shared" si="19"/>
        <v>-8.9500000000007276</v>
      </c>
    </row>
    <row r="293" spans="1:21" x14ac:dyDescent="0.25">
      <c r="A293" s="2">
        <v>43909</v>
      </c>
      <c r="B293" t="s">
        <v>149</v>
      </c>
      <c r="C293" s="2">
        <v>43909</v>
      </c>
      <c r="D293" t="s">
        <v>154</v>
      </c>
      <c r="E293">
        <v>8378.7000000000007</v>
      </c>
      <c r="F293">
        <v>8353.5500000000011</v>
      </c>
      <c r="G293">
        <v>8433.35</v>
      </c>
      <c r="H293">
        <v>8353.5500000000011</v>
      </c>
      <c r="I293">
        <v>8416.4</v>
      </c>
      <c r="J293">
        <v>74.247529845865714</v>
      </c>
      <c r="K293" t="s">
        <v>23</v>
      </c>
      <c r="L293" t="s">
        <v>20</v>
      </c>
      <c r="M293">
        <v>150</v>
      </c>
      <c r="N293">
        <v>25.14999999999964</v>
      </c>
      <c r="O293">
        <v>-2542.5000000001091</v>
      </c>
      <c r="P293">
        <v>-2542.5000000001091</v>
      </c>
      <c r="Q293">
        <v>430470.00000000169</v>
      </c>
      <c r="R293">
        <f t="shared" si="16"/>
        <v>1</v>
      </c>
      <c r="S293">
        <f t="shared" si="17"/>
        <v>-16.950000000000728</v>
      </c>
      <c r="T293">
        <f t="shared" si="18"/>
        <v>0</v>
      </c>
      <c r="U293">
        <f t="shared" si="19"/>
        <v>-16.950000000000728</v>
      </c>
    </row>
    <row r="294" spans="1:21" x14ac:dyDescent="0.25">
      <c r="A294" s="2">
        <v>43910</v>
      </c>
      <c r="B294" t="s">
        <v>101</v>
      </c>
      <c r="C294" s="2">
        <v>43910</v>
      </c>
      <c r="D294" t="s">
        <v>102</v>
      </c>
      <c r="E294">
        <v>8531</v>
      </c>
      <c r="F294">
        <v>8505.4</v>
      </c>
      <c r="G294">
        <v>8596.75</v>
      </c>
      <c r="H294">
        <v>8505.4</v>
      </c>
      <c r="I294">
        <v>8597.35</v>
      </c>
      <c r="J294">
        <v>55.793505552635573</v>
      </c>
      <c r="K294" t="s">
        <v>281</v>
      </c>
      <c r="L294" t="s">
        <v>20</v>
      </c>
      <c r="M294">
        <v>150</v>
      </c>
      <c r="N294">
        <v>25.60000000000036</v>
      </c>
      <c r="O294">
        <v>90.00000000005457</v>
      </c>
      <c r="P294">
        <v>90.00000000005457</v>
      </c>
      <c r="Q294">
        <v>430560.00000000169</v>
      </c>
      <c r="R294">
        <f t="shared" si="16"/>
        <v>1</v>
      </c>
      <c r="S294">
        <f t="shared" si="17"/>
        <v>0.6000000000003638</v>
      </c>
      <c r="T294">
        <f t="shared" si="18"/>
        <v>0.6000000000003638</v>
      </c>
      <c r="U294">
        <f t="shared" si="19"/>
        <v>0</v>
      </c>
    </row>
    <row r="295" spans="1:21" x14ac:dyDescent="0.25">
      <c r="A295" s="2">
        <v>43913</v>
      </c>
      <c r="B295" t="s">
        <v>54</v>
      </c>
      <c r="C295" s="2">
        <v>43913</v>
      </c>
      <c r="D295" t="s">
        <v>55</v>
      </c>
      <c r="E295">
        <v>7850.8</v>
      </c>
      <c r="F295">
        <v>7874.4000000000005</v>
      </c>
      <c r="G295">
        <v>7984.95</v>
      </c>
      <c r="H295">
        <v>7874.4000000000005</v>
      </c>
      <c r="I295">
        <v>8004.4</v>
      </c>
      <c r="J295">
        <v>72.889763851432889</v>
      </c>
      <c r="K295" t="s">
        <v>23</v>
      </c>
      <c r="L295" t="s">
        <v>24</v>
      </c>
      <c r="M295">
        <v>-150</v>
      </c>
      <c r="N295">
        <v>23.60000000000036</v>
      </c>
      <c r="O295">
        <v>-2917.4999999999732</v>
      </c>
      <c r="P295">
        <v>-2917.4999999999732</v>
      </c>
      <c r="Q295">
        <v>427642.50000000169</v>
      </c>
      <c r="R295">
        <f t="shared" si="16"/>
        <v>-1</v>
      </c>
      <c r="S295">
        <f t="shared" si="17"/>
        <v>-19.449999999999818</v>
      </c>
      <c r="T295">
        <f t="shared" si="18"/>
        <v>0</v>
      </c>
      <c r="U295">
        <f t="shared" si="19"/>
        <v>-19.449999999999818</v>
      </c>
    </row>
    <row r="296" spans="1:21" x14ac:dyDescent="0.25">
      <c r="A296" s="2">
        <v>43915</v>
      </c>
      <c r="B296" t="s">
        <v>282</v>
      </c>
      <c r="C296" s="2">
        <v>43915</v>
      </c>
      <c r="D296" t="s">
        <v>138</v>
      </c>
      <c r="E296">
        <v>8008.3</v>
      </c>
      <c r="F296">
        <v>7984.25</v>
      </c>
      <c r="G296">
        <v>8005.8</v>
      </c>
      <c r="H296">
        <v>8327.1</v>
      </c>
      <c r="I296">
        <v>8281.75</v>
      </c>
      <c r="J296">
        <v>40.021757460350891</v>
      </c>
      <c r="K296" t="s">
        <v>19</v>
      </c>
      <c r="L296" t="s">
        <v>20</v>
      </c>
      <c r="M296">
        <v>150</v>
      </c>
      <c r="N296">
        <v>24.050000000000178</v>
      </c>
      <c r="O296">
        <v>41392.499999999971</v>
      </c>
      <c r="P296">
        <v>41392.499999999971</v>
      </c>
      <c r="Q296">
        <v>469035.00000000169</v>
      </c>
      <c r="R296">
        <f t="shared" si="16"/>
        <v>1</v>
      </c>
      <c r="S296">
        <f t="shared" si="17"/>
        <v>275.94999999999982</v>
      </c>
      <c r="T296">
        <f t="shared" si="18"/>
        <v>275.94999999999982</v>
      </c>
      <c r="U296">
        <f t="shared" si="19"/>
        <v>0</v>
      </c>
    </row>
    <row r="297" spans="1:21" x14ac:dyDescent="0.25">
      <c r="A297" s="2">
        <v>43916</v>
      </c>
      <c r="B297" t="s">
        <v>125</v>
      </c>
      <c r="C297" s="2">
        <v>43916</v>
      </c>
      <c r="D297" t="s">
        <v>126</v>
      </c>
      <c r="E297">
        <v>8479.5</v>
      </c>
      <c r="F297">
        <v>8504.9500000000007</v>
      </c>
      <c r="G297">
        <v>8583.4500000000007</v>
      </c>
      <c r="H297">
        <v>8504.9500000000007</v>
      </c>
      <c r="I297">
        <v>8632.65</v>
      </c>
      <c r="J297">
        <v>47.814016339117373</v>
      </c>
      <c r="K297" t="s">
        <v>23</v>
      </c>
      <c r="L297" t="s">
        <v>24</v>
      </c>
      <c r="M297">
        <v>-225</v>
      </c>
      <c r="N297">
        <v>25.450000000000731</v>
      </c>
      <c r="O297">
        <v>-11069.999999999751</v>
      </c>
      <c r="P297">
        <v>-11069.999999999751</v>
      </c>
      <c r="Q297">
        <v>457965.00000000198</v>
      </c>
      <c r="R297">
        <f t="shared" si="16"/>
        <v>-1</v>
      </c>
      <c r="S297">
        <f t="shared" si="17"/>
        <v>-49.199999999998909</v>
      </c>
      <c r="T297">
        <f t="shared" si="18"/>
        <v>0</v>
      </c>
      <c r="U297">
        <f t="shared" si="19"/>
        <v>-49.199999999998909</v>
      </c>
    </row>
    <row r="298" spans="1:21" x14ac:dyDescent="0.25">
      <c r="A298" s="2">
        <v>43916</v>
      </c>
      <c r="B298" t="s">
        <v>222</v>
      </c>
      <c r="C298" s="2">
        <v>43916</v>
      </c>
      <c r="D298" t="s">
        <v>27</v>
      </c>
      <c r="E298">
        <v>8693.85</v>
      </c>
      <c r="F298">
        <v>8667.75</v>
      </c>
      <c r="G298">
        <v>8722.0499999999993</v>
      </c>
      <c r="H298">
        <v>8667.75</v>
      </c>
      <c r="I298">
        <v>8697.15</v>
      </c>
      <c r="J298">
        <v>59.431221613588292</v>
      </c>
      <c r="K298" t="s">
        <v>23</v>
      </c>
      <c r="L298" t="s">
        <v>20</v>
      </c>
      <c r="M298">
        <v>225</v>
      </c>
      <c r="N298">
        <v>26.10000000000036</v>
      </c>
      <c r="O298">
        <v>-5602.4999999999181</v>
      </c>
      <c r="P298">
        <v>-5602.4999999999181</v>
      </c>
      <c r="Q298">
        <v>452362.50000000198</v>
      </c>
      <c r="R298">
        <f t="shared" si="16"/>
        <v>1</v>
      </c>
      <c r="S298">
        <f t="shared" si="17"/>
        <v>-24.899999999999636</v>
      </c>
      <c r="T298">
        <f t="shared" si="18"/>
        <v>0</v>
      </c>
      <c r="U298">
        <f t="shared" si="19"/>
        <v>-24.899999999999636</v>
      </c>
    </row>
    <row r="299" spans="1:21" x14ac:dyDescent="0.25">
      <c r="A299" s="2">
        <v>43917</v>
      </c>
      <c r="B299" t="s">
        <v>112</v>
      </c>
      <c r="C299" s="2">
        <v>43917</v>
      </c>
      <c r="D299" t="s">
        <v>36</v>
      </c>
      <c r="E299">
        <v>8563.6</v>
      </c>
      <c r="F299">
        <v>8589.3000000000011</v>
      </c>
      <c r="G299">
        <v>8557.5499999999993</v>
      </c>
      <c r="H299">
        <v>8589.3000000000011</v>
      </c>
      <c r="I299">
        <v>8583.6</v>
      </c>
      <c r="J299">
        <v>55.81425956335476</v>
      </c>
      <c r="K299" t="s">
        <v>23</v>
      </c>
      <c r="L299" t="s">
        <v>24</v>
      </c>
      <c r="M299">
        <v>-225</v>
      </c>
      <c r="N299">
        <v>25.700000000000731</v>
      </c>
      <c r="O299">
        <v>-5861.2500000002456</v>
      </c>
      <c r="P299">
        <v>-5861.2500000002456</v>
      </c>
      <c r="Q299">
        <v>446501.2500000018</v>
      </c>
      <c r="R299">
        <f t="shared" si="16"/>
        <v>-1</v>
      </c>
      <c r="S299">
        <f t="shared" si="17"/>
        <v>-26.050000000001091</v>
      </c>
      <c r="T299">
        <f t="shared" si="18"/>
        <v>0</v>
      </c>
      <c r="U299">
        <f t="shared" si="19"/>
        <v>-26.050000000001091</v>
      </c>
    </row>
    <row r="300" spans="1:21" x14ac:dyDescent="0.25">
      <c r="A300" s="2">
        <v>43917</v>
      </c>
      <c r="B300" t="s">
        <v>283</v>
      </c>
      <c r="C300" s="2">
        <v>43917</v>
      </c>
      <c r="D300" t="s">
        <v>85</v>
      </c>
      <c r="E300">
        <v>8775</v>
      </c>
      <c r="F300">
        <v>8748.65</v>
      </c>
      <c r="G300">
        <v>8837.9500000000007</v>
      </c>
      <c r="H300">
        <v>8748.65</v>
      </c>
      <c r="I300">
        <v>8806.2000000000007</v>
      </c>
      <c r="J300">
        <v>52.591022106443127</v>
      </c>
      <c r="K300" t="s">
        <v>23</v>
      </c>
      <c r="L300" t="s">
        <v>20</v>
      </c>
      <c r="M300">
        <v>150</v>
      </c>
      <c r="N300">
        <v>26.35000000000036</v>
      </c>
      <c r="O300">
        <v>-4762.5</v>
      </c>
      <c r="P300">
        <v>-4762.5</v>
      </c>
      <c r="Q300">
        <v>441738.7500000018</v>
      </c>
      <c r="R300">
        <f t="shared" si="16"/>
        <v>1</v>
      </c>
      <c r="S300">
        <f t="shared" si="17"/>
        <v>-31.75</v>
      </c>
      <c r="T300">
        <f t="shared" si="18"/>
        <v>0</v>
      </c>
      <c r="U300">
        <f t="shared" si="19"/>
        <v>-31.75</v>
      </c>
    </row>
    <row r="301" spans="1:21" x14ac:dyDescent="0.25">
      <c r="A301" s="2">
        <v>43920</v>
      </c>
      <c r="B301" t="s">
        <v>99</v>
      </c>
      <c r="C301" s="2">
        <v>43920</v>
      </c>
      <c r="D301" t="s">
        <v>124</v>
      </c>
      <c r="E301">
        <v>8395</v>
      </c>
      <c r="F301">
        <v>8420.2000000000007</v>
      </c>
      <c r="G301">
        <v>8378.15</v>
      </c>
      <c r="H301">
        <v>8420.2000000000007</v>
      </c>
      <c r="I301">
        <v>8378.35</v>
      </c>
      <c r="J301">
        <v>35.359966787135257</v>
      </c>
      <c r="K301" t="s">
        <v>23</v>
      </c>
      <c r="L301" t="s">
        <v>24</v>
      </c>
      <c r="M301">
        <v>-150</v>
      </c>
      <c r="N301">
        <v>25.200000000000731</v>
      </c>
      <c r="O301">
        <v>-30.000000000109139</v>
      </c>
      <c r="P301">
        <v>-30.000000000109139</v>
      </c>
      <c r="Q301">
        <v>441708.75000000169</v>
      </c>
      <c r="R301">
        <f t="shared" si="16"/>
        <v>-1</v>
      </c>
      <c r="S301">
        <f t="shared" si="17"/>
        <v>-0.2000000000007276</v>
      </c>
      <c r="T301">
        <f t="shared" si="18"/>
        <v>0</v>
      </c>
      <c r="U301">
        <f t="shared" si="19"/>
        <v>-0.2000000000007276</v>
      </c>
    </row>
    <row r="302" spans="1:21" x14ac:dyDescent="0.25">
      <c r="A302" s="2">
        <v>43921</v>
      </c>
      <c r="B302" t="s">
        <v>217</v>
      </c>
      <c r="C302" s="2">
        <v>43921</v>
      </c>
      <c r="D302" t="s">
        <v>184</v>
      </c>
      <c r="E302">
        <v>8549</v>
      </c>
      <c r="F302">
        <v>8523.35</v>
      </c>
      <c r="G302">
        <v>8522.4500000000007</v>
      </c>
      <c r="H302">
        <v>8583.35</v>
      </c>
      <c r="I302">
        <v>8564.35</v>
      </c>
      <c r="J302">
        <v>35.963568667655707</v>
      </c>
      <c r="K302" t="s">
        <v>19</v>
      </c>
      <c r="L302" t="s">
        <v>20</v>
      </c>
      <c r="M302">
        <v>150</v>
      </c>
      <c r="N302">
        <v>25.64999999999964</v>
      </c>
      <c r="O302">
        <v>6284.9999999999454</v>
      </c>
      <c r="P302">
        <v>6284.9999999999454</v>
      </c>
      <c r="Q302">
        <v>447993.75000000157</v>
      </c>
      <c r="R302">
        <f t="shared" si="16"/>
        <v>1</v>
      </c>
      <c r="S302">
        <f t="shared" si="17"/>
        <v>41.899999999999636</v>
      </c>
      <c r="T302">
        <f t="shared" si="18"/>
        <v>41.899999999999636</v>
      </c>
      <c r="U302">
        <f t="shared" si="19"/>
        <v>0</v>
      </c>
    </row>
    <row r="303" spans="1:21" x14ac:dyDescent="0.25">
      <c r="A303" s="2">
        <v>43922</v>
      </c>
      <c r="B303" t="s">
        <v>54</v>
      </c>
      <c r="C303" s="2">
        <v>43922</v>
      </c>
      <c r="D303" t="s">
        <v>284</v>
      </c>
      <c r="E303">
        <v>8553.5499999999993</v>
      </c>
      <c r="F303">
        <v>8579.25</v>
      </c>
      <c r="G303">
        <v>8536.4500000000007</v>
      </c>
      <c r="H303">
        <v>8420</v>
      </c>
      <c r="I303">
        <v>8418.75</v>
      </c>
      <c r="J303">
        <v>30.124628444589501</v>
      </c>
      <c r="K303" t="s">
        <v>19</v>
      </c>
      <c r="L303" t="s">
        <v>24</v>
      </c>
      <c r="M303">
        <v>-150</v>
      </c>
      <c r="N303">
        <v>25.700000000000731</v>
      </c>
      <c r="O303">
        <v>17655.000000000109</v>
      </c>
      <c r="P303">
        <v>17655.000000000109</v>
      </c>
      <c r="Q303">
        <v>465648.75000000169</v>
      </c>
      <c r="R303">
        <f t="shared" si="16"/>
        <v>-1</v>
      </c>
      <c r="S303">
        <f t="shared" si="17"/>
        <v>117.70000000000073</v>
      </c>
      <c r="T303">
        <f t="shared" si="18"/>
        <v>117.70000000000073</v>
      </c>
      <c r="U303">
        <f t="shared" si="19"/>
        <v>0</v>
      </c>
    </row>
    <row r="304" spans="1:21" x14ac:dyDescent="0.25">
      <c r="A304" s="2">
        <v>43924</v>
      </c>
      <c r="B304" t="s">
        <v>54</v>
      </c>
      <c r="C304" s="2">
        <v>43924</v>
      </c>
      <c r="D304" t="s">
        <v>55</v>
      </c>
      <c r="E304">
        <v>8326.9500000000007</v>
      </c>
      <c r="F304">
        <v>8301.9500000000007</v>
      </c>
      <c r="G304">
        <v>8194.9</v>
      </c>
      <c r="H304">
        <v>8301.9500000000007</v>
      </c>
      <c r="I304">
        <v>8201.5499999999993</v>
      </c>
      <c r="J304">
        <v>23.134815606472991</v>
      </c>
      <c r="K304" t="s">
        <v>23</v>
      </c>
      <c r="L304" t="s">
        <v>20</v>
      </c>
      <c r="M304">
        <v>225</v>
      </c>
      <c r="N304">
        <v>25</v>
      </c>
      <c r="O304">
        <v>1496.2499999999179</v>
      </c>
      <c r="P304">
        <v>1496.2499999999179</v>
      </c>
      <c r="Q304">
        <v>467145.00000000157</v>
      </c>
      <c r="R304">
        <f t="shared" si="16"/>
        <v>1</v>
      </c>
      <c r="S304">
        <f t="shared" si="17"/>
        <v>6.6499999999996362</v>
      </c>
      <c r="T304">
        <f t="shared" si="18"/>
        <v>6.6499999999996362</v>
      </c>
      <c r="U304">
        <f t="shared" si="19"/>
        <v>0</v>
      </c>
    </row>
    <row r="305" spans="1:21" x14ac:dyDescent="0.25">
      <c r="A305" s="2">
        <v>43924</v>
      </c>
      <c r="B305" t="s">
        <v>78</v>
      </c>
      <c r="C305" s="2">
        <v>43924</v>
      </c>
      <c r="D305" t="s">
        <v>285</v>
      </c>
      <c r="E305">
        <v>8083.25</v>
      </c>
      <c r="F305">
        <v>8107.5</v>
      </c>
      <c r="G305">
        <v>8087.95</v>
      </c>
      <c r="H305">
        <v>8107.5</v>
      </c>
      <c r="I305">
        <v>8088.3</v>
      </c>
      <c r="J305">
        <v>30.25837359208073</v>
      </c>
      <c r="K305" t="s">
        <v>23</v>
      </c>
      <c r="L305" t="s">
        <v>24</v>
      </c>
      <c r="M305">
        <v>-225</v>
      </c>
      <c r="N305">
        <v>24.25</v>
      </c>
      <c r="O305">
        <v>-78.750000000081855</v>
      </c>
      <c r="P305">
        <v>-78.750000000081855</v>
      </c>
      <c r="Q305">
        <v>467066.25000000151</v>
      </c>
      <c r="R305">
        <f t="shared" si="16"/>
        <v>-1</v>
      </c>
      <c r="S305">
        <f t="shared" si="17"/>
        <v>-0.3500000000003638</v>
      </c>
      <c r="T305">
        <f t="shared" si="18"/>
        <v>0</v>
      </c>
      <c r="U305">
        <f t="shared" si="19"/>
        <v>-0.3500000000003638</v>
      </c>
    </row>
    <row r="306" spans="1:21" x14ac:dyDescent="0.25">
      <c r="A306" s="2">
        <v>43928</v>
      </c>
      <c r="B306" t="s">
        <v>54</v>
      </c>
      <c r="C306" s="2">
        <v>43928</v>
      </c>
      <c r="D306" t="s">
        <v>55</v>
      </c>
      <c r="E306">
        <v>8450.85</v>
      </c>
      <c r="F306">
        <v>8425.4500000000007</v>
      </c>
      <c r="G306">
        <v>8434.4</v>
      </c>
      <c r="H306">
        <v>8425.4500000000007</v>
      </c>
      <c r="I306">
        <v>8438.4500000000007</v>
      </c>
      <c r="J306">
        <v>27.1932388970258</v>
      </c>
      <c r="K306" t="s">
        <v>23</v>
      </c>
      <c r="L306" t="s">
        <v>20</v>
      </c>
      <c r="M306">
        <v>225</v>
      </c>
      <c r="N306">
        <v>25.39999999999964</v>
      </c>
      <c r="O306">
        <v>911.25000000024556</v>
      </c>
      <c r="P306">
        <v>911.25000000024556</v>
      </c>
      <c r="Q306">
        <v>467977.50000000169</v>
      </c>
      <c r="R306">
        <f t="shared" si="16"/>
        <v>1</v>
      </c>
      <c r="S306">
        <f t="shared" si="17"/>
        <v>4.0500000000010914</v>
      </c>
      <c r="T306">
        <f t="shared" si="18"/>
        <v>4.0500000000010914</v>
      </c>
      <c r="U306">
        <f t="shared" si="19"/>
        <v>0</v>
      </c>
    </row>
    <row r="307" spans="1:21" x14ac:dyDescent="0.25">
      <c r="A307" s="2">
        <v>43929</v>
      </c>
      <c r="B307" t="s">
        <v>82</v>
      </c>
      <c r="C307" s="2">
        <v>43929</v>
      </c>
      <c r="D307" t="s">
        <v>231</v>
      </c>
      <c r="E307">
        <v>8892.9500000000007</v>
      </c>
      <c r="F307">
        <v>8866.25</v>
      </c>
      <c r="G307">
        <v>8895.15</v>
      </c>
      <c r="H307">
        <v>8980</v>
      </c>
      <c r="I307">
        <v>8969.65</v>
      </c>
      <c r="J307">
        <v>51.82281231923978</v>
      </c>
      <c r="K307" t="s">
        <v>19</v>
      </c>
      <c r="L307" t="s">
        <v>20</v>
      </c>
      <c r="M307">
        <v>225</v>
      </c>
      <c r="N307">
        <v>26.700000000000731</v>
      </c>
      <c r="O307">
        <v>16762.5</v>
      </c>
      <c r="P307">
        <v>16762.5</v>
      </c>
      <c r="Q307">
        <v>484740.00000000169</v>
      </c>
      <c r="R307">
        <f t="shared" si="16"/>
        <v>1</v>
      </c>
      <c r="S307">
        <f t="shared" si="17"/>
        <v>74.5</v>
      </c>
      <c r="T307">
        <f t="shared" si="18"/>
        <v>74.5</v>
      </c>
      <c r="U307">
        <f t="shared" si="19"/>
        <v>0</v>
      </c>
    </row>
    <row r="308" spans="1:21" x14ac:dyDescent="0.25">
      <c r="A308" s="2">
        <v>43929</v>
      </c>
      <c r="B308" t="s">
        <v>70</v>
      </c>
      <c r="C308" s="2">
        <v>43929</v>
      </c>
      <c r="D308" t="s">
        <v>21</v>
      </c>
      <c r="E308">
        <v>8701.7000000000007</v>
      </c>
      <c r="F308">
        <v>8727.85</v>
      </c>
      <c r="G308">
        <v>8722.2000000000007</v>
      </c>
      <c r="H308">
        <v>8727.85</v>
      </c>
      <c r="I308">
        <v>8721.4500000000007</v>
      </c>
      <c r="J308">
        <v>46.333406006522978</v>
      </c>
      <c r="K308" t="s">
        <v>23</v>
      </c>
      <c r="L308" t="s">
        <v>24</v>
      </c>
      <c r="M308">
        <v>-225</v>
      </c>
      <c r="N308">
        <v>26.14999999999964</v>
      </c>
      <c r="O308">
        <v>168.75</v>
      </c>
      <c r="P308">
        <v>168.75</v>
      </c>
      <c r="Q308">
        <v>484908.75000000169</v>
      </c>
      <c r="R308">
        <f t="shared" si="16"/>
        <v>-1</v>
      </c>
      <c r="S308">
        <f t="shared" si="17"/>
        <v>0.75</v>
      </c>
      <c r="T308">
        <f t="shared" si="18"/>
        <v>0.75</v>
      </c>
      <c r="U308">
        <f t="shared" si="19"/>
        <v>0</v>
      </c>
    </row>
    <row r="309" spans="1:21" x14ac:dyDescent="0.25">
      <c r="A309" s="2">
        <v>43934</v>
      </c>
      <c r="B309" t="s">
        <v>286</v>
      </c>
      <c r="C309" s="2">
        <v>43936</v>
      </c>
      <c r="D309" t="s">
        <v>55</v>
      </c>
      <c r="E309">
        <v>9106.85</v>
      </c>
      <c r="F309">
        <v>9079.5</v>
      </c>
      <c r="G309">
        <v>9103.9500000000007</v>
      </c>
      <c r="H309">
        <v>9162.35</v>
      </c>
      <c r="I309">
        <v>9147.2000000000007</v>
      </c>
      <c r="J309">
        <v>25.564609644870799</v>
      </c>
      <c r="K309" t="s">
        <v>23</v>
      </c>
      <c r="L309" t="s">
        <v>20</v>
      </c>
      <c r="M309">
        <v>225</v>
      </c>
      <c r="N309">
        <v>27.35000000000036</v>
      </c>
      <c r="O309">
        <v>9731.25</v>
      </c>
      <c r="P309">
        <v>9731.25</v>
      </c>
      <c r="Q309">
        <v>494640.00000000169</v>
      </c>
      <c r="R309">
        <f t="shared" si="16"/>
        <v>1</v>
      </c>
      <c r="S309">
        <f t="shared" si="17"/>
        <v>43.25</v>
      </c>
      <c r="T309">
        <f t="shared" si="18"/>
        <v>43.25</v>
      </c>
      <c r="U309">
        <f t="shared" si="19"/>
        <v>0</v>
      </c>
    </row>
    <row r="310" spans="1:21" x14ac:dyDescent="0.25">
      <c r="A310" s="2">
        <v>43936</v>
      </c>
      <c r="B310" t="s">
        <v>78</v>
      </c>
      <c r="C310" s="2">
        <v>43936</v>
      </c>
      <c r="D310" t="s">
        <v>280</v>
      </c>
      <c r="E310">
        <v>8930</v>
      </c>
      <c r="F310">
        <v>8956.8000000000011</v>
      </c>
      <c r="G310">
        <v>8965.25</v>
      </c>
      <c r="H310">
        <v>8956.8000000000011</v>
      </c>
      <c r="I310">
        <v>8985.9500000000007</v>
      </c>
      <c r="J310">
        <v>32.815033422970657</v>
      </c>
      <c r="K310" t="s">
        <v>23</v>
      </c>
      <c r="L310" t="s">
        <v>24</v>
      </c>
      <c r="M310">
        <v>-225</v>
      </c>
      <c r="N310">
        <v>26.800000000001091</v>
      </c>
      <c r="O310">
        <v>-4657.5000000001637</v>
      </c>
      <c r="P310">
        <v>-4657.5000000001637</v>
      </c>
      <c r="Q310">
        <v>489982.50000000157</v>
      </c>
      <c r="R310">
        <f t="shared" si="16"/>
        <v>-1</v>
      </c>
      <c r="S310">
        <f t="shared" si="17"/>
        <v>-20.700000000000728</v>
      </c>
      <c r="T310">
        <f t="shared" si="18"/>
        <v>0</v>
      </c>
      <c r="U310">
        <f t="shared" si="19"/>
        <v>-20.700000000000728</v>
      </c>
    </row>
    <row r="311" spans="1:21" x14ac:dyDescent="0.25">
      <c r="A311" s="2">
        <v>43941</v>
      </c>
      <c r="B311" t="s">
        <v>54</v>
      </c>
      <c r="C311" s="2">
        <v>43941</v>
      </c>
      <c r="D311" t="s">
        <v>55</v>
      </c>
      <c r="E311">
        <v>9350</v>
      </c>
      <c r="F311">
        <v>9321.9500000000007</v>
      </c>
      <c r="G311">
        <v>9310.75</v>
      </c>
      <c r="H311">
        <v>9321.9500000000007</v>
      </c>
      <c r="I311">
        <v>9292</v>
      </c>
      <c r="J311">
        <v>25.72937112947838</v>
      </c>
      <c r="K311" t="s">
        <v>23</v>
      </c>
      <c r="L311" t="s">
        <v>20</v>
      </c>
      <c r="M311">
        <v>225</v>
      </c>
      <c r="N311">
        <v>28.049999999999269</v>
      </c>
      <c r="O311">
        <v>-4218.75</v>
      </c>
      <c r="P311">
        <v>-4218.75</v>
      </c>
      <c r="Q311">
        <v>485763.75000000157</v>
      </c>
      <c r="R311">
        <f t="shared" si="16"/>
        <v>1</v>
      </c>
      <c r="S311">
        <f t="shared" si="17"/>
        <v>-18.75</v>
      </c>
      <c r="T311">
        <f t="shared" si="18"/>
        <v>0</v>
      </c>
      <c r="U311">
        <f t="shared" si="19"/>
        <v>-18.75</v>
      </c>
    </row>
    <row r="312" spans="1:21" x14ac:dyDescent="0.25">
      <c r="A312" s="2">
        <v>43942</v>
      </c>
      <c r="B312" t="s">
        <v>54</v>
      </c>
      <c r="C312" s="2">
        <v>43942</v>
      </c>
      <c r="D312" t="s">
        <v>55</v>
      </c>
      <c r="E312">
        <v>9031.0499999999993</v>
      </c>
      <c r="F312">
        <v>9058.15</v>
      </c>
      <c r="G312">
        <v>9014.5</v>
      </c>
      <c r="H312">
        <v>9058.15</v>
      </c>
      <c r="I312">
        <v>9028.5</v>
      </c>
      <c r="J312">
        <v>23.432956560376979</v>
      </c>
      <c r="K312" t="s">
        <v>23</v>
      </c>
      <c r="L312" t="s">
        <v>24</v>
      </c>
      <c r="M312">
        <v>-225</v>
      </c>
      <c r="N312">
        <v>27.10000000000036</v>
      </c>
      <c r="O312">
        <v>-3150</v>
      </c>
      <c r="P312">
        <v>-3150</v>
      </c>
      <c r="Q312">
        <v>482613.75000000157</v>
      </c>
      <c r="R312">
        <f t="shared" si="16"/>
        <v>-1</v>
      </c>
      <c r="S312">
        <f t="shared" si="17"/>
        <v>-14</v>
      </c>
      <c r="T312">
        <f t="shared" si="18"/>
        <v>0</v>
      </c>
      <c r="U312">
        <f t="shared" si="19"/>
        <v>-14</v>
      </c>
    </row>
    <row r="313" spans="1:21" x14ac:dyDescent="0.25">
      <c r="A313" s="2">
        <v>43942</v>
      </c>
      <c r="B313" t="s">
        <v>113</v>
      </c>
      <c r="C313" s="2">
        <v>43942</v>
      </c>
      <c r="D313" t="s">
        <v>141</v>
      </c>
      <c r="E313">
        <v>8990.0499999999993</v>
      </c>
      <c r="F313">
        <v>9017.0500000000011</v>
      </c>
      <c r="G313">
        <v>8974.4</v>
      </c>
      <c r="H313">
        <v>8926.65</v>
      </c>
      <c r="I313">
        <v>8932.2999999999993</v>
      </c>
      <c r="J313">
        <v>16.44108467320395</v>
      </c>
      <c r="K313" t="s">
        <v>19</v>
      </c>
      <c r="L313" t="s">
        <v>24</v>
      </c>
      <c r="M313">
        <v>-225</v>
      </c>
      <c r="N313">
        <v>27.000000000001819</v>
      </c>
      <c r="O313">
        <v>9472.5000000000819</v>
      </c>
      <c r="P313">
        <v>9472.5000000000819</v>
      </c>
      <c r="Q313">
        <v>492086.25000000157</v>
      </c>
      <c r="R313">
        <f t="shared" si="16"/>
        <v>-1</v>
      </c>
      <c r="S313">
        <f t="shared" si="17"/>
        <v>42.100000000000364</v>
      </c>
      <c r="T313">
        <f t="shared" si="18"/>
        <v>42.100000000000364</v>
      </c>
      <c r="U313">
        <f t="shared" si="19"/>
        <v>0</v>
      </c>
    </row>
    <row r="314" spans="1:21" x14ac:dyDescent="0.25">
      <c r="A314" s="2">
        <v>43944</v>
      </c>
      <c r="B314" t="s">
        <v>112</v>
      </c>
      <c r="C314" s="2">
        <v>43944</v>
      </c>
      <c r="D314" t="s">
        <v>163</v>
      </c>
      <c r="E314">
        <v>9233.9500000000007</v>
      </c>
      <c r="F314">
        <v>9261.7000000000007</v>
      </c>
      <c r="G314">
        <v>9255.9500000000007</v>
      </c>
      <c r="H314">
        <v>9261.7000000000007</v>
      </c>
      <c r="I314">
        <v>9260.7000000000007</v>
      </c>
      <c r="J314">
        <v>17.040551259213782</v>
      </c>
      <c r="K314" t="s">
        <v>23</v>
      </c>
      <c r="L314" t="s">
        <v>24</v>
      </c>
      <c r="M314">
        <v>-225</v>
      </c>
      <c r="N314">
        <v>27.75</v>
      </c>
      <c r="O314">
        <v>-1068.75</v>
      </c>
      <c r="P314">
        <v>-1068.75</v>
      </c>
      <c r="Q314">
        <v>491017.50000000157</v>
      </c>
      <c r="R314">
        <f t="shared" si="16"/>
        <v>-1</v>
      </c>
      <c r="S314">
        <f t="shared" si="17"/>
        <v>-4.75</v>
      </c>
      <c r="T314">
        <f t="shared" si="18"/>
        <v>0</v>
      </c>
      <c r="U314">
        <f t="shared" si="19"/>
        <v>-4.75</v>
      </c>
    </row>
    <row r="315" spans="1:21" x14ac:dyDescent="0.25">
      <c r="A315" s="2">
        <v>43945</v>
      </c>
      <c r="B315" t="s">
        <v>109</v>
      </c>
      <c r="C315" s="2">
        <v>43945</v>
      </c>
      <c r="D315" t="s">
        <v>22</v>
      </c>
      <c r="E315">
        <v>9143.4500000000007</v>
      </c>
      <c r="F315">
        <v>9170.9</v>
      </c>
      <c r="G315">
        <v>9174.4</v>
      </c>
      <c r="H315">
        <v>9170.9</v>
      </c>
      <c r="I315">
        <v>9180.9</v>
      </c>
      <c r="J315">
        <v>23.35877673853221</v>
      </c>
      <c r="K315" t="s">
        <v>23</v>
      </c>
      <c r="L315" t="s">
        <v>24</v>
      </c>
      <c r="M315">
        <v>-225</v>
      </c>
      <c r="N315">
        <v>27.449999999998909</v>
      </c>
      <c r="O315">
        <v>-1462.5</v>
      </c>
      <c r="P315">
        <v>-1462.5</v>
      </c>
      <c r="Q315">
        <v>489555.00000000157</v>
      </c>
      <c r="R315">
        <f t="shared" si="16"/>
        <v>-1</v>
      </c>
      <c r="S315">
        <f t="shared" si="17"/>
        <v>-6.5</v>
      </c>
      <c r="T315">
        <f t="shared" si="18"/>
        <v>0</v>
      </c>
      <c r="U315">
        <f t="shared" si="19"/>
        <v>-6.5</v>
      </c>
    </row>
    <row r="316" spans="1:21" x14ac:dyDescent="0.25">
      <c r="A316" s="2">
        <v>43948</v>
      </c>
      <c r="B316" t="s">
        <v>67</v>
      </c>
      <c r="C316" s="2">
        <v>43948</v>
      </c>
      <c r="D316" t="s">
        <v>29</v>
      </c>
      <c r="E316">
        <v>9316.5499999999993</v>
      </c>
      <c r="F316">
        <v>9344.5</v>
      </c>
      <c r="G316">
        <v>9313.5</v>
      </c>
      <c r="H316">
        <v>9344.5</v>
      </c>
      <c r="I316">
        <v>9320</v>
      </c>
      <c r="J316">
        <v>15.018578151574159</v>
      </c>
      <c r="K316" t="s">
        <v>23</v>
      </c>
      <c r="L316" t="s">
        <v>24</v>
      </c>
      <c r="M316">
        <v>-225</v>
      </c>
      <c r="N316">
        <v>27.950000000000731</v>
      </c>
      <c r="O316">
        <v>-1462.5</v>
      </c>
      <c r="P316">
        <v>-1462.5</v>
      </c>
      <c r="Q316">
        <v>488092.50000000157</v>
      </c>
      <c r="R316">
        <f t="shared" si="16"/>
        <v>-1</v>
      </c>
      <c r="S316">
        <f t="shared" si="17"/>
        <v>-6.5</v>
      </c>
      <c r="T316">
        <f t="shared" si="18"/>
        <v>0</v>
      </c>
      <c r="U316">
        <f t="shared" si="19"/>
        <v>-6.5</v>
      </c>
    </row>
    <row r="317" spans="1:21" x14ac:dyDescent="0.25">
      <c r="A317" s="2">
        <v>43951</v>
      </c>
      <c r="B317" t="s">
        <v>41</v>
      </c>
      <c r="C317" s="2">
        <v>43951</v>
      </c>
      <c r="D317" t="s">
        <v>38</v>
      </c>
      <c r="E317">
        <v>9832</v>
      </c>
      <c r="F317">
        <v>9802.5</v>
      </c>
      <c r="G317">
        <v>9854.9</v>
      </c>
      <c r="H317">
        <v>9802.5</v>
      </c>
      <c r="I317">
        <v>9871.5</v>
      </c>
      <c r="J317">
        <v>23.111418659241249</v>
      </c>
      <c r="K317" t="s">
        <v>39</v>
      </c>
      <c r="L317" t="s">
        <v>20</v>
      </c>
      <c r="M317">
        <v>225</v>
      </c>
      <c r="N317">
        <v>29.5</v>
      </c>
      <c r="O317">
        <v>3735.0000000000819</v>
      </c>
      <c r="P317">
        <v>3735.0000000000819</v>
      </c>
      <c r="Q317">
        <v>491827.50000000169</v>
      </c>
      <c r="R317">
        <f t="shared" si="16"/>
        <v>1</v>
      </c>
      <c r="S317">
        <f t="shared" si="17"/>
        <v>16.600000000000364</v>
      </c>
      <c r="T317">
        <f t="shared" si="18"/>
        <v>16.600000000000364</v>
      </c>
      <c r="U317">
        <f t="shared" si="19"/>
        <v>0</v>
      </c>
    </row>
    <row r="318" spans="1:21" x14ac:dyDescent="0.25">
      <c r="A318" s="2">
        <v>43956</v>
      </c>
      <c r="B318" t="s">
        <v>54</v>
      </c>
      <c r="C318" s="2">
        <v>43956</v>
      </c>
      <c r="D318" t="s">
        <v>55</v>
      </c>
      <c r="E318">
        <v>9411</v>
      </c>
      <c r="F318">
        <v>9382.75</v>
      </c>
      <c r="G318">
        <v>9423.1</v>
      </c>
      <c r="H318">
        <v>9382.75</v>
      </c>
      <c r="I318">
        <v>9436.75</v>
      </c>
      <c r="J318">
        <v>18.543687393227469</v>
      </c>
      <c r="K318" t="s">
        <v>23</v>
      </c>
      <c r="L318" t="s">
        <v>20</v>
      </c>
      <c r="M318">
        <v>225</v>
      </c>
      <c r="N318">
        <v>28.25</v>
      </c>
      <c r="O318">
        <v>3071.2499999999181</v>
      </c>
      <c r="P318">
        <v>3071.2499999999181</v>
      </c>
      <c r="Q318">
        <v>494898.75000000169</v>
      </c>
      <c r="R318">
        <f t="shared" si="16"/>
        <v>1</v>
      </c>
      <c r="S318">
        <f t="shared" si="17"/>
        <v>13.649999999999636</v>
      </c>
      <c r="T318">
        <f t="shared" si="18"/>
        <v>13.649999999999636</v>
      </c>
      <c r="U318">
        <f t="shared" si="19"/>
        <v>0</v>
      </c>
    </row>
    <row r="319" spans="1:21" x14ac:dyDescent="0.25">
      <c r="A319" s="2">
        <v>43956</v>
      </c>
      <c r="B319" t="s">
        <v>287</v>
      </c>
      <c r="C319" s="2">
        <v>43956</v>
      </c>
      <c r="D319" t="s">
        <v>18</v>
      </c>
      <c r="E319">
        <v>9321.1</v>
      </c>
      <c r="F319">
        <v>9349.1</v>
      </c>
      <c r="G319">
        <v>9332.5499999999993</v>
      </c>
      <c r="H319">
        <v>9349.1</v>
      </c>
      <c r="I319">
        <v>9336.1</v>
      </c>
      <c r="J319">
        <v>19.14521832696062</v>
      </c>
      <c r="K319" t="s">
        <v>23</v>
      </c>
      <c r="L319" t="s">
        <v>24</v>
      </c>
      <c r="M319">
        <v>-225</v>
      </c>
      <c r="N319">
        <v>28</v>
      </c>
      <c r="O319">
        <v>-798.75000000024556</v>
      </c>
      <c r="P319">
        <v>-798.75000000024556</v>
      </c>
      <c r="Q319">
        <v>494100.0000000014</v>
      </c>
      <c r="R319">
        <f t="shared" si="16"/>
        <v>-1</v>
      </c>
      <c r="S319">
        <f t="shared" si="17"/>
        <v>-3.5500000000010914</v>
      </c>
      <c r="T319">
        <f t="shared" si="18"/>
        <v>0</v>
      </c>
      <c r="U319">
        <f t="shared" si="19"/>
        <v>-3.5500000000010914</v>
      </c>
    </row>
    <row r="320" spans="1:21" x14ac:dyDescent="0.25">
      <c r="A320" s="2">
        <v>43956</v>
      </c>
      <c r="B320" t="s">
        <v>98</v>
      </c>
      <c r="C320" s="2">
        <v>43956</v>
      </c>
      <c r="D320" t="s">
        <v>129</v>
      </c>
      <c r="E320">
        <v>9395</v>
      </c>
      <c r="F320">
        <v>9366.8000000000011</v>
      </c>
      <c r="G320">
        <v>9389.75</v>
      </c>
      <c r="H320">
        <v>9366.8000000000011</v>
      </c>
      <c r="I320">
        <v>9385.75</v>
      </c>
      <c r="J320">
        <v>20.54012896124539</v>
      </c>
      <c r="K320" t="s">
        <v>23</v>
      </c>
      <c r="L320" t="s">
        <v>20</v>
      </c>
      <c r="M320">
        <v>225</v>
      </c>
      <c r="N320">
        <v>28.199999999998909</v>
      </c>
      <c r="O320">
        <v>-900</v>
      </c>
      <c r="P320">
        <v>-900</v>
      </c>
      <c r="Q320">
        <v>493200.0000000014</v>
      </c>
      <c r="R320">
        <f t="shared" si="16"/>
        <v>1</v>
      </c>
      <c r="S320">
        <f t="shared" si="17"/>
        <v>-4</v>
      </c>
      <c r="T320">
        <f t="shared" si="18"/>
        <v>0</v>
      </c>
      <c r="U320">
        <f t="shared" si="19"/>
        <v>-4</v>
      </c>
    </row>
    <row r="321" spans="1:21" x14ac:dyDescent="0.25">
      <c r="A321" s="2">
        <v>43956</v>
      </c>
      <c r="B321" t="s">
        <v>221</v>
      </c>
      <c r="C321" s="2">
        <v>43956</v>
      </c>
      <c r="D321" t="s">
        <v>120</v>
      </c>
      <c r="E321">
        <v>9290.5</v>
      </c>
      <c r="F321">
        <v>9318.4</v>
      </c>
      <c r="G321">
        <v>9307.5</v>
      </c>
      <c r="H321">
        <v>9318.4</v>
      </c>
      <c r="I321">
        <v>9311.9500000000007</v>
      </c>
      <c r="J321">
        <v>24.34517690246361</v>
      </c>
      <c r="K321" t="s">
        <v>23</v>
      </c>
      <c r="L321" t="s">
        <v>24</v>
      </c>
      <c r="M321">
        <v>-225</v>
      </c>
      <c r="N321">
        <v>27.89999999999964</v>
      </c>
      <c r="O321">
        <v>-1001.2500000001641</v>
      </c>
      <c r="P321">
        <v>-1001.2500000001641</v>
      </c>
      <c r="Q321">
        <v>492198.75000000122</v>
      </c>
      <c r="R321">
        <f t="shared" si="16"/>
        <v>-1</v>
      </c>
      <c r="S321">
        <f t="shared" si="17"/>
        <v>-4.4500000000007276</v>
      </c>
      <c r="T321">
        <f t="shared" si="18"/>
        <v>0</v>
      </c>
      <c r="U321">
        <f t="shared" si="19"/>
        <v>-4.4500000000007276</v>
      </c>
    </row>
    <row r="322" spans="1:21" x14ac:dyDescent="0.25">
      <c r="A322" s="2">
        <v>43959</v>
      </c>
      <c r="B322" t="s">
        <v>30</v>
      </c>
      <c r="C322" s="2">
        <v>43959</v>
      </c>
      <c r="D322" t="s">
        <v>83</v>
      </c>
      <c r="E322">
        <v>9275</v>
      </c>
      <c r="F322">
        <v>9302.85</v>
      </c>
      <c r="G322">
        <v>9298.1</v>
      </c>
      <c r="H322">
        <v>9302.85</v>
      </c>
      <c r="I322">
        <v>9305.75</v>
      </c>
      <c r="J322">
        <v>13.785008671718611</v>
      </c>
      <c r="K322" t="s">
        <v>23</v>
      </c>
      <c r="L322" t="s">
        <v>24</v>
      </c>
      <c r="M322">
        <v>-225</v>
      </c>
      <c r="N322">
        <v>27.85000000000036</v>
      </c>
      <c r="O322">
        <v>-1721.2499999999179</v>
      </c>
      <c r="P322">
        <v>-1721.2499999999179</v>
      </c>
      <c r="Q322">
        <v>490477.50000000128</v>
      </c>
      <c r="R322">
        <f t="shared" si="16"/>
        <v>-1</v>
      </c>
      <c r="S322">
        <f t="shared" si="17"/>
        <v>-7.6499999999996362</v>
      </c>
      <c r="T322">
        <f t="shared" si="18"/>
        <v>0</v>
      </c>
      <c r="U322">
        <f t="shared" si="19"/>
        <v>-7.6499999999996362</v>
      </c>
    </row>
    <row r="323" spans="1:21" x14ac:dyDescent="0.25">
      <c r="A323" s="2">
        <v>43962</v>
      </c>
      <c r="B323" t="s">
        <v>214</v>
      </c>
      <c r="C323" s="2">
        <v>43962</v>
      </c>
      <c r="D323" t="s">
        <v>285</v>
      </c>
      <c r="E323">
        <v>9301.1</v>
      </c>
      <c r="F323">
        <v>9329.0500000000011</v>
      </c>
      <c r="G323">
        <v>9295.5499999999993</v>
      </c>
      <c r="H323">
        <v>9329.0500000000011</v>
      </c>
      <c r="I323">
        <v>9302.9500000000007</v>
      </c>
      <c r="J323">
        <v>17.246607583221682</v>
      </c>
      <c r="K323" t="s">
        <v>23</v>
      </c>
      <c r="L323" t="s">
        <v>24</v>
      </c>
      <c r="M323">
        <v>-225</v>
      </c>
      <c r="N323">
        <v>27.950000000000731</v>
      </c>
      <c r="O323">
        <v>-1665.000000000327</v>
      </c>
      <c r="P323">
        <v>-1665.000000000327</v>
      </c>
      <c r="Q323">
        <v>488812.50000000087</v>
      </c>
      <c r="R323">
        <f t="shared" ref="R323:R385" si="20">IF(L323="Long", 1, -1)</f>
        <v>-1</v>
      </c>
      <c r="S323">
        <f t="shared" ref="S323:S385" si="21">(I323-G323)*R323</f>
        <v>-7.4000000000014552</v>
      </c>
      <c r="T323">
        <f t="shared" ref="T323:T385" si="22">IF(S323&gt;0, S323, 0)</f>
        <v>0</v>
      </c>
      <c r="U323">
        <f t="shared" ref="U323:U385" si="23">IF(S323&lt;0, S323, 0)</f>
        <v>-7.4000000000014552</v>
      </c>
    </row>
    <row r="324" spans="1:21" x14ac:dyDescent="0.25">
      <c r="A324" s="2">
        <v>43964</v>
      </c>
      <c r="B324" t="s">
        <v>54</v>
      </c>
      <c r="C324" s="2">
        <v>43964</v>
      </c>
      <c r="D324" t="s">
        <v>55</v>
      </c>
      <c r="E324">
        <v>9530.9</v>
      </c>
      <c r="F324">
        <v>9502.3000000000011</v>
      </c>
      <c r="G324">
        <v>9498</v>
      </c>
      <c r="H324">
        <v>9502.3000000000011</v>
      </c>
      <c r="I324">
        <v>9474.9</v>
      </c>
      <c r="J324">
        <v>27.301162069943171</v>
      </c>
      <c r="K324" t="s">
        <v>23</v>
      </c>
      <c r="L324" t="s">
        <v>20</v>
      </c>
      <c r="M324">
        <v>225</v>
      </c>
      <c r="N324">
        <v>28.599999999998541</v>
      </c>
      <c r="O324">
        <v>-5197.5000000000819</v>
      </c>
      <c r="P324">
        <v>-5197.5000000000819</v>
      </c>
      <c r="Q324">
        <v>483615.00000000087</v>
      </c>
      <c r="R324">
        <f t="shared" si="20"/>
        <v>1</v>
      </c>
      <c r="S324">
        <f t="shared" si="21"/>
        <v>-23.100000000000364</v>
      </c>
      <c r="T324">
        <f t="shared" si="22"/>
        <v>0</v>
      </c>
      <c r="U324">
        <f t="shared" si="23"/>
        <v>-23.100000000000364</v>
      </c>
    </row>
    <row r="325" spans="1:21" x14ac:dyDescent="0.25">
      <c r="A325" s="2">
        <v>43964</v>
      </c>
      <c r="B325" t="s">
        <v>46</v>
      </c>
      <c r="C325" s="2">
        <v>43964</v>
      </c>
      <c r="D325" t="s">
        <v>166</v>
      </c>
      <c r="E325">
        <v>9375</v>
      </c>
      <c r="F325">
        <v>9403.15</v>
      </c>
      <c r="G325">
        <v>9359.4</v>
      </c>
      <c r="H325">
        <v>9403.15</v>
      </c>
      <c r="I325">
        <v>9377.5499999999993</v>
      </c>
      <c r="J325">
        <v>21.70473196058315</v>
      </c>
      <c r="K325" t="s">
        <v>23</v>
      </c>
      <c r="L325" t="s">
        <v>24</v>
      </c>
      <c r="M325">
        <v>-225</v>
      </c>
      <c r="N325">
        <v>28.14999999999964</v>
      </c>
      <c r="O325">
        <v>-4083.7499999999181</v>
      </c>
      <c r="P325">
        <v>-4083.7499999999181</v>
      </c>
      <c r="Q325">
        <v>479531.25000000087</v>
      </c>
      <c r="R325">
        <f t="shared" si="20"/>
        <v>-1</v>
      </c>
      <c r="S325">
        <f t="shared" si="21"/>
        <v>-18.149999999999636</v>
      </c>
      <c r="T325">
        <f t="shared" si="22"/>
        <v>0</v>
      </c>
      <c r="U325">
        <f t="shared" si="23"/>
        <v>-18.149999999999636</v>
      </c>
    </row>
    <row r="326" spans="1:21" x14ac:dyDescent="0.25">
      <c r="A326" s="2">
        <v>43965</v>
      </c>
      <c r="B326" t="s">
        <v>197</v>
      </c>
      <c r="C326" s="2">
        <v>43965</v>
      </c>
      <c r="D326" t="s">
        <v>198</v>
      </c>
      <c r="E326">
        <v>9183</v>
      </c>
      <c r="F326">
        <v>9210.5500000000011</v>
      </c>
      <c r="G326">
        <v>9190.65</v>
      </c>
      <c r="H326">
        <v>9210.5500000000011</v>
      </c>
      <c r="I326">
        <v>9191.2000000000007</v>
      </c>
      <c r="J326">
        <v>13.745438161754841</v>
      </c>
      <c r="K326" t="s">
        <v>23</v>
      </c>
      <c r="L326" t="s">
        <v>24</v>
      </c>
      <c r="M326">
        <v>-225</v>
      </c>
      <c r="N326">
        <v>27.550000000001091</v>
      </c>
      <c r="O326">
        <v>-123.75000000024561</v>
      </c>
      <c r="P326">
        <v>-123.75000000024561</v>
      </c>
      <c r="Q326">
        <v>479407.5000000007</v>
      </c>
      <c r="R326">
        <f t="shared" si="20"/>
        <v>-1</v>
      </c>
      <c r="S326">
        <f t="shared" si="21"/>
        <v>-0.55000000000109139</v>
      </c>
      <c r="T326">
        <f t="shared" si="22"/>
        <v>0</v>
      </c>
      <c r="U326">
        <f t="shared" si="23"/>
        <v>-0.55000000000109139</v>
      </c>
    </row>
    <row r="327" spans="1:21" x14ac:dyDescent="0.25">
      <c r="A327" s="2">
        <v>43969</v>
      </c>
      <c r="B327" t="s">
        <v>32</v>
      </c>
      <c r="C327" s="2">
        <v>43969</v>
      </c>
      <c r="D327" t="s">
        <v>260</v>
      </c>
      <c r="E327">
        <v>9051</v>
      </c>
      <c r="F327">
        <v>9078.2000000000007</v>
      </c>
      <c r="G327">
        <v>9074.6</v>
      </c>
      <c r="H327">
        <v>9078.2000000000007</v>
      </c>
      <c r="I327">
        <v>9072.7000000000007</v>
      </c>
      <c r="J327">
        <v>25.121745096265801</v>
      </c>
      <c r="K327" t="s">
        <v>23</v>
      </c>
      <c r="L327" t="s">
        <v>24</v>
      </c>
      <c r="M327">
        <v>-225</v>
      </c>
      <c r="N327">
        <v>27.200000000000731</v>
      </c>
      <c r="O327">
        <v>427.49999999991809</v>
      </c>
      <c r="P327">
        <v>427.49999999991809</v>
      </c>
      <c r="Q327">
        <v>479835.00000000058</v>
      </c>
      <c r="R327">
        <f t="shared" si="20"/>
        <v>-1</v>
      </c>
      <c r="S327">
        <f t="shared" si="21"/>
        <v>1.8999999999996362</v>
      </c>
      <c r="T327">
        <f t="shared" si="22"/>
        <v>1.8999999999996362</v>
      </c>
      <c r="U327">
        <f t="shared" si="23"/>
        <v>0</v>
      </c>
    </row>
    <row r="328" spans="1:21" x14ac:dyDescent="0.25">
      <c r="A328" s="2">
        <v>43971</v>
      </c>
      <c r="B328" t="s">
        <v>125</v>
      </c>
      <c r="C328" s="2">
        <v>43971</v>
      </c>
      <c r="D328" t="s">
        <v>185</v>
      </c>
      <c r="E328">
        <v>8935.5499999999993</v>
      </c>
      <c r="F328">
        <v>8962.4</v>
      </c>
      <c r="G328">
        <v>8934.7000000000007</v>
      </c>
      <c r="H328">
        <v>8962.4</v>
      </c>
      <c r="I328">
        <v>8939.25</v>
      </c>
      <c r="J328">
        <v>15.39477995447819</v>
      </c>
      <c r="K328" t="s">
        <v>23</v>
      </c>
      <c r="L328" t="s">
        <v>24</v>
      </c>
      <c r="M328">
        <v>-225</v>
      </c>
      <c r="N328">
        <v>26.85000000000036</v>
      </c>
      <c r="O328">
        <v>-1023.7499999998359</v>
      </c>
      <c r="P328">
        <v>-1023.7499999998359</v>
      </c>
      <c r="Q328">
        <v>478811.25000000081</v>
      </c>
      <c r="R328">
        <f t="shared" si="20"/>
        <v>-1</v>
      </c>
      <c r="S328">
        <f t="shared" si="21"/>
        <v>-4.5499999999992724</v>
      </c>
      <c r="T328">
        <f t="shared" si="22"/>
        <v>0</v>
      </c>
      <c r="U328">
        <f t="shared" si="23"/>
        <v>-4.5499999999992724</v>
      </c>
    </row>
    <row r="329" spans="1:21" x14ac:dyDescent="0.25">
      <c r="A329" s="2">
        <v>43972</v>
      </c>
      <c r="B329" t="s">
        <v>184</v>
      </c>
      <c r="C329" s="2">
        <v>43972</v>
      </c>
      <c r="D329" t="s">
        <v>169</v>
      </c>
      <c r="E329">
        <v>9139.4500000000007</v>
      </c>
      <c r="F329">
        <v>9112</v>
      </c>
      <c r="G329">
        <v>9168</v>
      </c>
      <c r="H329">
        <v>9112</v>
      </c>
      <c r="I329">
        <v>9149.7000000000007</v>
      </c>
      <c r="J329">
        <v>12.351800027574219</v>
      </c>
      <c r="K329" t="s">
        <v>23</v>
      </c>
      <c r="L329" t="s">
        <v>20</v>
      </c>
      <c r="M329">
        <v>225</v>
      </c>
      <c r="N329">
        <v>27.450000000000731</v>
      </c>
      <c r="O329">
        <v>-4117.4999999998363</v>
      </c>
      <c r="P329">
        <v>-4117.4999999998363</v>
      </c>
      <c r="Q329">
        <v>474693.75000000087</v>
      </c>
      <c r="R329">
        <f t="shared" si="20"/>
        <v>1</v>
      </c>
      <c r="S329">
        <f t="shared" si="21"/>
        <v>-18.299999999999272</v>
      </c>
      <c r="T329">
        <f t="shared" si="22"/>
        <v>0</v>
      </c>
      <c r="U329">
        <f t="shared" si="23"/>
        <v>-18.299999999999272</v>
      </c>
    </row>
    <row r="330" spans="1:21" x14ac:dyDescent="0.25">
      <c r="A330" s="2">
        <v>43973</v>
      </c>
      <c r="B330" t="s">
        <v>214</v>
      </c>
      <c r="C330" s="2">
        <v>43973</v>
      </c>
      <c r="D330" t="s">
        <v>288</v>
      </c>
      <c r="E330">
        <v>9018.75</v>
      </c>
      <c r="F330">
        <v>8991.65</v>
      </c>
      <c r="G330">
        <v>9043.1</v>
      </c>
      <c r="H330">
        <v>8991.65</v>
      </c>
      <c r="I330">
        <v>9040.9</v>
      </c>
      <c r="J330">
        <v>20.530556063127491</v>
      </c>
      <c r="K330" t="s">
        <v>23</v>
      </c>
      <c r="L330" t="s">
        <v>20</v>
      </c>
      <c r="M330">
        <v>225</v>
      </c>
      <c r="N330">
        <v>27.10000000000036</v>
      </c>
      <c r="O330">
        <v>-495.00000000016371</v>
      </c>
      <c r="P330">
        <v>-495.00000000016371</v>
      </c>
      <c r="Q330">
        <v>474198.75000000081</v>
      </c>
      <c r="R330">
        <f t="shared" si="20"/>
        <v>1</v>
      </c>
      <c r="S330">
        <f t="shared" si="21"/>
        <v>-2.2000000000007276</v>
      </c>
      <c r="T330">
        <f t="shared" si="22"/>
        <v>0</v>
      </c>
      <c r="U330">
        <f t="shared" si="23"/>
        <v>-2.2000000000007276</v>
      </c>
    </row>
    <row r="331" spans="1:21" x14ac:dyDescent="0.25">
      <c r="A331" s="2">
        <v>43977</v>
      </c>
      <c r="B331" t="s">
        <v>95</v>
      </c>
      <c r="C331" s="2">
        <v>43977</v>
      </c>
      <c r="D331" t="s">
        <v>289</v>
      </c>
      <c r="E331">
        <v>9066.9</v>
      </c>
      <c r="F331">
        <v>9094.15</v>
      </c>
      <c r="G331">
        <v>9066.9</v>
      </c>
      <c r="H331">
        <v>9002.9500000000007</v>
      </c>
      <c r="I331">
        <v>9017.7000000000007</v>
      </c>
      <c r="J331">
        <v>14.34988659024329</v>
      </c>
      <c r="K331" t="s">
        <v>19</v>
      </c>
      <c r="L331" t="s">
        <v>24</v>
      </c>
      <c r="M331">
        <v>-225</v>
      </c>
      <c r="N331">
        <v>27.25</v>
      </c>
      <c r="O331">
        <v>11069.999999999751</v>
      </c>
      <c r="P331">
        <v>11069.999999999751</v>
      </c>
      <c r="Q331">
        <v>485268.75000000052</v>
      </c>
      <c r="R331">
        <f t="shared" si="20"/>
        <v>-1</v>
      </c>
      <c r="S331">
        <f t="shared" si="21"/>
        <v>49.199999999998909</v>
      </c>
      <c r="T331">
        <f t="shared" si="22"/>
        <v>49.199999999998909</v>
      </c>
      <c r="U331">
        <f t="shared" si="23"/>
        <v>0</v>
      </c>
    </row>
    <row r="332" spans="1:21" x14ac:dyDescent="0.25">
      <c r="A332" s="2">
        <v>43979</v>
      </c>
      <c r="B332" t="s">
        <v>143</v>
      </c>
      <c r="C332" s="2">
        <v>43979</v>
      </c>
      <c r="D332" t="s">
        <v>108</v>
      </c>
      <c r="E332">
        <v>9464.7000000000007</v>
      </c>
      <c r="F332">
        <v>9436.3000000000011</v>
      </c>
      <c r="G332">
        <v>9485.0499999999993</v>
      </c>
      <c r="H332">
        <v>9436.3000000000011</v>
      </c>
      <c r="I332">
        <v>9475.6</v>
      </c>
      <c r="J332">
        <v>15.8578029840365</v>
      </c>
      <c r="K332" t="s">
        <v>23</v>
      </c>
      <c r="L332" t="s">
        <v>20</v>
      </c>
      <c r="M332">
        <v>225</v>
      </c>
      <c r="N332">
        <v>28.39999999999964</v>
      </c>
      <c r="O332">
        <v>-2126.249999999754</v>
      </c>
      <c r="P332">
        <v>-2126.249999999754</v>
      </c>
      <c r="Q332">
        <v>483142.50000000081</v>
      </c>
      <c r="R332">
        <f t="shared" si="20"/>
        <v>1</v>
      </c>
      <c r="S332">
        <f t="shared" si="21"/>
        <v>-9.4499999999989086</v>
      </c>
      <c r="T332">
        <f t="shared" si="22"/>
        <v>0</v>
      </c>
      <c r="U332">
        <f t="shared" si="23"/>
        <v>-9.4499999999989086</v>
      </c>
    </row>
    <row r="333" spans="1:21" x14ac:dyDescent="0.25">
      <c r="A333" s="2">
        <v>43980</v>
      </c>
      <c r="B333" t="s">
        <v>109</v>
      </c>
      <c r="C333" s="2">
        <v>43980</v>
      </c>
      <c r="D333" t="s">
        <v>21</v>
      </c>
      <c r="E333">
        <v>9469.7999999999993</v>
      </c>
      <c r="F333">
        <v>9441.35</v>
      </c>
      <c r="G333">
        <v>9544.2000000000007</v>
      </c>
      <c r="H333">
        <v>9441.35</v>
      </c>
      <c r="I333">
        <v>9539.35</v>
      </c>
      <c r="J333">
        <v>16.744847170007649</v>
      </c>
      <c r="K333" t="s">
        <v>23</v>
      </c>
      <c r="L333" t="s">
        <v>20</v>
      </c>
      <c r="M333">
        <v>225</v>
      </c>
      <c r="N333">
        <v>28.449999999998909</v>
      </c>
      <c r="O333">
        <v>-1091.2500000000821</v>
      </c>
      <c r="P333">
        <v>-1091.2500000000821</v>
      </c>
      <c r="Q333">
        <v>482051.2500000007</v>
      </c>
      <c r="R333">
        <f t="shared" si="20"/>
        <v>1</v>
      </c>
      <c r="S333">
        <f t="shared" si="21"/>
        <v>-4.8500000000003638</v>
      </c>
      <c r="T333">
        <f t="shared" si="22"/>
        <v>0</v>
      </c>
      <c r="U333">
        <f t="shared" si="23"/>
        <v>-4.8500000000003638</v>
      </c>
    </row>
    <row r="334" spans="1:21" x14ac:dyDescent="0.25">
      <c r="A334" s="2">
        <v>43984</v>
      </c>
      <c r="B334" t="s">
        <v>93</v>
      </c>
      <c r="C334" s="2">
        <v>43984</v>
      </c>
      <c r="D334" t="s">
        <v>168</v>
      </c>
      <c r="E334">
        <v>9911.65</v>
      </c>
      <c r="F334">
        <v>9881.9000000000015</v>
      </c>
      <c r="G334">
        <v>9955.6</v>
      </c>
      <c r="H334">
        <v>9881.9000000000015</v>
      </c>
      <c r="I334">
        <v>9954.35</v>
      </c>
      <c r="J334">
        <v>18.134888195982569</v>
      </c>
      <c r="K334" t="s">
        <v>23</v>
      </c>
      <c r="L334" t="s">
        <v>20</v>
      </c>
      <c r="M334">
        <v>225</v>
      </c>
      <c r="N334">
        <v>29.749999999998181</v>
      </c>
      <c r="O334">
        <v>-281.25</v>
      </c>
      <c r="P334">
        <v>-281.25</v>
      </c>
      <c r="Q334">
        <v>481770.0000000007</v>
      </c>
      <c r="R334">
        <f t="shared" si="20"/>
        <v>1</v>
      </c>
      <c r="S334">
        <f t="shared" si="21"/>
        <v>-1.25</v>
      </c>
      <c r="T334">
        <f t="shared" si="22"/>
        <v>0</v>
      </c>
      <c r="U334">
        <f t="shared" si="23"/>
        <v>-1.25</v>
      </c>
    </row>
    <row r="335" spans="1:21" x14ac:dyDescent="0.25">
      <c r="A335" s="2">
        <v>43985</v>
      </c>
      <c r="B335" t="s">
        <v>143</v>
      </c>
      <c r="C335" s="2">
        <v>43985</v>
      </c>
      <c r="D335" t="s">
        <v>140</v>
      </c>
      <c r="E335">
        <v>10134</v>
      </c>
      <c r="F335">
        <v>10103.549999999999</v>
      </c>
      <c r="G335">
        <v>10134.549999999999</v>
      </c>
      <c r="H335">
        <v>10103.549999999999</v>
      </c>
      <c r="I335">
        <v>10127.75</v>
      </c>
      <c r="J335">
        <v>14.50863084367354</v>
      </c>
      <c r="K335" t="s">
        <v>23</v>
      </c>
      <c r="L335" t="s">
        <v>20</v>
      </c>
      <c r="M335">
        <v>225</v>
      </c>
      <c r="N335">
        <v>30.449999999998909</v>
      </c>
      <c r="O335">
        <v>-1529.9999999998361</v>
      </c>
      <c r="P335">
        <v>-1529.9999999998361</v>
      </c>
      <c r="Q335">
        <v>480240.00000000087</v>
      </c>
      <c r="R335">
        <f t="shared" si="20"/>
        <v>1</v>
      </c>
      <c r="S335">
        <f t="shared" si="21"/>
        <v>-6.7999999999992724</v>
      </c>
      <c r="T335">
        <f t="shared" si="22"/>
        <v>0</v>
      </c>
      <c r="U335">
        <f t="shared" si="23"/>
        <v>-6.7999999999992724</v>
      </c>
    </row>
    <row r="336" spans="1:21" x14ac:dyDescent="0.25">
      <c r="A336" s="2">
        <v>43985</v>
      </c>
      <c r="B336" t="s">
        <v>131</v>
      </c>
      <c r="C336" s="2">
        <v>43985</v>
      </c>
      <c r="D336" t="s">
        <v>38</v>
      </c>
      <c r="E336">
        <v>10090</v>
      </c>
      <c r="F336">
        <v>10120.299999999999</v>
      </c>
      <c r="G336">
        <v>10072.15</v>
      </c>
      <c r="H336">
        <v>10120.299999999999</v>
      </c>
      <c r="I336">
        <v>10050.6</v>
      </c>
      <c r="J336">
        <v>21.18518647101525</v>
      </c>
      <c r="K336" t="s">
        <v>39</v>
      </c>
      <c r="L336" t="s">
        <v>24</v>
      </c>
      <c r="M336">
        <v>-225</v>
      </c>
      <c r="N336">
        <v>30.300000000001091</v>
      </c>
      <c r="O336">
        <v>4848.7499999998363</v>
      </c>
      <c r="P336">
        <v>4848.7499999998363</v>
      </c>
      <c r="Q336">
        <v>485088.7500000007</v>
      </c>
      <c r="R336">
        <f t="shared" si="20"/>
        <v>-1</v>
      </c>
      <c r="S336">
        <f t="shared" si="21"/>
        <v>21.549999999999272</v>
      </c>
      <c r="T336">
        <f t="shared" si="22"/>
        <v>21.549999999999272</v>
      </c>
      <c r="U336">
        <f t="shared" si="23"/>
        <v>0</v>
      </c>
    </row>
    <row r="337" spans="1:21" x14ac:dyDescent="0.25">
      <c r="A337" s="2">
        <v>43987</v>
      </c>
      <c r="B337" t="s">
        <v>185</v>
      </c>
      <c r="C337" s="2">
        <v>43987</v>
      </c>
      <c r="D337" t="s">
        <v>107</v>
      </c>
      <c r="E337">
        <v>10137.4</v>
      </c>
      <c r="F337">
        <v>10106.950000000001</v>
      </c>
      <c r="G337">
        <v>10141.950000000001</v>
      </c>
      <c r="H337">
        <v>10106.950000000001</v>
      </c>
      <c r="I337">
        <v>10141.25</v>
      </c>
      <c r="J337">
        <v>17.032183349453831</v>
      </c>
      <c r="K337" t="s">
        <v>23</v>
      </c>
      <c r="L337" t="s">
        <v>20</v>
      </c>
      <c r="M337">
        <v>225</v>
      </c>
      <c r="N337">
        <v>30.449999999998909</v>
      </c>
      <c r="O337">
        <v>-157.50000000016371</v>
      </c>
      <c r="P337">
        <v>-157.50000000016371</v>
      </c>
      <c r="Q337">
        <v>484931.25000000052</v>
      </c>
      <c r="R337">
        <f t="shared" si="20"/>
        <v>1</v>
      </c>
      <c r="S337">
        <f t="shared" si="21"/>
        <v>-0.7000000000007276</v>
      </c>
      <c r="T337">
        <f t="shared" si="22"/>
        <v>0</v>
      </c>
      <c r="U337">
        <f t="shared" si="23"/>
        <v>-0.7000000000007276</v>
      </c>
    </row>
    <row r="338" spans="1:21" x14ac:dyDescent="0.25">
      <c r="A338" s="2">
        <v>43991</v>
      </c>
      <c r="B338" t="s">
        <v>56</v>
      </c>
      <c r="C338" s="2">
        <v>43991</v>
      </c>
      <c r="D338" t="s">
        <v>53</v>
      </c>
      <c r="E338">
        <v>10231</v>
      </c>
      <c r="F338">
        <v>10261.700000000001</v>
      </c>
      <c r="G338">
        <v>10238.65</v>
      </c>
      <c r="H338">
        <v>10261.700000000001</v>
      </c>
      <c r="I338">
        <v>10241.9</v>
      </c>
      <c r="J338">
        <v>18.077715701756361</v>
      </c>
      <c r="K338" t="s">
        <v>23</v>
      </c>
      <c r="L338" t="s">
        <v>24</v>
      </c>
      <c r="M338">
        <v>-225</v>
      </c>
      <c r="N338">
        <v>30.700000000000731</v>
      </c>
      <c r="O338">
        <v>-731.25</v>
      </c>
      <c r="P338">
        <v>-731.25</v>
      </c>
      <c r="Q338">
        <v>484200.00000000052</v>
      </c>
      <c r="R338">
        <f t="shared" si="20"/>
        <v>-1</v>
      </c>
      <c r="S338">
        <f t="shared" si="21"/>
        <v>-3.25</v>
      </c>
      <c r="T338">
        <f t="shared" si="22"/>
        <v>0</v>
      </c>
      <c r="U338">
        <f t="shared" si="23"/>
        <v>-3.25</v>
      </c>
    </row>
    <row r="339" spans="1:21" x14ac:dyDescent="0.25">
      <c r="A339" s="2">
        <v>43992</v>
      </c>
      <c r="B339" t="s">
        <v>290</v>
      </c>
      <c r="C339" s="2">
        <v>43992</v>
      </c>
      <c r="D339" t="s">
        <v>291</v>
      </c>
      <c r="E339">
        <v>10146</v>
      </c>
      <c r="F339">
        <v>10115.549999999999</v>
      </c>
      <c r="G339">
        <v>10134.299999999999</v>
      </c>
      <c r="H339">
        <v>10115.549999999999</v>
      </c>
      <c r="I339">
        <v>10132.4</v>
      </c>
      <c r="J339">
        <v>21.18186190645655</v>
      </c>
      <c r="K339" t="s">
        <v>23</v>
      </c>
      <c r="L339" t="s">
        <v>20</v>
      </c>
      <c r="M339">
        <v>225</v>
      </c>
      <c r="N339">
        <v>30.449999999998909</v>
      </c>
      <c r="O339">
        <v>-427.49999999991809</v>
      </c>
      <c r="P339">
        <v>-427.49999999991809</v>
      </c>
      <c r="Q339">
        <v>483772.50000000058</v>
      </c>
      <c r="R339">
        <f t="shared" si="20"/>
        <v>1</v>
      </c>
      <c r="S339">
        <f t="shared" si="21"/>
        <v>-1.8999999999996362</v>
      </c>
      <c r="T339">
        <f t="shared" si="22"/>
        <v>0</v>
      </c>
      <c r="U339">
        <f t="shared" si="23"/>
        <v>-1.8999999999996362</v>
      </c>
    </row>
    <row r="340" spans="1:21" x14ac:dyDescent="0.25">
      <c r="A340" s="2">
        <v>43992</v>
      </c>
      <c r="B340" t="s">
        <v>182</v>
      </c>
      <c r="C340" s="2">
        <v>43992</v>
      </c>
      <c r="D340" t="s">
        <v>80</v>
      </c>
      <c r="E340">
        <v>10060.5</v>
      </c>
      <c r="F340">
        <v>10090.700000000001</v>
      </c>
      <c r="G340">
        <v>10063.75</v>
      </c>
      <c r="H340">
        <v>10090.700000000001</v>
      </c>
      <c r="I340">
        <v>10073.700000000001</v>
      </c>
      <c r="J340">
        <v>22.398612103854621</v>
      </c>
      <c r="K340" t="s">
        <v>23</v>
      </c>
      <c r="L340" t="s">
        <v>24</v>
      </c>
      <c r="M340">
        <v>-225</v>
      </c>
      <c r="N340">
        <v>30.200000000000731</v>
      </c>
      <c r="O340">
        <v>-2238.7500000001642</v>
      </c>
      <c r="P340">
        <v>-2238.7500000001642</v>
      </c>
      <c r="Q340">
        <v>481533.75000000052</v>
      </c>
      <c r="R340">
        <f t="shared" si="20"/>
        <v>-1</v>
      </c>
      <c r="S340">
        <f t="shared" si="21"/>
        <v>-9.9500000000007276</v>
      </c>
      <c r="T340">
        <f t="shared" si="22"/>
        <v>0</v>
      </c>
      <c r="U340">
        <f t="shared" si="23"/>
        <v>-9.9500000000007276</v>
      </c>
    </row>
    <row r="341" spans="1:21" x14ac:dyDescent="0.25">
      <c r="A341" s="2">
        <v>43994</v>
      </c>
      <c r="B341" t="s">
        <v>97</v>
      </c>
      <c r="C341" s="2">
        <v>43994</v>
      </c>
      <c r="D341" t="s">
        <v>135</v>
      </c>
      <c r="E341">
        <v>9807.25</v>
      </c>
      <c r="F341">
        <v>9777.8000000000011</v>
      </c>
      <c r="G341">
        <v>9826.5</v>
      </c>
      <c r="H341">
        <v>9777.8000000000011</v>
      </c>
      <c r="I341">
        <v>9815</v>
      </c>
      <c r="J341">
        <v>25.514813399990921</v>
      </c>
      <c r="K341" t="s">
        <v>23</v>
      </c>
      <c r="L341" t="s">
        <v>20</v>
      </c>
      <c r="M341">
        <v>225</v>
      </c>
      <c r="N341">
        <v>29.449999999998909</v>
      </c>
      <c r="O341">
        <v>-2587.5</v>
      </c>
      <c r="P341">
        <v>-2587.5</v>
      </c>
      <c r="Q341">
        <v>478946.25000000052</v>
      </c>
      <c r="R341">
        <f t="shared" si="20"/>
        <v>1</v>
      </c>
      <c r="S341">
        <f t="shared" si="21"/>
        <v>-11.5</v>
      </c>
      <c r="T341">
        <f t="shared" si="22"/>
        <v>0</v>
      </c>
      <c r="U341">
        <f t="shared" si="23"/>
        <v>-11.5</v>
      </c>
    </row>
    <row r="342" spans="1:21" x14ac:dyDescent="0.25">
      <c r="A342" s="2">
        <v>43997</v>
      </c>
      <c r="B342" t="s">
        <v>101</v>
      </c>
      <c r="C342" s="2">
        <v>43997</v>
      </c>
      <c r="D342" t="s">
        <v>252</v>
      </c>
      <c r="E342">
        <v>9695</v>
      </c>
      <c r="F342">
        <v>9724.1</v>
      </c>
      <c r="G342">
        <v>9728.2999999999993</v>
      </c>
      <c r="H342">
        <v>9724.1</v>
      </c>
      <c r="I342">
        <v>9744.75</v>
      </c>
      <c r="J342">
        <v>22.89375625400001</v>
      </c>
      <c r="K342" t="s">
        <v>23</v>
      </c>
      <c r="L342" t="s">
        <v>24</v>
      </c>
      <c r="M342">
        <v>-225</v>
      </c>
      <c r="N342">
        <v>29.10000000000036</v>
      </c>
      <c r="O342">
        <v>-3701.2500000001642</v>
      </c>
      <c r="P342">
        <v>-3701.2500000001642</v>
      </c>
      <c r="Q342">
        <v>475245.00000000029</v>
      </c>
      <c r="R342">
        <f t="shared" si="20"/>
        <v>-1</v>
      </c>
      <c r="S342">
        <f t="shared" si="21"/>
        <v>-16.450000000000728</v>
      </c>
      <c r="T342">
        <f t="shared" si="22"/>
        <v>0</v>
      </c>
      <c r="U342">
        <f t="shared" si="23"/>
        <v>-16.450000000000728</v>
      </c>
    </row>
    <row r="343" spans="1:21" x14ac:dyDescent="0.25">
      <c r="A343" s="2">
        <v>43998</v>
      </c>
      <c r="B343" t="s">
        <v>54</v>
      </c>
      <c r="C343" s="2">
        <v>43998</v>
      </c>
      <c r="D343" t="s">
        <v>292</v>
      </c>
      <c r="E343">
        <v>10018.15</v>
      </c>
      <c r="F343">
        <v>9988.0500000000011</v>
      </c>
      <c r="G343">
        <v>10025.950000000001</v>
      </c>
      <c r="H343">
        <v>9988.0500000000011</v>
      </c>
      <c r="I343">
        <v>10009.799999999999</v>
      </c>
      <c r="J343">
        <v>26.268964319388111</v>
      </c>
      <c r="K343" t="s">
        <v>23</v>
      </c>
      <c r="L343" t="s">
        <v>20</v>
      </c>
      <c r="M343">
        <v>225</v>
      </c>
      <c r="N343">
        <v>30.099999999998541</v>
      </c>
      <c r="O343">
        <v>-3633.750000000327</v>
      </c>
      <c r="P343">
        <v>-3633.750000000327</v>
      </c>
      <c r="Q343">
        <v>471611.24999999988</v>
      </c>
      <c r="R343">
        <f t="shared" si="20"/>
        <v>1</v>
      </c>
      <c r="S343">
        <f t="shared" si="21"/>
        <v>-16.150000000001455</v>
      </c>
      <c r="T343">
        <f t="shared" si="22"/>
        <v>0</v>
      </c>
      <c r="U343">
        <f t="shared" si="23"/>
        <v>-16.150000000001455</v>
      </c>
    </row>
    <row r="344" spans="1:21" x14ac:dyDescent="0.25">
      <c r="A344" s="2">
        <v>44000</v>
      </c>
      <c r="B344" t="s">
        <v>163</v>
      </c>
      <c r="C344" s="2">
        <v>44000</v>
      </c>
      <c r="D344" t="s">
        <v>218</v>
      </c>
      <c r="E344">
        <v>9988.9500000000007</v>
      </c>
      <c r="F344">
        <v>9958.9500000000007</v>
      </c>
      <c r="G344">
        <v>9995.5</v>
      </c>
      <c r="H344">
        <v>9958.9500000000007</v>
      </c>
      <c r="I344">
        <v>9995.1</v>
      </c>
      <c r="J344">
        <v>18.375243221055761</v>
      </c>
      <c r="K344" t="s">
        <v>23</v>
      </c>
      <c r="L344" t="s">
        <v>20</v>
      </c>
      <c r="M344">
        <v>225</v>
      </c>
      <c r="N344">
        <v>30</v>
      </c>
      <c r="O344">
        <v>-89.999999999918145</v>
      </c>
      <c r="P344">
        <v>-89.999999999918145</v>
      </c>
      <c r="Q344">
        <v>471521.25</v>
      </c>
      <c r="R344">
        <f t="shared" si="20"/>
        <v>1</v>
      </c>
      <c r="S344">
        <f t="shared" si="21"/>
        <v>-0.3999999999996362</v>
      </c>
      <c r="T344">
        <f t="shared" si="22"/>
        <v>0</v>
      </c>
      <c r="U344">
        <f t="shared" si="23"/>
        <v>-0.3999999999996362</v>
      </c>
    </row>
    <row r="345" spans="1:21" x14ac:dyDescent="0.25">
      <c r="A345" s="2">
        <v>44001</v>
      </c>
      <c r="B345" t="s">
        <v>253</v>
      </c>
      <c r="C345" s="2">
        <v>44001</v>
      </c>
      <c r="D345" t="s">
        <v>206</v>
      </c>
      <c r="E345">
        <v>10140</v>
      </c>
      <c r="F345">
        <v>10109.549999999999</v>
      </c>
      <c r="G345">
        <v>10165.85</v>
      </c>
      <c r="H345">
        <v>10174</v>
      </c>
      <c r="I345">
        <v>10193.65</v>
      </c>
      <c r="J345">
        <v>23.18217870199285</v>
      </c>
      <c r="K345" t="s">
        <v>19</v>
      </c>
      <c r="L345" t="s">
        <v>20</v>
      </c>
      <c r="M345">
        <v>225</v>
      </c>
      <c r="N345">
        <v>30.449999999998909</v>
      </c>
      <c r="O345">
        <v>6254.9999999998363</v>
      </c>
      <c r="P345">
        <v>6254.9999999998363</v>
      </c>
      <c r="Q345">
        <v>477776.24999999988</v>
      </c>
      <c r="R345">
        <f t="shared" si="20"/>
        <v>1</v>
      </c>
      <c r="S345">
        <f t="shared" si="21"/>
        <v>27.799999999999272</v>
      </c>
      <c r="T345">
        <f t="shared" si="22"/>
        <v>27.799999999999272</v>
      </c>
      <c r="U345">
        <f t="shared" si="23"/>
        <v>0</v>
      </c>
    </row>
    <row r="346" spans="1:21" x14ac:dyDescent="0.25">
      <c r="A346" s="2">
        <v>44001</v>
      </c>
      <c r="B346" t="s">
        <v>182</v>
      </c>
      <c r="C346" s="2">
        <v>44001</v>
      </c>
      <c r="D346" t="s">
        <v>139</v>
      </c>
      <c r="E346">
        <v>10199.799999999999</v>
      </c>
      <c r="F346">
        <v>10169.200000000001</v>
      </c>
      <c r="G346">
        <v>10240.25</v>
      </c>
      <c r="H346">
        <v>10169.200000000001</v>
      </c>
      <c r="I346">
        <v>10231.5</v>
      </c>
      <c r="J346">
        <v>24.8065859455535</v>
      </c>
      <c r="K346" t="s">
        <v>23</v>
      </c>
      <c r="L346" t="s">
        <v>20</v>
      </c>
      <c r="M346">
        <v>225</v>
      </c>
      <c r="N346">
        <v>30.599999999998541</v>
      </c>
      <c r="O346">
        <v>-1968.75</v>
      </c>
      <c r="P346">
        <v>-1968.75</v>
      </c>
      <c r="Q346">
        <v>475807.49999999988</v>
      </c>
      <c r="R346">
        <f t="shared" si="20"/>
        <v>1</v>
      </c>
      <c r="S346">
        <f t="shared" si="21"/>
        <v>-8.75</v>
      </c>
      <c r="T346">
        <f t="shared" si="22"/>
        <v>0</v>
      </c>
      <c r="U346">
        <f t="shared" si="23"/>
        <v>-8.75</v>
      </c>
    </row>
    <row r="347" spans="1:21" x14ac:dyDescent="0.25">
      <c r="A347" s="2">
        <v>44004</v>
      </c>
      <c r="B347" t="s">
        <v>276</v>
      </c>
      <c r="C347" s="2">
        <v>44004</v>
      </c>
      <c r="D347" t="s">
        <v>85</v>
      </c>
      <c r="E347">
        <v>10347</v>
      </c>
      <c r="F347">
        <v>10315.950000000001</v>
      </c>
      <c r="G347">
        <v>10380.049999999999</v>
      </c>
      <c r="H347">
        <v>10315.950000000001</v>
      </c>
      <c r="I347">
        <v>10363.049999999999</v>
      </c>
      <c r="J347">
        <v>18.199368164039161</v>
      </c>
      <c r="K347" t="s">
        <v>23</v>
      </c>
      <c r="L347" t="s">
        <v>20</v>
      </c>
      <c r="M347">
        <v>225</v>
      </c>
      <c r="N347">
        <v>31.049999999999269</v>
      </c>
      <c r="O347">
        <v>-3825</v>
      </c>
      <c r="P347">
        <v>-3825</v>
      </c>
      <c r="Q347">
        <v>471982.49999999988</v>
      </c>
      <c r="R347">
        <f t="shared" si="20"/>
        <v>1</v>
      </c>
      <c r="S347">
        <f t="shared" si="21"/>
        <v>-17</v>
      </c>
      <c r="T347">
        <f t="shared" si="22"/>
        <v>0</v>
      </c>
      <c r="U347">
        <f t="shared" si="23"/>
        <v>-17</v>
      </c>
    </row>
    <row r="348" spans="1:21" x14ac:dyDescent="0.25">
      <c r="A348" s="2">
        <v>44006</v>
      </c>
      <c r="B348" t="s">
        <v>162</v>
      </c>
      <c r="C348" s="2">
        <v>44006</v>
      </c>
      <c r="D348" t="s">
        <v>28</v>
      </c>
      <c r="E348">
        <v>10325.75</v>
      </c>
      <c r="F348">
        <v>10356.75</v>
      </c>
      <c r="G348">
        <v>10337.6</v>
      </c>
      <c r="H348">
        <v>10356.75</v>
      </c>
      <c r="I348">
        <v>10345.6</v>
      </c>
      <c r="J348">
        <v>26.191409298319229</v>
      </c>
      <c r="K348" t="s">
        <v>23</v>
      </c>
      <c r="L348" t="s">
        <v>24</v>
      </c>
      <c r="M348">
        <v>-225</v>
      </c>
      <c r="N348">
        <v>31</v>
      </c>
      <c r="O348">
        <v>-1800</v>
      </c>
      <c r="P348">
        <v>-1800</v>
      </c>
      <c r="Q348">
        <v>470182.49999999988</v>
      </c>
      <c r="R348">
        <f t="shared" si="20"/>
        <v>-1</v>
      </c>
      <c r="S348">
        <f t="shared" si="21"/>
        <v>-8</v>
      </c>
      <c r="T348">
        <f t="shared" si="22"/>
        <v>0</v>
      </c>
      <c r="U348">
        <f t="shared" si="23"/>
        <v>-8</v>
      </c>
    </row>
    <row r="349" spans="1:21" x14ac:dyDescent="0.25">
      <c r="A349" s="2">
        <v>44007</v>
      </c>
      <c r="B349" t="s">
        <v>29</v>
      </c>
      <c r="C349" s="2">
        <v>44007</v>
      </c>
      <c r="D349" t="s">
        <v>30</v>
      </c>
      <c r="E349">
        <v>10348.6</v>
      </c>
      <c r="F349">
        <v>10317.549999999999</v>
      </c>
      <c r="G349">
        <v>10348.35</v>
      </c>
      <c r="H349">
        <v>10317.549999999999</v>
      </c>
      <c r="I349">
        <v>10350.549999999999</v>
      </c>
      <c r="J349">
        <v>27.177932975391371</v>
      </c>
      <c r="K349" t="s">
        <v>23</v>
      </c>
      <c r="L349" t="s">
        <v>20</v>
      </c>
      <c r="M349">
        <v>225</v>
      </c>
      <c r="N349">
        <v>31.049999999999269</v>
      </c>
      <c r="O349">
        <v>494.99999999975438</v>
      </c>
      <c r="P349">
        <v>494.99999999975438</v>
      </c>
      <c r="Q349">
        <v>470677.49999999971</v>
      </c>
      <c r="R349">
        <f t="shared" si="20"/>
        <v>1</v>
      </c>
      <c r="S349">
        <f t="shared" si="21"/>
        <v>2.1999999999989086</v>
      </c>
      <c r="T349">
        <f t="shared" si="22"/>
        <v>2.1999999999989086</v>
      </c>
      <c r="U349">
        <f t="shared" si="23"/>
        <v>0</v>
      </c>
    </row>
    <row r="350" spans="1:21" x14ac:dyDescent="0.25">
      <c r="A350" s="2">
        <v>44008</v>
      </c>
      <c r="B350" t="s">
        <v>145</v>
      </c>
      <c r="C350" s="2">
        <v>44008</v>
      </c>
      <c r="D350" t="s">
        <v>48</v>
      </c>
      <c r="E350">
        <v>10251.25</v>
      </c>
      <c r="F350">
        <v>10282.049999999999</v>
      </c>
      <c r="G350">
        <v>10326.049999999999</v>
      </c>
      <c r="H350">
        <v>10282.049999999999</v>
      </c>
      <c r="I350">
        <v>10333.65</v>
      </c>
      <c r="J350">
        <v>21.473027094971041</v>
      </c>
      <c r="K350" t="s">
        <v>23</v>
      </c>
      <c r="L350" t="s">
        <v>24</v>
      </c>
      <c r="M350">
        <v>-225</v>
      </c>
      <c r="N350">
        <v>30.800000000001091</v>
      </c>
      <c r="O350">
        <v>-1710.0000000000821</v>
      </c>
      <c r="P350">
        <v>-1710.0000000000821</v>
      </c>
      <c r="Q350">
        <v>468967.49999999959</v>
      </c>
      <c r="R350">
        <f t="shared" si="20"/>
        <v>-1</v>
      </c>
      <c r="S350">
        <f t="shared" si="21"/>
        <v>-7.6000000000003638</v>
      </c>
      <c r="T350">
        <f t="shared" si="22"/>
        <v>0</v>
      </c>
      <c r="U350">
        <f t="shared" si="23"/>
        <v>-7.6000000000003638</v>
      </c>
    </row>
    <row r="351" spans="1:21" x14ac:dyDescent="0.25">
      <c r="A351" s="2">
        <v>44008</v>
      </c>
      <c r="B351" t="s">
        <v>85</v>
      </c>
      <c r="C351" s="2">
        <v>44008</v>
      </c>
      <c r="D351" t="s">
        <v>182</v>
      </c>
      <c r="E351">
        <v>10318.299999999999</v>
      </c>
      <c r="F351">
        <v>10287.299999999999</v>
      </c>
      <c r="G351">
        <v>10378.65</v>
      </c>
      <c r="H351">
        <v>10287.299999999999</v>
      </c>
      <c r="I351">
        <v>10374</v>
      </c>
      <c r="J351">
        <v>21.550415938068589</v>
      </c>
      <c r="K351" t="s">
        <v>23</v>
      </c>
      <c r="L351" t="s">
        <v>20</v>
      </c>
      <c r="M351">
        <v>225</v>
      </c>
      <c r="N351">
        <v>30.999999999998181</v>
      </c>
      <c r="O351">
        <v>-1046.2499999999179</v>
      </c>
      <c r="P351">
        <v>-1046.2499999999179</v>
      </c>
      <c r="Q351">
        <v>467921.24999999971</v>
      </c>
      <c r="R351">
        <f t="shared" si="20"/>
        <v>1</v>
      </c>
      <c r="S351">
        <f t="shared" si="21"/>
        <v>-4.6499999999996362</v>
      </c>
      <c r="T351">
        <f t="shared" si="22"/>
        <v>0</v>
      </c>
      <c r="U351">
        <f t="shared" si="23"/>
        <v>-4.6499999999996362</v>
      </c>
    </row>
    <row r="352" spans="1:21" x14ac:dyDescent="0.25">
      <c r="A352" s="2">
        <v>44012</v>
      </c>
      <c r="B352" t="s">
        <v>190</v>
      </c>
      <c r="C352" s="2">
        <v>44012</v>
      </c>
      <c r="D352" t="s">
        <v>293</v>
      </c>
      <c r="E352">
        <v>10334.75</v>
      </c>
      <c r="F352">
        <v>10303.700000000001</v>
      </c>
      <c r="G352">
        <v>10396.4</v>
      </c>
      <c r="H352">
        <v>10303.700000000001</v>
      </c>
      <c r="I352">
        <v>10396.75</v>
      </c>
      <c r="J352">
        <v>23.95766637473</v>
      </c>
      <c r="K352" t="s">
        <v>23</v>
      </c>
      <c r="L352" t="s">
        <v>20</v>
      </c>
      <c r="M352">
        <v>225</v>
      </c>
      <c r="N352">
        <v>31.049999999999269</v>
      </c>
      <c r="O352">
        <v>78.750000000081855</v>
      </c>
      <c r="P352">
        <v>78.750000000081855</v>
      </c>
      <c r="Q352">
        <v>467999.99999999983</v>
      </c>
      <c r="R352">
        <f t="shared" si="20"/>
        <v>1</v>
      </c>
      <c r="S352">
        <f t="shared" si="21"/>
        <v>0.3500000000003638</v>
      </c>
      <c r="T352">
        <f t="shared" si="22"/>
        <v>0.3500000000003638</v>
      </c>
      <c r="U352">
        <f t="shared" si="23"/>
        <v>0</v>
      </c>
    </row>
    <row r="353" spans="1:21" x14ac:dyDescent="0.25">
      <c r="A353" s="2">
        <v>44013</v>
      </c>
      <c r="B353" t="s">
        <v>87</v>
      </c>
      <c r="C353" s="2">
        <v>44013</v>
      </c>
      <c r="D353" t="s">
        <v>137</v>
      </c>
      <c r="E353">
        <v>10423</v>
      </c>
      <c r="F353">
        <v>10391.700000000001</v>
      </c>
      <c r="G353">
        <v>10441.299999999999</v>
      </c>
      <c r="H353">
        <v>10391.700000000001</v>
      </c>
      <c r="I353">
        <v>10440.85</v>
      </c>
      <c r="J353">
        <v>18.25779253165565</v>
      </c>
      <c r="K353" t="s">
        <v>23</v>
      </c>
      <c r="L353" t="s">
        <v>20</v>
      </c>
      <c r="M353">
        <v>225</v>
      </c>
      <c r="N353">
        <v>31.299999999999269</v>
      </c>
      <c r="O353">
        <v>-101.24999999975439</v>
      </c>
      <c r="P353">
        <v>-101.24999999975439</v>
      </c>
      <c r="Q353">
        <v>467898.75000000012</v>
      </c>
      <c r="R353">
        <f t="shared" si="20"/>
        <v>1</v>
      </c>
      <c r="S353">
        <f t="shared" si="21"/>
        <v>-0.44999999999890861</v>
      </c>
      <c r="T353">
        <f t="shared" si="22"/>
        <v>0</v>
      </c>
      <c r="U353">
        <f t="shared" si="23"/>
        <v>-0.44999999999890861</v>
      </c>
    </row>
    <row r="354" spans="1:21" x14ac:dyDescent="0.25">
      <c r="A354" s="2">
        <v>44015</v>
      </c>
      <c r="B354" t="s">
        <v>236</v>
      </c>
      <c r="C354" s="2">
        <v>44015</v>
      </c>
      <c r="D354" t="s">
        <v>203</v>
      </c>
      <c r="E354">
        <v>10597.65</v>
      </c>
      <c r="F354">
        <v>10565.85</v>
      </c>
      <c r="G354">
        <v>10625</v>
      </c>
      <c r="H354">
        <v>10565.85</v>
      </c>
      <c r="I354">
        <v>10624.85</v>
      </c>
      <c r="J354">
        <v>13.61231768480933</v>
      </c>
      <c r="K354" t="s">
        <v>23</v>
      </c>
      <c r="L354" t="s">
        <v>20</v>
      </c>
      <c r="M354">
        <v>225</v>
      </c>
      <c r="N354">
        <v>31.799999999999269</v>
      </c>
      <c r="O354">
        <v>-33.749999999918153</v>
      </c>
      <c r="P354">
        <v>-33.749999999918153</v>
      </c>
      <c r="Q354">
        <v>467865.00000000012</v>
      </c>
      <c r="R354">
        <f t="shared" si="20"/>
        <v>1</v>
      </c>
      <c r="S354">
        <f t="shared" si="21"/>
        <v>-0.1499999999996362</v>
      </c>
      <c r="T354">
        <f t="shared" si="22"/>
        <v>0</v>
      </c>
      <c r="U354">
        <f t="shared" si="23"/>
        <v>-0.1499999999996362</v>
      </c>
    </row>
    <row r="355" spans="1:21" x14ac:dyDescent="0.25">
      <c r="A355" s="2">
        <v>44015</v>
      </c>
      <c r="B355" t="s">
        <v>97</v>
      </c>
      <c r="C355" s="2">
        <v>44015</v>
      </c>
      <c r="D355" t="s">
        <v>135</v>
      </c>
      <c r="E355">
        <v>10545</v>
      </c>
      <c r="F355">
        <v>10576.65</v>
      </c>
      <c r="G355">
        <v>10564.95</v>
      </c>
      <c r="H355">
        <v>10576.65</v>
      </c>
      <c r="I355">
        <v>10569.45</v>
      </c>
      <c r="J355">
        <v>12.848067979499289</v>
      </c>
      <c r="K355" t="s">
        <v>23</v>
      </c>
      <c r="L355" t="s">
        <v>24</v>
      </c>
      <c r="M355">
        <v>-225</v>
      </c>
      <c r="N355">
        <v>31.650000000001459</v>
      </c>
      <c r="O355">
        <v>-1012.5</v>
      </c>
      <c r="P355">
        <v>-1012.5</v>
      </c>
      <c r="Q355">
        <v>466852.50000000012</v>
      </c>
      <c r="R355">
        <f t="shared" si="20"/>
        <v>-1</v>
      </c>
      <c r="S355">
        <f t="shared" si="21"/>
        <v>-4.5</v>
      </c>
      <c r="T355">
        <f t="shared" si="22"/>
        <v>0</v>
      </c>
      <c r="U355">
        <f t="shared" si="23"/>
        <v>-4.5</v>
      </c>
    </row>
    <row r="356" spans="1:21" x14ac:dyDescent="0.25">
      <c r="A356" s="2">
        <v>44018</v>
      </c>
      <c r="B356" t="s">
        <v>215</v>
      </c>
      <c r="C356" s="2">
        <v>44018</v>
      </c>
      <c r="D356" t="s">
        <v>246</v>
      </c>
      <c r="E356">
        <v>10714</v>
      </c>
      <c r="F356">
        <v>10689.9</v>
      </c>
      <c r="G356">
        <v>10752.45</v>
      </c>
      <c r="H356">
        <v>10689.9</v>
      </c>
      <c r="I356">
        <v>10751.3</v>
      </c>
      <c r="J356">
        <v>11.86345548358697</v>
      </c>
      <c r="K356" t="s">
        <v>23</v>
      </c>
      <c r="L356" t="s">
        <v>20</v>
      </c>
      <c r="M356">
        <v>225</v>
      </c>
      <c r="N356">
        <v>24.10000000000036</v>
      </c>
      <c r="O356">
        <v>-258.75000000032742</v>
      </c>
      <c r="P356">
        <v>-258.75000000032742</v>
      </c>
      <c r="Q356">
        <v>466593.74999999983</v>
      </c>
      <c r="R356">
        <f t="shared" si="20"/>
        <v>1</v>
      </c>
      <c r="S356">
        <f t="shared" si="21"/>
        <v>-1.1500000000014552</v>
      </c>
      <c r="T356">
        <f t="shared" si="22"/>
        <v>0</v>
      </c>
      <c r="U356">
        <f t="shared" si="23"/>
        <v>-1.1500000000014552</v>
      </c>
    </row>
    <row r="357" spans="1:21" x14ac:dyDescent="0.25">
      <c r="A357" s="2">
        <v>44019</v>
      </c>
      <c r="B357" t="s">
        <v>131</v>
      </c>
      <c r="C357" s="2">
        <v>44019</v>
      </c>
      <c r="D357" t="s">
        <v>38</v>
      </c>
      <c r="E357">
        <v>10752.5</v>
      </c>
      <c r="F357">
        <v>10720.2</v>
      </c>
      <c r="G357">
        <v>10805.9</v>
      </c>
      <c r="H357">
        <v>10720.2</v>
      </c>
      <c r="I357">
        <v>10797.05</v>
      </c>
      <c r="J357">
        <v>15.92613198379903</v>
      </c>
      <c r="K357" t="s">
        <v>39</v>
      </c>
      <c r="L357" t="s">
        <v>20</v>
      </c>
      <c r="M357">
        <v>225</v>
      </c>
      <c r="N357">
        <v>32.299999999999272</v>
      </c>
      <c r="O357">
        <v>-1991.2500000000821</v>
      </c>
      <c r="P357">
        <v>-1991.2500000000821</v>
      </c>
      <c r="Q357">
        <v>464602.49999999971</v>
      </c>
      <c r="R357">
        <f t="shared" si="20"/>
        <v>1</v>
      </c>
      <c r="S357">
        <f t="shared" si="21"/>
        <v>-8.8500000000003638</v>
      </c>
      <c r="T357">
        <f t="shared" si="22"/>
        <v>0</v>
      </c>
      <c r="U357">
        <f t="shared" si="23"/>
        <v>-8.8500000000003638</v>
      </c>
    </row>
    <row r="358" spans="1:21" x14ac:dyDescent="0.25">
      <c r="A358" s="2">
        <v>44020</v>
      </c>
      <c r="B358" t="s">
        <v>129</v>
      </c>
      <c r="C358" s="2">
        <v>44020</v>
      </c>
      <c r="D358" t="s">
        <v>67</v>
      </c>
      <c r="E358">
        <v>10824.6</v>
      </c>
      <c r="F358">
        <v>10792.1</v>
      </c>
      <c r="G358">
        <v>10822.3</v>
      </c>
      <c r="H358">
        <v>10792.1</v>
      </c>
      <c r="I358">
        <v>10822.65</v>
      </c>
      <c r="J358">
        <v>16.107560594163079</v>
      </c>
      <c r="K358" t="s">
        <v>23</v>
      </c>
      <c r="L358" t="s">
        <v>20</v>
      </c>
      <c r="M358">
        <v>225</v>
      </c>
      <c r="N358">
        <v>32.5</v>
      </c>
      <c r="O358">
        <v>78.750000000081855</v>
      </c>
      <c r="P358">
        <v>78.750000000081855</v>
      </c>
      <c r="Q358">
        <v>464681.24999999983</v>
      </c>
      <c r="R358">
        <f t="shared" si="20"/>
        <v>1</v>
      </c>
      <c r="S358">
        <f t="shared" si="21"/>
        <v>0.3500000000003638</v>
      </c>
      <c r="T358">
        <f t="shared" si="22"/>
        <v>0.3500000000003638</v>
      </c>
      <c r="U358">
        <f t="shared" si="23"/>
        <v>0</v>
      </c>
    </row>
    <row r="359" spans="1:21" x14ac:dyDescent="0.25">
      <c r="A359" s="2">
        <v>44020</v>
      </c>
      <c r="B359" t="s">
        <v>75</v>
      </c>
      <c r="C359" s="2">
        <v>44020</v>
      </c>
      <c r="D359" t="s">
        <v>38</v>
      </c>
      <c r="E359">
        <v>10736.95</v>
      </c>
      <c r="F359">
        <v>10769.2</v>
      </c>
      <c r="G359">
        <v>10747.45</v>
      </c>
      <c r="H359">
        <v>10769.2</v>
      </c>
      <c r="I359">
        <v>10708.75</v>
      </c>
      <c r="J359">
        <v>19.338723831428108</v>
      </c>
      <c r="K359" t="s">
        <v>39</v>
      </c>
      <c r="L359" t="s">
        <v>24</v>
      </c>
      <c r="M359">
        <v>-225</v>
      </c>
      <c r="N359">
        <v>32.25</v>
      </c>
      <c r="O359">
        <v>8707.5000000001637</v>
      </c>
      <c r="P359">
        <v>8707.5000000001637</v>
      </c>
      <c r="Q359">
        <v>473388.74999999988</v>
      </c>
      <c r="R359">
        <f t="shared" si="20"/>
        <v>-1</v>
      </c>
      <c r="S359">
        <f t="shared" si="21"/>
        <v>38.700000000000728</v>
      </c>
      <c r="T359">
        <f t="shared" si="22"/>
        <v>38.700000000000728</v>
      </c>
      <c r="U359">
        <f t="shared" si="23"/>
        <v>0</v>
      </c>
    </row>
    <row r="360" spans="1:21" x14ac:dyDescent="0.25">
      <c r="A360" s="2">
        <v>44021</v>
      </c>
      <c r="B360" t="s">
        <v>45</v>
      </c>
      <c r="C360" s="2">
        <v>44021</v>
      </c>
      <c r="D360" t="s">
        <v>99</v>
      </c>
      <c r="E360">
        <v>10750.2</v>
      </c>
      <c r="F360">
        <v>10782.5</v>
      </c>
      <c r="G360">
        <v>10762.1</v>
      </c>
      <c r="H360">
        <v>10782.5</v>
      </c>
      <c r="I360">
        <v>10765.95</v>
      </c>
      <c r="J360">
        <v>13.810103649630269</v>
      </c>
      <c r="K360" t="s">
        <v>23</v>
      </c>
      <c r="L360" t="s">
        <v>24</v>
      </c>
      <c r="M360">
        <v>-225</v>
      </c>
      <c r="N360">
        <v>32.299999999999272</v>
      </c>
      <c r="O360">
        <v>-866.25000000008185</v>
      </c>
      <c r="P360">
        <v>-866.25000000008185</v>
      </c>
      <c r="Q360">
        <v>472522.49999999983</v>
      </c>
      <c r="R360">
        <f t="shared" si="20"/>
        <v>-1</v>
      </c>
      <c r="S360">
        <f t="shared" si="21"/>
        <v>-3.8500000000003638</v>
      </c>
      <c r="T360">
        <f t="shared" si="22"/>
        <v>0</v>
      </c>
      <c r="U360">
        <f t="shared" si="23"/>
        <v>-3.8500000000003638</v>
      </c>
    </row>
    <row r="361" spans="1:21" x14ac:dyDescent="0.25">
      <c r="A361" s="2">
        <v>44021</v>
      </c>
      <c r="B361" t="s">
        <v>107</v>
      </c>
      <c r="C361" s="2">
        <v>44021</v>
      </c>
      <c r="D361" t="s">
        <v>143</v>
      </c>
      <c r="E361">
        <v>10793.7</v>
      </c>
      <c r="F361">
        <v>10761.3</v>
      </c>
      <c r="G361">
        <v>10796.25</v>
      </c>
      <c r="H361">
        <v>10761.3</v>
      </c>
      <c r="I361">
        <v>10793.95</v>
      </c>
      <c r="J361">
        <v>14.4118729628692</v>
      </c>
      <c r="K361" t="s">
        <v>23</v>
      </c>
      <c r="L361" t="s">
        <v>20</v>
      </c>
      <c r="M361">
        <v>225</v>
      </c>
      <c r="N361">
        <v>32.399999999999643</v>
      </c>
      <c r="O361">
        <v>-517.49999999983629</v>
      </c>
      <c r="P361">
        <v>-517.49999999983629</v>
      </c>
      <c r="Q361">
        <v>472004.99999999988</v>
      </c>
      <c r="R361">
        <f t="shared" si="20"/>
        <v>1</v>
      </c>
      <c r="S361">
        <f t="shared" si="21"/>
        <v>-2.2999999999992724</v>
      </c>
      <c r="T361">
        <f t="shared" si="22"/>
        <v>0</v>
      </c>
      <c r="U361">
        <f t="shared" si="23"/>
        <v>-2.2999999999992724</v>
      </c>
    </row>
    <row r="362" spans="1:21" x14ac:dyDescent="0.25">
      <c r="A362" s="2">
        <v>44022</v>
      </c>
      <c r="B362" t="s">
        <v>294</v>
      </c>
      <c r="C362" s="2">
        <v>44022</v>
      </c>
      <c r="D362" t="s">
        <v>295</v>
      </c>
      <c r="E362">
        <v>10747.6</v>
      </c>
      <c r="F362">
        <v>10779.85</v>
      </c>
      <c r="G362">
        <v>10763</v>
      </c>
      <c r="H362">
        <v>10779.85</v>
      </c>
      <c r="I362">
        <v>10766.9</v>
      </c>
      <c r="J362">
        <v>14.371567423274829</v>
      </c>
      <c r="K362" t="s">
        <v>23</v>
      </c>
      <c r="L362" t="s">
        <v>24</v>
      </c>
      <c r="M362">
        <v>-225</v>
      </c>
      <c r="N362">
        <v>32.25</v>
      </c>
      <c r="O362">
        <v>-877.49999999991815</v>
      </c>
      <c r="P362">
        <v>-877.49999999991815</v>
      </c>
      <c r="Q362">
        <v>471127.5</v>
      </c>
      <c r="R362">
        <f t="shared" si="20"/>
        <v>-1</v>
      </c>
      <c r="S362">
        <f t="shared" si="21"/>
        <v>-3.8999999999996362</v>
      </c>
      <c r="T362">
        <f t="shared" si="22"/>
        <v>0</v>
      </c>
      <c r="U362">
        <f t="shared" si="23"/>
        <v>-3.8999999999996362</v>
      </c>
    </row>
    <row r="363" spans="1:21" x14ac:dyDescent="0.25">
      <c r="A363" s="2">
        <v>44025</v>
      </c>
      <c r="B363" t="s">
        <v>54</v>
      </c>
      <c r="C363" s="2">
        <v>44025</v>
      </c>
      <c r="D363" t="s">
        <v>55</v>
      </c>
      <c r="E363">
        <v>10844.95</v>
      </c>
      <c r="F363">
        <v>10812.4</v>
      </c>
      <c r="G363">
        <v>10859.5</v>
      </c>
      <c r="H363">
        <v>10812.4</v>
      </c>
      <c r="I363">
        <v>10857.9</v>
      </c>
      <c r="J363">
        <v>14.702915399489051</v>
      </c>
      <c r="K363" t="s">
        <v>23</v>
      </c>
      <c r="L363" t="s">
        <v>20</v>
      </c>
      <c r="M363">
        <v>225</v>
      </c>
      <c r="N363">
        <v>32.549999999999272</v>
      </c>
      <c r="O363">
        <v>-360.00000000008191</v>
      </c>
      <c r="P363">
        <v>-360.00000000008191</v>
      </c>
      <c r="Q363">
        <v>470767.49999999988</v>
      </c>
      <c r="R363">
        <f t="shared" si="20"/>
        <v>1</v>
      </c>
      <c r="S363">
        <f t="shared" si="21"/>
        <v>-1.6000000000003638</v>
      </c>
      <c r="T363">
        <f t="shared" si="22"/>
        <v>0</v>
      </c>
      <c r="U363">
        <f t="shared" si="23"/>
        <v>-1.6000000000003638</v>
      </c>
    </row>
    <row r="364" spans="1:21" x14ac:dyDescent="0.25">
      <c r="A364" s="2">
        <v>44027</v>
      </c>
      <c r="B364" t="s">
        <v>273</v>
      </c>
      <c r="C364" s="2">
        <v>44027</v>
      </c>
      <c r="D364" t="s">
        <v>296</v>
      </c>
      <c r="E364">
        <v>10819</v>
      </c>
      <c r="F364">
        <v>10786.5</v>
      </c>
      <c r="G364">
        <v>10823.2</v>
      </c>
      <c r="H364">
        <v>10786.5</v>
      </c>
      <c r="I364">
        <v>10821.45</v>
      </c>
      <c r="J364">
        <v>15.21516949533836</v>
      </c>
      <c r="K364" t="s">
        <v>23</v>
      </c>
      <c r="L364" t="s">
        <v>20</v>
      </c>
      <c r="M364">
        <v>225</v>
      </c>
      <c r="N364">
        <v>32.5</v>
      </c>
      <c r="O364">
        <v>-393.75</v>
      </c>
      <c r="P364">
        <v>-393.75</v>
      </c>
      <c r="Q364">
        <v>470373.74999999988</v>
      </c>
      <c r="R364">
        <f t="shared" si="20"/>
        <v>1</v>
      </c>
      <c r="S364">
        <f t="shared" si="21"/>
        <v>-1.75</v>
      </c>
      <c r="T364">
        <f t="shared" si="22"/>
        <v>0</v>
      </c>
      <c r="U364">
        <f t="shared" si="23"/>
        <v>-1.75</v>
      </c>
    </row>
    <row r="365" spans="1:21" x14ac:dyDescent="0.25">
      <c r="A365" s="2">
        <v>44028</v>
      </c>
      <c r="B365" t="s">
        <v>162</v>
      </c>
      <c r="C365" s="2">
        <v>44028</v>
      </c>
      <c r="D365" t="s">
        <v>38</v>
      </c>
      <c r="E365">
        <v>10672.85</v>
      </c>
      <c r="F365">
        <v>10640.8</v>
      </c>
      <c r="G365">
        <v>10696.65</v>
      </c>
      <c r="H365">
        <v>10640.8</v>
      </c>
      <c r="I365">
        <v>10745.8</v>
      </c>
      <c r="J365">
        <v>17.18933507916919</v>
      </c>
      <c r="K365" t="s">
        <v>39</v>
      </c>
      <c r="L365" t="s">
        <v>20</v>
      </c>
      <c r="M365">
        <v>225</v>
      </c>
      <c r="N365">
        <v>32.049999999999272</v>
      </c>
      <c r="O365">
        <v>11058.74999999992</v>
      </c>
      <c r="P365">
        <v>11058.74999999992</v>
      </c>
      <c r="Q365">
        <v>481432.49999999988</v>
      </c>
      <c r="R365">
        <f t="shared" si="20"/>
        <v>1</v>
      </c>
      <c r="S365">
        <f t="shared" si="21"/>
        <v>49.149999999999636</v>
      </c>
      <c r="T365">
        <f t="shared" si="22"/>
        <v>49.149999999999636</v>
      </c>
      <c r="U365">
        <f t="shared" si="23"/>
        <v>0</v>
      </c>
    </row>
    <row r="366" spans="1:21" x14ac:dyDescent="0.25">
      <c r="A366" s="2">
        <v>44029</v>
      </c>
      <c r="B366" t="s">
        <v>63</v>
      </c>
      <c r="C366" s="2">
        <v>44029</v>
      </c>
      <c r="D366" t="s">
        <v>127</v>
      </c>
      <c r="E366">
        <v>10829</v>
      </c>
      <c r="F366">
        <v>10796.5</v>
      </c>
      <c r="G366">
        <v>10838.75</v>
      </c>
      <c r="H366">
        <v>10796.5</v>
      </c>
      <c r="I366">
        <v>10827.95</v>
      </c>
      <c r="J366">
        <v>16.203256783478771</v>
      </c>
      <c r="K366" t="s">
        <v>23</v>
      </c>
      <c r="L366" t="s">
        <v>20</v>
      </c>
      <c r="M366">
        <v>225</v>
      </c>
      <c r="N366">
        <v>32.5</v>
      </c>
      <c r="O366">
        <v>-2429.9999999998358</v>
      </c>
      <c r="P366">
        <v>-2429.9999999998358</v>
      </c>
      <c r="Q366">
        <v>479002.50000000012</v>
      </c>
      <c r="R366">
        <f t="shared" si="20"/>
        <v>1</v>
      </c>
      <c r="S366">
        <f t="shared" si="21"/>
        <v>-10.799999999999272</v>
      </c>
      <c r="T366">
        <f t="shared" si="22"/>
        <v>0</v>
      </c>
      <c r="U366">
        <f t="shared" si="23"/>
        <v>-10.799999999999272</v>
      </c>
    </row>
    <row r="367" spans="1:21" x14ac:dyDescent="0.25">
      <c r="A367" s="2">
        <v>44035</v>
      </c>
      <c r="B367" t="s">
        <v>76</v>
      </c>
      <c r="C367" s="2">
        <v>44035</v>
      </c>
      <c r="D367" t="s">
        <v>50</v>
      </c>
      <c r="E367">
        <v>11219.5</v>
      </c>
      <c r="F367">
        <v>11185.8</v>
      </c>
      <c r="G367">
        <v>11218.85</v>
      </c>
      <c r="H367">
        <v>11185.8</v>
      </c>
      <c r="I367">
        <v>11216.55</v>
      </c>
      <c r="J367">
        <v>11.55478898924974</v>
      </c>
      <c r="K367" t="s">
        <v>23</v>
      </c>
      <c r="L367" t="s">
        <v>20</v>
      </c>
      <c r="M367">
        <v>225</v>
      </c>
      <c r="N367">
        <v>33.699999999998909</v>
      </c>
      <c r="O367">
        <v>-517.50000000024556</v>
      </c>
      <c r="P367">
        <v>-517.50000000024556</v>
      </c>
      <c r="Q367">
        <v>478484.99999999983</v>
      </c>
      <c r="R367">
        <f t="shared" si="20"/>
        <v>1</v>
      </c>
      <c r="S367">
        <f t="shared" si="21"/>
        <v>-2.3000000000010914</v>
      </c>
      <c r="T367">
        <f t="shared" si="22"/>
        <v>0</v>
      </c>
      <c r="U367">
        <f t="shared" si="23"/>
        <v>-2.3000000000010914</v>
      </c>
    </row>
    <row r="368" spans="1:21" x14ac:dyDescent="0.25">
      <c r="A368" s="2">
        <v>44035</v>
      </c>
      <c r="B368" t="s">
        <v>85</v>
      </c>
      <c r="C368" s="2">
        <v>44035</v>
      </c>
      <c r="D368" t="s">
        <v>66</v>
      </c>
      <c r="E368">
        <v>11179</v>
      </c>
      <c r="F368">
        <v>11212.55</v>
      </c>
      <c r="G368">
        <v>11182.3</v>
      </c>
      <c r="H368">
        <v>11212.55</v>
      </c>
      <c r="I368">
        <v>11184.5</v>
      </c>
      <c r="J368">
        <v>13.025853005605139</v>
      </c>
      <c r="K368" t="s">
        <v>23</v>
      </c>
      <c r="L368" t="s">
        <v>24</v>
      </c>
      <c r="M368">
        <v>-225</v>
      </c>
      <c r="N368">
        <v>33.550000000001091</v>
      </c>
      <c r="O368">
        <v>-495.00000000016371</v>
      </c>
      <c r="P368">
        <v>-495.00000000016371</v>
      </c>
      <c r="Q368">
        <v>477989.99999999959</v>
      </c>
      <c r="R368">
        <f t="shared" si="20"/>
        <v>-1</v>
      </c>
      <c r="S368">
        <f t="shared" si="21"/>
        <v>-2.2000000000007276</v>
      </c>
      <c r="T368">
        <f t="shared" si="22"/>
        <v>0</v>
      </c>
      <c r="U368">
        <f t="shared" si="23"/>
        <v>-2.2000000000007276</v>
      </c>
    </row>
    <row r="369" spans="1:21" x14ac:dyDescent="0.25">
      <c r="A369" s="2">
        <v>44039</v>
      </c>
      <c r="B369" t="s">
        <v>54</v>
      </c>
      <c r="C369" s="2">
        <v>44039</v>
      </c>
      <c r="D369" t="s">
        <v>55</v>
      </c>
      <c r="E369">
        <v>11220</v>
      </c>
      <c r="F369">
        <v>11186.3</v>
      </c>
      <c r="G369">
        <v>11188.65</v>
      </c>
      <c r="H369">
        <v>11186.3</v>
      </c>
      <c r="I369">
        <v>11201.05</v>
      </c>
      <c r="J369">
        <v>18.178921669260639</v>
      </c>
      <c r="K369" t="s">
        <v>23</v>
      </c>
      <c r="L369" t="s">
        <v>20</v>
      </c>
      <c r="M369">
        <v>225</v>
      </c>
      <c r="N369">
        <v>33.699999999998909</v>
      </c>
      <c r="O369">
        <v>2789.9999999999181</v>
      </c>
      <c r="P369">
        <v>2789.9999999999181</v>
      </c>
      <c r="Q369">
        <v>480779.99999999948</v>
      </c>
      <c r="R369">
        <f t="shared" si="20"/>
        <v>1</v>
      </c>
      <c r="S369">
        <f t="shared" si="21"/>
        <v>12.399999999999636</v>
      </c>
      <c r="T369">
        <f t="shared" si="22"/>
        <v>12.399999999999636</v>
      </c>
      <c r="U369">
        <f t="shared" si="23"/>
        <v>0</v>
      </c>
    </row>
    <row r="370" spans="1:21" x14ac:dyDescent="0.25">
      <c r="A370" s="2">
        <v>44039</v>
      </c>
      <c r="B370" t="s">
        <v>156</v>
      </c>
      <c r="C370" s="2">
        <v>44039</v>
      </c>
      <c r="D370" t="s">
        <v>121</v>
      </c>
      <c r="E370">
        <v>11163.85</v>
      </c>
      <c r="F370">
        <v>11130.35</v>
      </c>
      <c r="G370">
        <v>11176.7</v>
      </c>
      <c r="H370">
        <v>11130.35</v>
      </c>
      <c r="I370">
        <v>11173.95</v>
      </c>
      <c r="J370">
        <v>15.97143401020953</v>
      </c>
      <c r="K370" t="s">
        <v>23</v>
      </c>
      <c r="L370" t="s">
        <v>20</v>
      </c>
      <c r="M370">
        <v>225</v>
      </c>
      <c r="N370">
        <v>33.5</v>
      </c>
      <c r="O370">
        <v>-618.75</v>
      </c>
      <c r="P370">
        <v>-618.75</v>
      </c>
      <c r="Q370">
        <v>480161.24999999948</v>
      </c>
      <c r="R370">
        <f t="shared" si="20"/>
        <v>1</v>
      </c>
      <c r="S370">
        <f t="shared" si="21"/>
        <v>-2.75</v>
      </c>
      <c r="T370">
        <f t="shared" si="22"/>
        <v>0</v>
      </c>
      <c r="U370">
        <f t="shared" si="23"/>
        <v>-2.75</v>
      </c>
    </row>
    <row r="371" spans="1:21" x14ac:dyDescent="0.25">
      <c r="A371" s="2">
        <v>44040</v>
      </c>
      <c r="B371" t="s">
        <v>49</v>
      </c>
      <c r="C371" s="2">
        <v>44040</v>
      </c>
      <c r="D371" t="s">
        <v>280</v>
      </c>
      <c r="E371">
        <v>11267.05</v>
      </c>
      <c r="F371">
        <v>11233.2</v>
      </c>
      <c r="G371">
        <v>11268.25</v>
      </c>
      <c r="H371">
        <v>11233.2</v>
      </c>
      <c r="I371">
        <v>11257.55</v>
      </c>
      <c r="J371">
        <v>14.823433880620479</v>
      </c>
      <c r="K371" t="s">
        <v>23</v>
      </c>
      <c r="L371" t="s">
        <v>20</v>
      </c>
      <c r="M371">
        <v>225</v>
      </c>
      <c r="N371">
        <v>33.849999999998538</v>
      </c>
      <c r="O371">
        <v>-2407.5000000001642</v>
      </c>
      <c r="P371">
        <v>-2407.5000000001642</v>
      </c>
      <c r="Q371">
        <v>477753.7499999993</v>
      </c>
      <c r="R371">
        <f t="shared" si="20"/>
        <v>1</v>
      </c>
      <c r="S371">
        <f t="shared" si="21"/>
        <v>-10.700000000000728</v>
      </c>
      <c r="T371">
        <f t="shared" si="22"/>
        <v>0</v>
      </c>
      <c r="U371">
        <f t="shared" si="23"/>
        <v>-10.700000000000728</v>
      </c>
    </row>
    <row r="372" spans="1:21" x14ac:dyDescent="0.25">
      <c r="A372" s="2">
        <v>44041</v>
      </c>
      <c r="B372" t="s">
        <v>21</v>
      </c>
      <c r="C372" s="2">
        <v>44041</v>
      </c>
      <c r="D372" t="s">
        <v>77</v>
      </c>
      <c r="E372">
        <v>11251.1</v>
      </c>
      <c r="F372">
        <v>11284.9</v>
      </c>
      <c r="G372">
        <v>11226.45</v>
      </c>
      <c r="H372">
        <v>11284.9</v>
      </c>
      <c r="I372">
        <v>11233.5</v>
      </c>
      <c r="J372">
        <v>14.266110053372209</v>
      </c>
      <c r="K372" t="s">
        <v>23</v>
      </c>
      <c r="L372" t="s">
        <v>24</v>
      </c>
      <c r="M372">
        <v>-225</v>
      </c>
      <c r="N372">
        <v>33.800000000001091</v>
      </c>
      <c r="O372">
        <v>-1586.2499999998361</v>
      </c>
      <c r="P372">
        <v>-1586.2499999998361</v>
      </c>
      <c r="Q372">
        <v>476167.49999999948</v>
      </c>
      <c r="R372">
        <f t="shared" si="20"/>
        <v>-1</v>
      </c>
      <c r="S372">
        <f t="shared" si="21"/>
        <v>-7.0499999999992724</v>
      </c>
      <c r="T372">
        <f t="shared" si="22"/>
        <v>0</v>
      </c>
      <c r="U372">
        <f t="shared" si="23"/>
        <v>-7.0499999999992724</v>
      </c>
    </row>
    <row r="373" spans="1:21" x14ac:dyDescent="0.25">
      <c r="A373" s="2">
        <v>44042</v>
      </c>
      <c r="B373" t="s">
        <v>189</v>
      </c>
      <c r="C373" s="2">
        <v>44042</v>
      </c>
      <c r="D373" t="s">
        <v>235</v>
      </c>
      <c r="E373">
        <v>11170</v>
      </c>
      <c r="F373">
        <v>11203.55</v>
      </c>
      <c r="G373">
        <v>11179.45</v>
      </c>
      <c r="H373">
        <v>11203.55</v>
      </c>
      <c r="I373">
        <v>11185.85</v>
      </c>
      <c r="J373">
        <v>15.85548626331785</v>
      </c>
      <c r="K373" t="s">
        <v>23</v>
      </c>
      <c r="L373" t="s">
        <v>24</v>
      </c>
      <c r="M373">
        <v>-225</v>
      </c>
      <c r="N373">
        <v>33.550000000001091</v>
      </c>
      <c r="O373">
        <v>-1439.9999999999179</v>
      </c>
      <c r="P373">
        <v>-1439.9999999999179</v>
      </c>
      <c r="Q373">
        <v>474727.49999999959</v>
      </c>
      <c r="R373">
        <f t="shared" si="20"/>
        <v>-1</v>
      </c>
      <c r="S373">
        <f t="shared" si="21"/>
        <v>-6.3999999999996362</v>
      </c>
      <c r="T373">
        <f t="shared" si="22"/>
        <v>0</v>
      </c>
      <c r="U373">
        <f t="shared" si="23"/>
        <v>-6.3999999999996362</v>
      </c>
    </row>
    <row r="374" spans="1:21" x14ac:dyDescent="0.25">
      <c r="A374" s="2">
        <v>44043</v>
      </c>
      <c r="B374" t="s">
        <v>36</v>
      </c>
      <c r="C374" s="2">
        <v>44043</v>
      </c>
      <c r="D374" t="s">
        <v>132</v>
      </c>
      <c r="E374">
        <v>11054.3</v>
      </c>
      <c r="F374">
        <v>11087.5</v>
      </c>
      <c r="G374">
        <v>11041.75</v>
      </c>
      <c r="H374">
        <v>11087.5</v>
      </c>
      <c r="I374">
        <v>11059.65</v>
      </c>
      <c r="J374">
        <v>19.052637457753651</v>
      </c>
      <c r="K374" t="s">
        <v>23</v>
      </c>
      <c r="L374" t="s">
        <v>24</v>
      </c>
      <c r="M374">
        <v>-225</v>
      </c>
      <c r="N374">
        <v>33.200000000000728</v>
      </c>
      <c r="O374">
        <v>-4027.4999999999181</v>
      </c>
      <c r="P374">
        <v>-4027.4999999999181</v>
      </c>
      <c r="Q374">
        <v>470699.99999999971</v>
      </c>
      <c r="R374">
        <f t="shared" si="20"/>
        <v>-1</v>
      </c>
      <c r="S374">
        <f t="shared" si="21"/>
        <v>-17.899999999999636</v>
      </c>
      <c r="T374">
        <f t="shared" si="22"/>
        <v>0</v>
      </c>
      <c r="U374">
        <f t="shared" si="23"/>
        <v>-17.899999999999636</v>
      </c>
    </row>
    <row r="375" spans="1:21" x14ac:dyDescent="0.25">
      <c r="A375" s="2">
        <v>44046</v>
      </c>
      <c r="B375" t="s">
        <v>71</v>
      </c>
      <c r="C375" s="2">
        <v>44046</v>
      </c>
      <c r="D375" t="s">
        <v>214</v>
      </c>
      <c r="E375">
        <v>10905.1</v>
      </c>
      <c r="F375">
        <v>10937.85</v>
      </c>
      <c r="G375">
        <v>10903.8</v>
      </c>
      <c r="H375">
        <v>10937.85</v>
      </c>
      <c r="I375">
        <v>10909.65</v>
      </c>
      <c r="J375">
        <v>14.98976215343561</v>
      </c>
      <c r="K375" t="s">
        <v>23</v>
      </c>
      <c r="L375" t="s">
        <v>24</v>
      </c>
      <c r="M375">
        <v>-225</v>
      </c>
      <c r="N375">
        <v>32.75</v>
      </c>
      <c r="O375">
        <v>-1316.2500000000821</v>
      </c>
      <c r="P375">
        <v>-1316.2500000000821</v>
      </c>
      <c r="Q375">
        <v>469383.74999999959</v>
      </c>
      <c r="R375">
        <f t="shared" si="20"/>
        <v>-1</v>
      </c>
      <c r="S375">
        <f t="shared" si="21"/>
        <v>-5.8500000000003638</v>
      </c>
      <c r="T375">
        <f t="shared" si="22"/>
        <v>0</v>
      </c>
      <c r="U375">
        <f t="shared" si="23"/>
        <v>-5.8500000000003638</v>
      </c>
    </row>
    <row r="376" spans="1:21" x14ac:dyDescent="0.25">
      <c r="A376" s="2">
        <v>44049</v>
      </c>
      <c r="B376" t="s">
        <v>287</v>
      </c>
      <c r="C376" s="2">
        <v>44049</v>
      </c>
      <c r="D376" t="s">
        <v>18</v>
      </c>
      <c r="E376">
        <v>11197.55</v>
      </c>
      <c r="F376">
        <v>11163.95</v>
      </c>
      <c r="G376">
        <v>11185.2</v>
      </c>
      <c r="H376">
        <v>11163.95</v>
      </c>
      <c r="I376">
        <v>11183.2</v>
      </c>
      <c r="J376">
        <v>13.335046045622139</v>
      </c>
      <c r="K376" t="s">
        <v>23</v>
      </c>
      <c r="L376" t="s">
        <v>20</v>
      </c>
      <c r="M376">
        <v>225</v>
      </c>
      <c r="N376">
        <v>33.599999999998538</v>
      </c>
      <c r="O376">
        <v>-450</v>
      </c>
      <c r="P376">
        <v>-450</v>
      </c>
      <c r="Q376">
        <v>468933.74999999959</v>
      </c>
      <c r="R376">
        <f t="shared" si="20"/>
        <v>1</v>
      </c>
      <c r="S376">
        <f t="shared" si="21"/>
        <v>-2</v>
      </c>
      <c r="T376">
        <f t="shared" si="22"/>
        <v>0</v>
      </c>
      <c r="U376">
        <f t="shared" si="23"/>
        <v>-2</v>
      </c>
    </row>
    <row r="377" spans="1:21" x14ac:dyDescent="0.25">
      <c r="A377" s="2">
        <v>44050</v>
      </c>
      <c r="B377" t="s">
        <v>52</v>
      </c>
      <c r="C377" s="2">
        <v>44050</v>
      </c>
      <c r="D377" t="s">
        <v>275</v>
      </c>
      <c r="E377">
        <v>11215.55</v>
      </c>
      <c r="F377">
        <v>11181.95</v>
      </c>
      <c r="G377">
        <v>11199.9</v>
      </c>
      <c r="H377">
        <v>11181.95</v>
      </c>
      <c r="I377">
        <v>11190.9</v>
      </c>
      <c r="J377">
        <v>15.61817614759477</v>
      </c>
      <c r="K377" t="s">
        <v>23</v>
      </c>
      <c r="L377" t="s">
        <v>20</v>
      </c>
      <c r="M377">
        <v>225</v>
      </c>
      <c r="N377">
        <v>33.599999999998538</v>
      </c>
      <c r="O377">
        <v>-2025</v>
      </c>
      <c r="P377">
        <v>-2025</v>
      </c>
      <c r="Q377">
        <v>466908.74999999959</v>
      </c>
      <c r="R377">
        <f t="shared" si="20"/>
        <v>1</v>
      </c>
      <c r="S377">
        <f t="shared" si="21"/>
        <v>-9</v>
      </c>
      <c r="T377">
        <f t="shared" si="22"/>
        <v>0</v>
      </c>
      <c r="U377">
        <f t="shared" si="23"/>
        <v>-9</v>
      </c>
    </row>
    <row r="378" spans="1:21" x14ac:dyDescent="0.25">
      <c r="A378" s="2">
        <v>44054</v>
      </c>
      <c r="B378" t="s">
        <v>54</v>
      </c>
      <c r="C378" s="2">
        <v>44054</v>
      </c>
      <c r="D378" t="s">
        <v>73</v>
      </c>
      <c r="E378">
        <v>11349.65</v>
      </c>
      <c r="F378">
        <v>11315.6</v>
      </c>
      <c r="G378">
        <v>11356.65</v>
      </c>
      <c r="H378">
        <v>11315.6</v>
      </c>
      <c r="I378">
        <v>11338.6</v>
      </c>
      <c r="J378">
        <v>12.997721668741921</v>
      </c>
      <c r="K378" t="s">
        <v>23</v>
      </c>
      <c r="L378" t="s">
        <v>20</v>
      </c>
      <c r="M378">
        <v>225</v>
      </c>
      <c r="N378">
        <v>34.049999999999272</v>
      </c>
      <c r="O378">
        <v>-4061.2499999998358</v>
      </c>
      <c r="P378">
        <v>-4061.2499999998358</v>
      </c>
      <c r="Q378">
        <v>462847.49999999971</v>
      </c>
      <c r="R378">
        <f t="shared" si="20"/>
        <v>1</v>
      </c>
      <c r="S378">
        <f t="shared" si="21"/>
        <v>-18.049999999999272</v>
      </c>
      <c r="T378">
        <f t="shared" si="22"/>
        <v>0</v>
      </c>
      <c r="U378">
        <f t="shared" si="23"/>
        <v>-18.049999999999272</v>
      </c>
    </row>
    <row r="379" spans="1:21" x14ac:dyDescent="0.25">
      <c r="A379" s="2">
        <v>44055</v>
      </c>
      <c r="B379" t="s">
        <v>54</v>
      </c>
      <c r="C379" s="2">
        <v>44055</v>
      </c>
      <c r="D379" t="s">
        <v>55</v>
      </c>
      <c r="E379">
        <v>11237.4</v>
      </c>
      <c r="F379">
        <v>11271.15</v>
      </c>
      <c r="G379">
        <v>11256.15</v>
      </c>
      <c r="H379">
        <v>11271.15</v>
      </c>
      <c r="I379">
        <v>11261.65</v>
      </c>
      <c r="J379">
        <v>11.46962170520753</v>
      </c>
      <c r="K379" t="s">
        <v>23</v>
      </c>
      <c r="L379" t="s">
        <v>24</v>
      </c>
      <c r="M379">
        <v>-225</v>
      </c>
      <c r="N379">
        <v>33.750000000001819</v>
      </c>
      <c r="O379">
        <v>-1237.5</v>
      </c>
      <c r="P379">
        <v>-1237.5</v>
      </c>
      <c r="Q379">
        <v>461609.99999999971</v>
      </c>
      <c r="R379">
        <f t="shared" si="20"/>
        <v>-1</v>
      </c>
      <c r="S379">
        <f t="shared" si="21"/>
        <v>-5.5</v>
      </c>
      <c r="T379">
        <f t="shared" si="22"/>
        <v>0</v>
      </c>
      <c r="U379">
        <f t="shared" si="23"/>
        <v>-5.5</v>
      </c>
    </row>
    <row r="380" spans="1:21" x14ac:dyDescent="0.25">
      <c r="A380" s="2">
        <v>44056</v>
      </c>
      <c r="B380" t="s">
        <v>297</v>
      </c>
      <c r="C380" s="2">
        <v>44056</v>
      </c>
      <c r="D380" t="s">
        <v>298</v>
      </c>
      <c r="E380">
        <v>11285.3</v>
      </c>
      <c r="F380">
        <v>11319.2</v>
      </c>
      <c r="G380">
        <v>11298.65</v>
      </c>
      <c r="H380">
        <v>11319.2</v>
      </c>
      <c r="I380">
        <v>11311.5</v>
      </c>
      <c r="J380">
        <v>8.695053297281655</v>
      </c>
      <c r="K380" t="s">
        <v>23</v>
      </c>
      <c r="L380" t="s">
        <v>24</v>
      </c>
      <c r="M380">
        <v>-225</v>
      </c>
      <c r="N380">
        <v>33.900000000001462</v>
      </c>
      <c r="O380">
        <v>-2891.2500000000819</v>
      </c>
      <c r="P380">
        <v>-2891.2500000000819</v>
      </c>
      <c r="Q380">
        <v>458718.74999999959</v>
      </c>
      <c r="R380">
        <f t="shared" si="20"/>
        <v>-1</v>
      </c>
      <c r="S380">
        <f t="shared" si="21"/>
        <v>-12.850000000000364</v>
      </c>
      <c r="T380">
        <f t="shared" si="22"/>
        <v>0</v>
      </c>
      <c r="U380">
        <f t="shared" si="23"/>
        <v>-12.850000000000364</v>
      </c>
    </row>
    <row r="381" spans="1:21" x14ac:dyDescent="0.25">
      <c r="A381" s="2">
        <v>44057</v>
      </c>
      <c r="B381" t="s">
        <v>275</v>
      </c>
      <c r="C381" s="2">
        <v>44057</v>
      </c>
      <c r="D381" t="s">
        <v>69</v>
      </c>
      <c r="E381">
        <v>11366</v>
      </c>
      <c r="F381">
        <v>11334.7</v>
      </c>
      <c r="G381">
        <v>11356.75</v>
      </c>
      <c r="H381">
        <v>11334.7</v>
      </c>
      <c r="I381">
        <v>11348.85</v>
      </c>
      <c r="J381">
        <v>11.17413867524688</v>
      </c>
      <c r="K381" t="s">
        <v>23</v>
      </c>
      <c r="L381" t="s">
        <v>20</v>
      </c>
      <c r="M381">
        <v>225</v>
      </c>
      <c r="N381">
        <v>31.299999999999269</v>
      </c>
      <c r="O381">
        <v>-1777.4999999999179</v>
      </c>
      <c r="P381">
        <v>-1777.4999999999179</v>
      </c>
      <c r="Q381">
        <v>456941.24999999971</v>
      </c>
      <c r="R381">
        <f t="shared" si="20"/>
        <v>1</v>
      </c>
      <c r="S381">
        <f t="shared" si="21"/>
        <v>-7.8999999999996362</v>
      </c>
      <c r="T381">
        <f t="shared" si="22"/>
        <v>0</v>
      </c>
      <c r="U381">
        <f t="shared" si="23"/>
        <v>-7.8999999999996362</v>
      </c>
    </row>
    <row r="382" spans="1:21" x14ac:dyDescent="0.25">
      <c r="A382" s="2">
        <v>44057</v>
      </c>
      <c r="B382" t="s">
        <v>251</v>
      </c>
      <c r="C382" s="2">
        <v>44057</v>
      </c>
      <c r="D382" t="s">
        <v>201</v>
      </c>
      <c r="E382">
        <v>11320.25</v>
      </c>
      <c r="F382">
        <v>11354.25</v>
      </c>
      <c r="G382">
        <v>11316.2</v>
      </c>
      <c r="H382">
        <v>11354.25</v>
      </c>
      <c r="I382">
        <v>11318.05</v>
      </c>
      <c r="J382">
        <v>11.235925317212301</v>
      </c>
      <c r="K382" t="s">
        <v>23</v>
      </c>
      <c r="L382" t="s">
        <v>24</v>
      </c>
      <c r="M382">
        <v>-225</v>
      </c>
      <c r="N382">
        <v>34</v>
      </c>
      <c r="O382">
        <v>-416.24999999967258</v>
      </c>
      <c r="P382">
        <v>-416.24999999967258</v>
      </c>
      <c r="Q382">
        <v>456525</v>
      </c>
      <c r="R382">
        <f t="shared" si="20"/>
        <v>-1</v>
      </c>
      <c r="S382">
        <f t="shared" si="21"/>
        <v>-1.8499999999985448</v>
      </c>
      <c r="T382">
        <f t="shared" si="22"/>
        <v>0</v>
      </c>
      <c r="U382">
        <f t="shared" si="23"/>
        <v>-1.8499999999985448</v>
      </c>
    </row>
    <row r="383" spans="1:21" x14ac:dyDescent="0.25">
      <c r="A383" s="2">
        <v>44060</v>
      </c>
      <c r="B383" t="s">
        <v>62</v>
      </c>
      <c r="C383" s="2">
        <v>44060</v>
      </c>
      <c r="D383" t="s">
        <v>123</v>
      </c>
      <c r="E383">
        <v>11243.6</v>
      </c>
      <c r="F383">
        <v>11219.25</v>
      </c>
      <c r="G383">
        <v>11239</v>
      </c>
      <c r="H383">
        <v>11219.25</v>
      </c>
      <c r="I383">
        <v>11224.4</v>
      </c>
      <c r="J383">
        <v>15.32856975541101</v>
      </c>
      <c r="K383" t="s">
        <v>23</v>
      </c>
      <c r="L383" t="s">
        <v>20</v>
      </c>
      <c r="M383">
        <v>225</v>
      </c>
      <c r="N383">
        <v>24.35000000000036</v>
      </c>
      <c r="O383">
        <v>-3285.0000000000819</v>
      </c>
      <c r="P383">
        <v>-3285.0000000000819</v>
      </c>
      <c r="Q383">
        <v>453239.99999999988</v>
      </c>
      <c r="R383">
        <f t="shared" si="20"/>
        <v>1</v>
      </c>
      <c r="S383">
        <f t="shared" si="21"/>
        <v>-14.600000000000364</v>
      </c>
      <c r="T383">
        <f t="shared" si="22"/>
        <v>0</v>
      </c>
      <c r="U383">
        <f t="shared" si="23"/>
        <v>-14.600000000000364</v>
      </c>
    </row>
    <row r="384" spans="1:21" x14ac:dyDescent="0.25">
      <c r="A384" s="2">
        <v>44060</v>
      </c>
      <c r="B384" t="s">
        <v>244</v>
      </c>
      <c r="C384" s="2">
        <v>44060</v>
      </c>
      <c r="D384" t="s">
        <v>64</v>
      </c>
      <c r="E384">
        <v>11199.25</v>
      </c>
      <c r="F384">
        <v>11232.85</v>
      </c>
      <c r="G384">
        <v>11183.1</v>
      </c>
      <c r="H384">
        <v>11232.85</v>
      </c>
      <c r="I384">
        <v>11188.05</v>
      </c>
      <c r="J384">
        <v>16.892583319041361</v>
      </c>
      <c r="K384" t="s">
        <v>23</v>
      </c>
      <c r="L384" t="s">
        <v>24</v>
      </c>
      <c r="M384">
        <v>-225</v>
      </c>
      <c r="N384">
        <v>33.600000000000357</v>
      </c>
      <c r="O384">
        <v>-1113.749999999754</v>
      </c>
      <c r="P384">
        <v>-1113.749999999754</v>
      </c>
      <c r="Q384">
        <v>452126.25000000017</v>
      </c>
      <c r="R384">
        <f t="shared" si="20"/>
        <v>-1</v>
      </c>
      <c r="S384">
        <f t="shared" si="21"/>
        <v>-4.9499999999989086</v>
      </c>
      <c r="T384">
        <f t="shared" si="22"/>
        <v>0</v>
      </c>
      <c r="U384">
        <f t="shared" si="23"/>
        <v>-4.9499999999989086</v>
      </c>
    </row>
    <row r="385" spans="1:23" x14ac:dyDescent="0.25">
      <c r="A385" s="2">
        <v>44061</v>
      </c>
      <c r="B385" t="s">
        <v>44</v>
      </c>
      <c r="C385" s="2">
        <v>44061</v>
      </c>
      <c r="D385" t="s">
        <v>45</v>
      </c>
      <c r="E385">
        <v>11332</v>
      </c>
      <c r="F385">
        <v>11302.15</v>
      </c>
      <c r="G385">
        <v>11329.15</v>
      </c>
      <c r="H385">
        <v>11302.15</v>
      </c>
      <c r="I385">
        <v>11330.05</v>
      </c>
      <c r="J385">
        <v>9.8243504446166696</v>
      </c>
      <c r="K385" t="s">
        <v>23</v>
      </c>
      <c r="L385" t="s">
        <v>20</v>
      </c>
      <c r="M385">
        <v>225</v>
      </c>
      <c r="N385">
        <v>29.85000000000036</v>
      </c>
      <c r="O385">
        <v>202.49999999991809</v>
      </c>
      <c r="P385">
        <v>202.49999999991809</v>
      </c>
      <c r="Q385">
        <v>452328.75000000012</v>
      </c>
      <c r="R385">
        <f t="shared" si="20"/>
        <v>1</v>
      </c>
      <c r="S385">
        <f t="shared" si="21"/>
        <v>0.8999999999996362</v>
      </c>
      <c r="T385">
        <f t="shared" si="22"/>
        <v>0.8999999999996362</v>
      </c>
      <c r="U385">
        <f t="shared" si="23"/>
        <v>0</v>
      </c>
    </row>
    <row r="387" spans="1:23" x14ac:dyDescent="0.25">
      <c r="S387" t="s">
        <v>327</v>
      </c>
      <c r="T387" s="5">
        <f>SUM(T2:T385)</f>
        <v>2890.0499999999965</v>
      </c>
      <c r="U387" s="6">
        <f>SUM(U2:U385)</f>
        <v>-1794.8499999999922</v>
      </c>
    </row>
    <row r="388" spans="1:23" x14ac:dyDescent="0.25">
      <c r="S388" t="s">
        <v>328</v>
      </c>
      <c r="T388" s="5">
        <f>COUNTIF(T2:T385, "&gt;0")</f>
        <v>119</v>
      </c>
      <c r="U388" s="6">
        <f>COUNTIF(U2:U385, "&lt;0")</f>
        <v>265</v>
      </c>
      <c r="V388" s="7">
        <f>T388+U388</f>
        <v>384</v>
      </c>
    </row>
    <row r="389" spans="1:23" x14ac:dyDescent="0.25">
      <c r="S389" t="s">
        <v>329</v>
      </c>
      <c r="T389" s="5">
        <f>T387/T388</f>
        <v>24.286134453781482</v>
      </c>
      <c r="U389" s="6">
        <f>U387/U388</f>
        <v>-6.7730188679244989</v>
      </c>
      <c r="V389" s="7">
        <f>ABS(T389/U389)</f>
        <v>3.5857178205711455</v>
      </c>
      <c r="W389" s="7">
        <f>T390*V389-U390</f>
        <v>0.42109484543741227</v>
      </c>
    </row>
    <row r="390" spans="1:23" x14ac:dyDescent="0.25">
      <c r="S390" t="s">
        <v>330</v>
      </c>
      <c r="T390" s="5">
        <f>T388/V388</f>
        <v>0.30989583333333331</v>
      </c>
      <c r="U390" s="6">
        <f>U388/V388</f>
        <v>0.69010416666666663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B20" sqref="B20"/>
    </sheetView>
  </sheetViews>
  <sheetFormatPr defaultRowHeight="15" x14ac:dyDescent="0.25"/>
  <sheetData>
    <row r="1" spans="1:9" x14ac:dyDescent="0.25">
      <c r="A1" s="1" t="s">
        <v>299</v>
      </c>
      <c r="B1" s="1" t="s">
        <v>300</v>
      </c>
      <c r="D1" s="1" t="s">
        <v>301</v>
      </c>
      <c r="E1" s="1" t="s">
        <v>302</v>
      </c>
      <c r="F1" s="1" t="s">
        <v>303</v>
      </c>
      <c r="G1" s="1" t="s">
        <v>302</v>
      </c>
      <c r="H1" s="1" t="s">
        <v>304</v>
      </c>
      <c r="I1" s="1" t="s">
        <v>302</v>
      </c>
    </row>
    <row r="2" spans="1:9" x14ac:dyDescent="0.25">
      <c r="A2" t="s">
        <v>305</v>
      </c>
      <c r="B2">
        <v>300000</v>
      </c>
      <c r="D2">
        <v>1</v>
      </c>
      <c r="E2">
        <v>60</v>
      </c>
      <c r="F2">
        <v>2</v>
      </c>
      <c r="G2">
        <v>20</v>
      </c>
      <c r="H2" t="s">
        <v>19</v>
      </c>
      <c r="I2">
        <v>34</v>
      </c>
    </row>
    <row r="3" spans="1:9" x14ac:dyDescent="0.25">
      <c r="A3" t="s">
        <v>306</v>
      </c>
      <c r="B3">
        <v>452328.75000000012</v>
      </c>
      <c r="D3">
        <v>2</v>
      </c>
      <c r="E3">
        <v>13</v>
      </c>
      <c r="F3">
        <v>4</v>
      </c>
      <c r="G3">
        <v>6</v>
      </c>
      <c r="H3" t="s">
        <v>23</v>
      </c>
      <c r="I3">
        <v>317</v>
      </c>
    </row>
    <row r="4" spans="1:9" x14ac:dyDescent="0.25">
      <c r="A4" t="s">
        <v>307</v>
      </c>
      <c r="B4">
        <v>519176.25000000198</v>
      </c>
      <c r="D4">
        <v>4</v>
      </c>
      <c r="E4">
        <v>5</v>
      </c>
      <c r="F4">
        <v>1</v>
      </c>
      <c r="G4">
        <v>21</v>
      </c>
      <c r="H4" t="s">
        <v>39</v>
      </c>
      <c r="I4">
        <v>32</v>
      </c>
    </row>
    <row r="5" spans="1:9" x14ac:dyDescent="0.25">
      <c r="A5" t="s">
        <v>308</v>
      </c>
      <c r="B5">
        <v>76241.250000000466</v>
      </c>
      <c r="D5">
        <v>3</v>
      </c>
      <c r="E5">
        <v>4</v>
      </c>
      <c r="F5">
        <v>5</v>
      </c>
      <c r="G5">
        <v>8</v>
      </c>
      <c r="H5" t="s">
        <v>281</v>
      </c>
      <c r="I5">
        <v>1</v>
      </c>
    </row>
    <row r="6" spans="1:9" x14ac:dyDescent="0.25">
      <c r="A6" t="s">
        <v>309</v>
      </c>
      <c r="B6">
        <v>14.685041929402621</v>
      </c>
      <c r="F6">
        <v>6</v>
      </c>
      <c r="G6">
        <v>3</v>
      </c>
    </row>
    <row r="7" spans="1:9" x14ac:dyDescent="0.25">
      <c r="A7" t="s">
        <v>310</v>
      </c>
      <c r="B7">
        <v>4</v>
      </c>
      <c r="F7">
        <v>3</v>
      </c>
      <c r="G7">
        <v>15</v>
      </c>
    </row>
    <row r="8" spans="1:9" x14ac:dyDescent="0.25">
      <c r="A8" t="s">
        <v>311</v>
      </c>
      <c r="B8">
        <v>15</v>
      </c>
      <c r="F8">
        <v>8</v>
      </c>
      <c r="G8">
        <v>4</v>
      </c>
    </row>
    <row r="9" spans="1:9" x14ac:dyDescent="0.25">
      <c r="A9" t="s">
        <v>312</v>
      </c>
      <c r="B9">
        <v>384</v>
      </c>
      <c r="F9">
        <v>7</v>
      </c>
      <c r="G9">
        <v>3</v>
      </c>
    </row>
    <row r="10" spans="1:9" x14ac:dyDescent="0.25">
      <c r="A10" t="s">
        <v>313</v>
      </c>
      <c r="B10">
        <v>119</v>
      </c>
      <c r="F10">
        <v>9</v>
      </c>
      <c r="G10">
        <v>1</v>
      </c>
    </row>
    <row r="11" spans="1:9" x14ac:dyDescent="0.25">
      <c r="A11" t="s">
        <v>314</v>
      </c>
      <c r="B11">
        <v>265</v>
      </c>
      <c r="F11">
        <v>15</v>
      </c>
      <c r="G11">
        <v>1</v>
      </c>
    </row>
    <row r="12" spans="1:9" x14ac:dyDescent="0.25">
      <c r="A12" t="s">
        <v>315</v>
      </c>
      <c r="B12">
        <v>0.30989583333333331</v>
      </c>
    </row>
    <row r="13" spans="1:9" x14ac:dyDescent="0.25">
      <c r="A13" t="s">
        <v>316</v>
      </c>
      <c r="B13">
        <v>0.69010416666666663</v>
      </c>
    </row>
    <row r="14" spans="1:9" x14ac:dyDescent="0.25">
      <c r="A14" t="s">
        <v>317</v>
      </c>
      <c r="B14">
        <v>41392.499999999971</v>
      </c>
    </row>
    <row r="15" spans="1:9" x14ac:dyDescent="0.25">
      <c r="A15" t="s">
        <v>318</v>
      </c>
      <c r="B15">
        <v>3898.8340336134411</v>
      </c>
    </row>
    <row r="16" spans="1:9" x14ac:dyDescent="0.25">
      <c r="A16" t="s">
        <v>319</v>
      </c>
      <c r="B16">
        <v>463961.24999999942</v>
      </c>
    </row>
    <row r="17" spans="1:2" x14ac:dyDescent="0.25">
      <c r="A17" t="s">
        <v>320</v>
      </c>
      <c r="B17">
        <v>-12585.00000000022</v>
      </c>
    </row>
    <row r="18" spans="1:2" x14ac:dyDescent="0.25">
      <c r="A18" t="s">
        <v>321</v>
      </c>
      <c r="B18">
        <v>-1175.971698113204</v>
      </c>
    </row>
    <row r="19" spans="1:2" x14ac:dyDescent="0.25">
      <c r="A19" t="s">
        <v>322</v>
      </c>
      <c r="B19">
        <v>-311632.49999999913</v>
      </c>
    </row>
    <row r="20" spans="1:2" x14ac:dyDescent="0.25">
      <c r="A20" t="s">
        <v>323</v>
      </c>
      <c r="B20">
        <v>0.33732908178102577</v>
      </c>
    </row>
    <row r="21" spans="1:2" x14ac:dyDescent="0.25">
      <c r="A21" t="s">
        <v>324</v>
      </c>
      <c r="B21">
        <v>1.9091345196946019</v>
      </c>
    </row>
    <row r="22" spans="1:2" x14ac:dyDescent="0.25">
      <c r="A22" t="s">
        <v>325</v>
      </c>
      <c r="B22">
        <v>1.2928973280942371</v>
      </c>
    </row>
    <row r="23" spans="1:2" x14ac:dyDescent="0.25">
      <c r="A23" t="s">
        <v>326</v>
      </c>
      <c r="B23">
        <v>1.2928973280942371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Trades</vt:lpstr>
      <vt:lpstr>Stats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PC2</cp:lastModifiedBy>
  <dcterms:created xsi:type="dcterms:W3CDTF">2021-02-11T18:46:41Z</dcterms:created>
  <dcterms:modified xsi:type="dcterms:W3CDTF">2021-02-15T13:34:08Z</dcterms:modified>
</cp:coreProperties>
</file>