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\OneDrive\Desktop\"/>
    </mc:Choice>
  </mc:AlternateContent>
  <xr:revisionPtr revIDLastSave="0" documentId="13_ncr:1_{1246479C-D3B6-4B6F-A7A5-A8E850613229}" xr6:coauthVersionLast="47" xr6:coauthVersionMax="47" xr10:uidLastSave="{00000000-0000-0000-0000-000000000000}"/>
  <bookViews>
    <workbookView xWindow="-96" yWindow="0" windowWidth="14016" windowHeight="12336" xr2:uid="{405CA088-D015-4908-8E60-E0E20A55BC90}"/>
  </bookViews>
  <sheets>
    <sheet name="S&amp;P 500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W9" i="1"/>
  <c r="L17" i="1"/>
  <c r="Q9" i="1"/>
  <c r="O9" i="1"/>
  <c r="L15" i="1"/>
  <c r="U9" i="1"/>
  <c r="S9" i="1"/>
  <c r="L3" i="1"/>
  <c r="J35" i="1"/>
  <c r="J36" i="1"/>
  <c r="J71" i="1"/>
  <c r="J72" i="1"/>
  <c r="J107" i="1"/>
  <c r="J108" i="1"/>
  <c r="J143" i="1"/>
  <c r="J144" i="1"/>
  <c r="J179" i="1"/>
  <c r="J180" i="1"/>
  <c r="J215" i="1"/>
  <c r="J216" i="1"/>
  <c r="J251" i="1"/>
  <c r="J252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I36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I72" i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I108" i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I144" i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I180" i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I216" i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I252" i="1"/>
  <c r="I253" i="1"/>
  <c r="J253" i="1" s="1"/>
  <c r="I254" i="1"/>
  <c r="J254" i="1" s="1"/>
  <c r="I255" i="1"/>
  <c r="J255" i="1" s="1"/>
  <c r="I256" i="1"/>
  <c r="J256" i="1" s="1"/>
  <c r="I257" i="1"/>
  <c r="J257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L7" i="1"/>
  <c r="L5" i="1"/>
  <c r="L13" i="1" l="1"/>
  <c r="L11" i="1"/>
  <c r="L9" i="1"/>
</calcChain>
</file>

<file path=xl/sharedStrings.xml><?xml version="1.0" encoding="utf-8"?>
<sst xmlns="http://schemas.openxmlformats.org/spreadsheetml/2006/main" count="179" uniqueCount="177">
  <si>
    <t>Date</t>
  </si>
  <si>
    <t>Price</t>
  </si>
  <si>
    <t>Open</t>
  </si>
  <si>
    <t>High</t>
  </si>
  <si>
    <t>Low</t>
  </si>
  <si>
    <t>Vol.</t>
  </si>
  <si>
    <t>Change %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</si>
  <si>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</si>
  <si>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</si>
  <si>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</si>
  <si>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</si>
  <si>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</si>
  <si>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</si>
  <si>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</si>
  <si>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</si>
  <si>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</si>
  <si>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</si>
  <si>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</si>
  <si>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</si>
  <si>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</si>
  <si>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</si>
  <si>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</si>
  <si>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</si>
  <si>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</si>
  <si>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</si>
  <si>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</si>
  <si>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</si>
  <si>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</si>
  <si>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</si>
  <si>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</si>
  <si>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</si>
  <si>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</si>
  <si>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</si>
  <si>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</si>
  <si>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</si>
  <si>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</si>
  <si>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</si>
  <si>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</si>
  <si>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</si>
  <si>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</si>
  <si>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</si>
  <si>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</si>
  <si>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</si>
  <si>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</si>
  <si>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</si>
  <si>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</si>
  <si>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</si>
  <si>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</si>
  <si>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</si>
  <si>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</si>
  <si>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</si>
  <si>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</si>
  <si>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</si>
  <si>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</si>
  <si>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</si>
  <si>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</si>
  <si>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</si>
  <si>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</si>
  <si>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</si>
  <si>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</si>
  <si>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</si>
  <si>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</si>
  <si>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</si>
  <si>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</si>
  <si>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</si>
  <si>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</si>
  <si>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</si>
  <si>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</si>
  <si>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</si>
  <si>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</si>
  <si>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</si>
  <si>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</si>
  <si>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</si>
  <si>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</si>
  <si>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</si>
  <si>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</si>
  <si>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</si>
  <si>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</si>
  <si>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</si>
  <si>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</si>
  <si>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</si>
  <si>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</si>
  <si>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</si>
  <si>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</si>
  <si>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</si>
  <si>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</si>
  <si>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</si>
  <si>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</si>
  <si>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</si>
  <si>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</si>
  <si>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</si>
  <si>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</si>
  <si>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</si>
  <si>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</si>
  <si>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</si>
  <si>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</si>
  <si>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</si>
  <si>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</si>
  <si>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</si>
  <si>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</si>
  <si>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</si>
  <si>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</si>
  <si>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</si>
  <si>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</si>
  <si>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</si>
  <si>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</si>
  <si>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</si>
  <si>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</si>
  <si>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</si>
  <si>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</si>
  <si>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</si>
  <si>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</si>
  <si>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</si>
  <si>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</si>
  <si>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</si>
  <si>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</si>
  <si>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</si>
  <si>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</si>
  <si>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</si>
  <si>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</si>
  <si>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</si>
  <si>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</si>
  <si>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</si>
  <si>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</si>
  <si>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</si>
  <si>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</si>
  <si>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</si>
  <si>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</si>
  <si>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</si>
  <si>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</si>
  <si>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</si>
  <si>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</si>
  <si>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</si>
  <si>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</si>
  <si>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</si>
  <si>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</si>
  <si>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</si>
  <si>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</si>
  <si>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</si>
  <si>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</si>
  <si>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</si>
  <si>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</si>
  <si>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</si>
  <si>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</si>
  <si>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</si>
  <si>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</si>
  <si>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</si>
  <si>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</si>
  <si>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</si>
  <si>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</si>
  <si>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</si>
  <si>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</si>
  <si>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</si>
  <si>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</si>
  <si>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</si>
  <si>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</si>
  <si>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</si>
  <si>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</si>
  <si>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Highest Price Ever</t>
  </si>
  <si>
    <t>Lowest Price Ever</t>
  </si>
  <si>
    <t>Standard Deviation</t>
  </si>
  <si>
    <t>Absolute Change %</t>
  </si>
  <si>
    <t>Highest Price Movement</t>
  </si>
  <si>
    <t>Lowest Price Movement</t>
  </si>
  <si>
    <t>Volatility (in $)</t>
  </si>
  <si>
    <t>Daily Volatility %</t>
  </si>
  <si>
    <t>Average Daily Volatility %</t>
  </si>
  <si>
    <t>Results</t>
  </si>
  <si>
    <t>Highest vs Lowest Price</t>
  </si>
  <si>
    <t>Highest vs Lowest Price movement(%)</t>
  </si>
  <si>
    <t>Highest price(prevision)</t>
  </si>
  <si>
    <t>Lowest price(prevision)</t>
  </si>
  <si>
    <t>Price range prevision</t>
  </si>
  <si>
    <t>Highest</t>
  </si>
  <si>
    <t>Lowest</t>
  </si>
  <si>
    <t xml:space="preserve">Highest </t>
  </si>
  <si>
    <t xml:space="preserve">Lowest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</si>
</sst>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0" fontId="18" fillId="0" borderId="16" xfId="0" applyNumberFormat="1" applyFont="1" applyBorder="1" applyAlignment="1">
      <alignment horizontal="center" vertical="center"/>
    </xf>
    <xf numFmtId="10" fontId="18" fillId="0" borderId="17" xfId="0" applyNumberFormat="1" applyFont="1" applyBorder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10" fontId="18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10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'S&amp;P 500 Historical Data'!$S$8:$V$8</c:f>
              <c:strCache>
                <c:ptCount val="3"/>
                <c:pt idx="0">
                  <c:v>Highest </c:v>
                </c:pt>
                <c:pt idx="2">
                  <c:v>Lowest </c:v>
                </c:pt>
              </c:strCache>
            </c:strRef>
          </c:cat>
          <c:val>
            <c:numRef>
              <c:f>'S&amp;P 500 Historical Data'!$S$9:$V$9</c:f>
              <c:numCache>
                <c:formatCode>General</c:formatCode>
                <c:ptCount val="4"/>
                <c:pt idx="0" formatCode="0.00%">
                  <c:v>2.1100000000000001E-2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3-44B8-B3BB-8B5E4C9894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6226416"/>
        <c:axId val="1006230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'S&amp;P 500 Historical Data'!$S$8:$V$8</c15:sqref>
                        </c15:formulaRef>
                      </c:ext>
                    </c:extLst>
                    <c:strCache>
                      <c:ptCount val="3"/>
                      <c:pt idx="0">
                        <c:v>Highest </c:v>
                      </c:pt>
                      <c:pt idx="2">
                        <c:v>Lowest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Historical Data'!$S$10:$V$10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53-44B8-B3BB-8B5E4C98941F}"/>
                  </c:ext>
                </c:extLst>
              </c15:ser>
            </c15:filteredBarSeries>
          </c:ext>
        </c:extLst>
      </c:barChart>
      <c:catAx>
        <c:axId val="10062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30256"/>
        <c:crosses val="autoZero"/>
        <c:auto val="1"/>
        <c:lblAlgn val="ctr"/>
        <c:lblOffset val="100"/>
        <c:noMultiLvlLbl val="0"/>
      </c:catAx>
      <c:valAx>
        <c:axId val="1006230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0062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23863255410829"/>
                      <c:h val="0.219035087719298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FC6-48F3-BA27-F50697D0CCB8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66230856656932"/>
                      <c:h val="0.219035087719298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FC6-48F3-BA27-F50697D0C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'S&amp;P 500 Historical Data'!$O$8:$R$8</c:f>
              <c:strCache>
                <c:ptCount val="3"/>
                <c:pt idx="0">
                  <c:v>Highest</c:v>
                </c:pt>
                <c:pt idx="2">
                  <c:v>Lowest</c:v>
                </c:pt>
              </c:strCache>
            </c:strRef>
          </c:cat>
          <c:val>
            <c:numRef>
              <c:f>'S&amp;P 500 Historical Data'!$O$9:$R$9</c:f>
              <c:numCache>
                <c:formatCode>General</c:formatCode>
                <c:ptCount val="4"/>
                <c:pt idx="0" formatCode="[$$-409]#,##0.00">
                  <c:v>5635.39</c:v>
                </c:pt>
                <c:pt idx="2" formatCode="[$$-409]#,##0.00">
                  <c:v>4103.78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6-48F3-BA27-F50697D0CC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4551376"/>
        <c:axId val="764552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'S&amp;P 500 Historical Data'!$O$8:$R$8</c15:sqref>
                        </c15:formulaRef>
                      </c:ext>
                    </c:extLst>
                    <c:strCache>
                      <c:ptCount val="3"/>
                      <c:pt idx="0">
                        <c:v>Highest</c:v>
                      </c:pt>
                      <c:pt idx="2">
                        <c:v>Lowest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Historical Data'!$O$10:$R$10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FC6-48F3-BA27-F50697D0CCB8}"/>
                  </c:ext>
                </c:extLst>
              </c15:ser>
            </c15:filteredBarSeries>
          </c:ext>
        </c:extLst>
      </c:barChart>
      <c:catAx>
        <c:axId val="76455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2816"/>
        <c:crosses val="autoZero"/>
        <c:auto val="1"/>
        <c:lblAlgn val="ctr"/>
        <c:lblOffset val="100"/>
        <c:noMultiLvlLbl val="0"/>
      </c:catAx>
      <c:valAx>
        <c:axId val="76455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49077490774904"/>
                      <c:h val="0.21675347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CF4-400C-B078-2245DA1483EF}"/>
                </c:ext>
              </c:extLst>
            </c:dLbl>
            <c:dLbl>
              <c:idx val="2"/>
              <c:layout>
                <c:manualLayout>
                  <c:x val="-0.295124260297721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84132841328407"/>
                      <c:h val="0.21675347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CF4-400C-B078-2245DA148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'S&amp;P 500 Historical Data'!$W$8:$Z$8</c:f>
              <c:strCache>
                <c:ptCount val="3"/>
                <c:pt idx="0">
                  <c:v>Highest</c:v>
                </c:pt>
                <c:pt idx="2">
                  <c:v>Lowest</c:v>
                </c:pt>
              </c:strCache>
            </c:strRef>
          </c:cat>
          <c:val>
            <c:numRef>
              <c:f>'S&amp;P 500 Historical Data'!$W$9:$Z$9</c:f>
              <c:numCache>
                <c:formatCode>General</c:formatCode>
                <c:ptCount val="4"/>
                <c:pt idx="0" formatCode="[$$-409]#,##0.00">
                  <c:v>6409.27</c:v>
                </c:pt>
                <c:pt idx="2" formatCode="[$$-409]#,##0.00">
                  <c:v>3329.8999999999996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00C-B078-2245DA1483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4722096"/>
        <c:axId val="976646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'S&amp;P 500 Historical Data'!$W$8:$Z$8</c15:sqref>
                        </c15:formulaRef>
                      </c:ext>
                    </c:extLst>
                    <c:strCache>
                      <c:ptCount val="3"/>
                      <c:pt idx="0">
                        <c:v>Highest</c:v>
                      </c:pt>
                      <c:pt idx="2">
                        <c:v>Lowest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Historical Data'!$W$10:$Z$10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F4-400C-B078-2245DA1483EF}"/>
                  </c:ext>
                </c:extLst>
              </c15:ser>
            </c15:filteredBarSeries>
          </c:ext>
        </c:extLst>
      </c:barChart>
      <c:catAx>
        <c:axId val="75472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46816"/>
        <c:crosses val="autoZero"/>
        <c:auto val="1"/>
        <c:lblAlgn val="ctr"/>
        <c:lblOffset val="100"/>
        <c:noMultiLvlLbl val="0"/>
      </c:catAx>
      <c:valAx>
        <c:axId val="976646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</xdr:colOff>
      <xdr:row>10</xdr:row>
      <xdr:rowOff>7620</xdr:rowOff>
    </xdr:from>
    <xdr:to>
      <xdr:col>21</xdr:col>
      <xdr:colOff>548640</xdr:colOff>
      <xdr:row>18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1FB887-D13B-1BF8-209F-2A1AB142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10</xdr:row>
      <xdr:rowOff>15240</xdr:rowOff>
    </xdr:from>
    <xdr:to>
      <xdr:col>18</xdr:col>
      <xdr:colOff>15240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55EBF1-2CBE-1536-E7BF-635847BF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556260</xdr:colOff>
      <xdr:row>10</xdr:row>
      <xdr:rowOff>7620</xdr:rowOff>
    </xdr:from>
    <xdr:to>
      <xdr:col>26</xdr:col>
      <xdr:colOff>0</xdr:colOff>
      <xdr:row>18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A9B00F-C80F-1557-FE90-B5CAE738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41864-73A1-4425-81C6-AE8AEE8B879A}" name="Table1" displayName="Table1" ref="A1:J257" totalsRowShown="0" headerRowDxfId="10">
  <autoFilter ref="A1:J257" xr:uid="{BB741864-73A1-4425-81C6-AE8AEE8B879A}"/>
  <tableColumns count="10">
    <tableColumn id="1" xr3:uid="{DBC2F0DA-D9F5-4E0A-BE89-D2915506B022}" name="Date" dataDxfId="9"/>
    <tableColumn id="2" xr3:uid="{B2D53359-A999-4685-A5B5-0F22EFD5757F}" name="Price" dataDxfId="8"/>
    <tableColumn id="3" xr3:uid="{5A0D0CA3-2A27-4079-A26A-0528F432F6C6}" name="Open" dataDxfId="7"/>
    <tableColumn id="4" xr3:uid="{CBFA4D66-5662-4DFA-A3C7-B5DBDA73AB38}" name="High" dataDxfId="6"/>
    <tableColumn id="5" xr3:uid="{FDD8A406-6018-493C-B25F-653E85899209}" name="Low" dataDxfId="5"/>
    <tableColumn id="6" xr3:uid="{E281D0B6-4568-4B5A-93F5-41E2A25A365B}" name="Vol." dataDxfId="4">
      <calculatedColumnFormula>RANDBETWEEN(100,100000000)</calculatedColumnFormula>
    </tableColumn>
    <tableColumn id="7" xr3:uid="{00E9B6D2-E76E-42DA-867B-BD5A9E151EE4}" name="Change %" dataDxfId="3"/>
    <tableColumn id="9" xr3:uid="{FA5EAA67-829C-41CE-A0F7-B563B09841EA}" name="Absolute Change %" dataDxfId="2" dataCellStyle="Percent">
      <calculatedColumnFormula>ABS(Table1[[#This Row],[Change %]])</calculatedColumnFormula>
    </tableColumn>
    <tableColumn id="11" xr3:uid="{A127C2D0-3EB2-4FB7-913D-7D5E7F9ABC27}" name="Volatility (in $)" dataDxfId="1" dataCellStyle="Percent">
      <calculatedColumnFormula>Table1[[#This Row],[High]]-Table1[[#This Row],[Low]]</calculatedColumnFormula>
    </tableColumn>
    <tableColumn id="12" xr3:uid="{5B94716C-5BA4-43B6-B799-27BF3A0D87D0}" name="Daily Volatility %" dataDxfId="0" dataCellStyle="Percent">
      <calculatedColumnFormula>Table1[[#This Row],[Volatility (in $)]]/Table1[[#This Row],[Open]]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3466-98C5-415A-90F1-94443517B5DC}">
  <dimension ref="A1:AA257"/>
  <sheetViews>
    <sheetView tabSelected="1" topLeftCell="O1" workbookViewId="0">
      <selection activeCell="W22" sqref="W22"/>
    </sheetView>
  </sheetViews>
  <sheetFormatPr defaultRowHeight="14.4" x14ac:dyDescent="0.3"/>
  <cols>
    <col min="1" max="1" width="10.33203125" bestFit="1" customWidth="1"/>
    <col min="2" max="2" width="11.21875" customWidth="1"/>
    <col min="3" max="3" width="10.44140625" customWidth="1"/>
    <col min="4" max="4" width="10.88671875" customWidth="1"/>
    <col min="5" max="5" width="10.33203125" customWidth="1"/>
    <col min="6" max="6" width="9.6640625" customWidth="1"/>
    <col min="7" max="7" width="12.21875" customWidth="1"/>
    <col min="8" max="8" width="19.77734375" customWidth="1"/>
    <col min="9" max="9" width="15.5546875" customWidth="1"/>
    <col min="10" max="10" width="18" customWidth="1"/>
    <col min="11" max="11" width="22.6640625" customWidth="1"/>
    <col min="14" max="14" width="11.33203125" customWidth="1"/>
    <col min="20" max="20" width="16.5546875" customWidth="1"/>
    <col min="22" max="22" width="8.21875" customWidth="1"/>
    <col min="24" max="24" width="6.21875" customWidth="1"/>
    <col min="26" max="26" width="13.77734375" customWidth="1"/>
  </cols>
  <sheetData>
    <row r="1" spans="1:2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161</v>
      </c>
      <c r="I1" s="5" t="s">
        <v>164</v>
      </c>
      <c r="J1" s="5" t="s">
        <v>165</v>
      </c>
    </row>
    <row r="2" spans="1:27" x14ac:dyDescent="0.3">
      <c r="A2" s="1">
        <v>45572</v>
      </c>
      <c r="B2" s="2">
        <v>5633.91</v>
      </c>
      <c r="C2" s="2">
        <v>5591.26</v>
      </c>
      <c r="D2" s="2">
        <v>5635.39</v>
      </c>
      <c r="E2" s="2">
        <v>5586.44</v>
      </c>
      <c r="F2">
        <f t="shared" ref="F2:F65" ca="1" si="0">RANDBETWEEN(100,100000000)</f>
        <v>91159995</v>
      </c>
      <c r="G2" s="3">
        <v>1.0200000000000001E-2</v>
      </c>
      <c r="H2" s="6">
        <f>ABS(Table1[[#This Row],[Change %]])</f>
        <v>1.0200000000000001E-2</v>
      </c>
      <c r="I2" s="7">
        <f>Table1[[#This Row],[High]]-Table1[[#This Row],[Low]]</f>
        <v>48.950000000000728</v>
      </c>
      <c r="J2" s="6">
        <f>Table1[[#This Row],[Volatility (in $)]]/Table1[[#This Row],[Open]]</f>
        <v>8.7547350686608613E-3</v>
      </c>
      <c r="M2" s="4" t="s">
        <v>158</v>
      </c>
    </row>
    <row r="3" spans="1:27" x14ac:dyDescent="0.3">
      <c r="A3" s="1">
        <v>45542</v>
      </c>
      <c r="B3" s="2">
        <v>5576.98</v>
      </c>
      <c r="C3" s="2">
        <v>5584.24</v>
      </c>
      <c r="D3" s="2">
        <v>5590.75</v>
      </c>
      <c r="E3" s="2">
        <v>5574.57</v>
      </c>
      <c r="F3">
        <f t="shared" ca="1" si="0"/>
        <v>55842331</v>
      </c>
      <c r="G3" s="3">
        <v>6.9999999999999999E-4</v>
      </c>
      <c r="H3" s="6">
        <f>ABS(Table1[[#This Row],[Change %]])</f>
        <v>6.9999999999999999E-4</v>
      </c>
      <c r="I3" s="7">
        <f>Table1[[#This Row],[High]]-Table1[[#This Row],[Low]]</f>
        <v>16.180000000000291</v>
      </c>
      <c r="J3" s="6">
        <f>Table1[[#This Row],[Volatility (in $)]]/Table1[[#This Row],[Open]]</f>
        <v>2.8974399381115948E-3</v>
      </c>
      <c r="L3" s="34">
        <f>MAX(Table1[High])</f>
        <v>5635.39</v>
      </c>
      <c r="M3" s="34"/>
      <c r="N3" s="34"/>
    </row>
    <row r="4" spans="1:27" ht="15" thickBot="1" x14ac:dyDescent="0.35">
      <c r="A4" s="1">
        <v>45511</v>
      </c>
      <c r="B4" s="2">
        <v>5572.85</v>
      </c>
      <c r="C4" s="2">
        <v>5572.75</v>
      </c>
      <c r="D4" s="2">
        <v>5583.11</v>
      </c>
      <c r="E4" s="2">
        <v>5562.51</v>
      </c>
      <c r="F4">
        <f t="shared" ca="1" si="0"/>
        <v>59116222</v>
      </c>
      <c r="G4" s="3">
        <v>1E-3</v>
      </c>
      <c r="H4" s="6">
        <f>ABS(Table1[[#This Row],[Change %]])</f>
        <v>1E-3</v>
      </c>
      <c r="I4" s="7">
        <f>Table1[[#This Row],[High]]-Table1[[#This Row],[Low]]</f>
        <v>20.599999999999454</v>
      </c>
      <c r="J4" s="6">
        <f>Table1[[#This Row],[Volatility (in $)]]/Table1[[#This Row],[Open]]</f>
        <v>3.6965591494324086E-3</v>
      </c>
      <c r="M4" s="4" t="s">
        <v>159</v>
      </c>
    </row>
    <row r="5" spans="1:27" x14ac:dyDescent="0.3">
      <c r="A5" s="1">
        <v>45419</v>
      </c>
      <c r="B5" s="2">
        <v>5567.19</v>
      </c>
      <c r="C5" s="2">
        <v>5537.91</v>
      </c>
      <c r="D5" s="2">
        <v>5570.33</v>
      </c>
      <c r="E5" s="2">
        <v>5531.63</v>
      </c>
      <c r="F5">
        <f t="shared" ca="1" si="0"/>
        <v>81219082</v>
      </c>
      <c r="G5" s="3">
        <v>5.4000000000000003E-3</v>
      </c>
      <c r="H5" s="6">
        <f>ABS(Table1[[#This Row],[Change %]])</f>
        <v>5.4000000000000003E-3</v>
      </c>
      <c r="I5" s="7">
        <f>Table1[[#This Row],[High]]-Table1[[#This Row],[Low]]</f>
        <v>38.699999999999818</v>
      </c>
      <c r="J5" s="6">
        <f>Table1[[#This Row],[Volatility (in $)]]/Table1[[#This Row],[Open]]</f>
        <v>6.9881959078424566E-3</v>
      </c>
      <c r="L5" s="34">
        <f>MIN(Table1[Low])</f>
        <v>4103.78</v>
      </c>
      <c r="M5" s="34"/>
      <c r="N5" s="34"/>
      <c r="O5" s="20" t="s">
        <v>167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2"/>
      <c r="AA5" s="17"/>
    </row>
    <row r="6" spans="1:27" ht="15" thickBot="1" x14ac:dyDescent="0.35">
      <c r="A6" s="1">
        <v>45358</v>
      </c>
      <c r="B6" s="2">
        <v>5537.02</v>
      </c>
      <c r="C6" s="2">
        <v>5507.44</v>
      </c>
      <c r="D6" s="2">
        <v>5539.27</v>
      </c>
      <c r="E6" s="2">
        <v>5507.42</v>
      </c>
      <c r="F6">
        <f t="shared" ca="1" si="0"/>
        <v>10602862</v>
      </c>
      <c r="G6" s="3">
        <v>5.1000000000000004E-3</v>
      </c>
      <c r="H6" s="6">
        <f>ABS(Table1[[#This Row],[Change %]])</f>
        <v>5.1000000000000004E-3</v>
      </c>
      <c r="I6" s="7">
        <f>Table1[[#This Row],[High]]-Table1[[#This Row],[Low]]</f>
        <v>31.850000000000364</v>
      </c>
      <c r="J6" s="6">
        <f>Table1[[#This Row],[Volatility (in $)]]/Table1[[#This Row],[Open]]</f>
        <v>5.7830861525500713E-3</v>
      </c>
      <c r="M6" s="4" t="s">
        <v>160</v>
      </c>
      <c r="O6" s="23"/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  <c r="AA6" s="17"/>
    </row>
    <row r="7" spans="1:27" ht="15" thickBot="1" x14ac:dyDescent="0.35">
      <c r="A7" s="1">
        <v>45329</v>
      </c>
      <c r="B7" s="2">
        <v>5509.01</v>
      </c>
      <c r="C7" s="2">
        <v>5461.84</v>
      </c>
      <c r="D7" s="2">
        <v>5509.69</v>
      </c>
      <c r="E7" s="2">
        <v>5458.43</v>
      </c>
      <c r="F7">
        <f t="shared" ca="1" si="0"/>
        <v>23770665</v>
      </c>
      <c r="G7" s="3">
        <v>6.1999999999999998E-3</v>
      </c>
      <c r="H7" s="6">
        <f>ABS(Table1[[#This Row],[Change %]])</f>
        <v>6.1999999999999998E-3</v>
      </c>
      <c r="I7" s="7">
        <f>Table1[[#This Row],[High]]-Table1[[#This Row],[Low]]</f>
        <v>51.259999999999309</v>
      </c>
      <c r="J7" s="6">
        <f>Table1[[#This Row],[Volatility (in $)]]/Table1[[#This Row],[Open]]</f>
        <v>9.3851156386857374E-3</v>
      </c>
      <c r="L7" s="10">
        <f>ROUND(_xlfn.STDEV.P(Table1[Open]),2)</f>
        <v>386.94</v>
      </c>
      <c r="M7" s="10"/>
      <c r="N7" s="10"/>
      <c r="O7" s="23" t="s">
        <v>168</v>
      </c>
      <c r="P7" s="24"/>
      <c r="Q7" s="24"/>
      <c r="R7" s="25"/>
      <c r="S7" s="23" t="s">
        <v>169</v>
      </c>
      <c r="T7" s="24"/>
      <c r="U7" s="24"/>
      <c r="V7" s="25"/>
      <c r="W7" s="23" t="s">
        <v>172</v>
      </c>
      <c r="X7" s="24"/>
      <c r="Y7" s="24"/>
      <c r="Z7" s="25"/>
    </row>
    <row r="8" spans="1:27" ht="15" thickBot="1" x14ac:dyDescent="0.35">
      <c r="A8" s="1">
        <v>45298</v>
      </c>
      <c r="B8" s="2">
        <v>5475.09</v>
      </c>
      <c r="C8" s="2">
        <v>5471.08</v>
      </c>
      <c r="D8" s="2">
        <v>5479.55</v>
      </c>
      <c r="E8" s="2">
        <v>5446.53</v>
      </c>
      <c r="F8">
        <f t="shared" ca="1" si="0"/>
        <v>39590163</v>
      </c>
      <c r="G8" s="3">
        <v>2.7000000000000001E-3</v>
      </c>
      <c r="H8" s="6">
        <f>ABS(Table1[[#This Row],[Change %]])</f>
        <v>2.7000000000000001E-3</v>
      </c>
      <c r="I8" s="7">
        <f>Table1[[#This Row],[High]]-Table1[[#This Row],[Low]]</f>
        <v>33.020000000000437</v>
      </c>
      <c r="J8" s="6">
        <f>Table1[[#This Row],[Volatility (in $)]]/Table1[[#This Row],[Open]]</f>
        <v>6.0353714440294125E-3</v>
      </c>
      <c r="M8" s="4" t="s">
        <v>162</v>
      </c>
      <c r="O8" s="26" t="s">
        <v>173</v>
      </c>
      <c r="P8" s="27"/>
      <c r="Q8" s="26" t="s">
        <v>174</v>
      </c>
      <c r="R8" s="27"/>
      <c r="S8" s="28" t="s">
        <v>175</v>
      </c>
      <c r="T8" s="29"/>
      <c r="U8" s="30" t="s">
        <v>176</v>
      </c>
      <c r="V8" s="31"/>
      <c r="W8" s="26" t="s">
        <v>173</v>
      </c>
      <c r="X8" s="27"/>
      <c r="Y8" s="26" t="s">
        <v>174</v>
      </c>
      <c r="Z8" s="27"/>
    </row>
    <row r="9" spans="1:27" x14ac:dyDescent="0.3">
      <c r="A9" t="s">
        <v>7</v>
      </c>
      <c r="B9" s="2">
        <v>5460.48</v>
      </c>
      <c r="C9" s="2">
        <v>5488.48</v>
      </c>
      <c r="D9" s="2">
        <v>5523.64</v>
      </c>
      <c r="E9" s="2">
        <v>5451.12</v>
      </c>
      <c r="F9">
        <f t="shared" ca="1" si="0"/>
        <v>84065902</v>
      </c>
      <c r="G9" s="3">
        <v>-4.1000000000000003E-3</v>
      </c>
      <c r="H9" s="6">
        <f>ABS(Table1[[#This Row],[Change %]])</f>
        <v>4.1000000000000003E-3</v>
      </c>
      <c r="I9" s="7">
        <f>Table1[[#This Row],[High]]-Table1[[#This Row],[Low]]</f>
        <v>72.520000000000437</v>
      </c>
      <c r="J9" s="6">
        <f>Table1[[#This Row],[Volatility (in $)]]/Table1[[#This Row],[Open]]</f>
        <v>1.3213130046934751E-2</v>
      </c>
      <c r="L9" s="11">
        <f>MAX(Table1[Absolute Change %])</f>
        <v>2.1100000000000001E-2</v>
      </c>
      <c r="M9" s="11"/>
      <c r="N9" s="11"/>
      <c r="O9" s="35">
        <f>L3</f>
        <v>5635.39</v>
      </c>
      <c r="P9" s="32"/>
      <c r="Q9" s="36">
        <f>L5</f>
        <v>4103.78</v>
      </c>
      <c r="R9" s="13"/>
      <c r="S9" s="18">
        <f>L9</f>
        <v>2.1100000000000001E-2</v>
      </c>
      <c r="T9" s="13"/>
      <c r="U9" s="18">
        <f>L11</f>
        <v>0</v>
      </c>
      <c r="V9" s="13"/>
      <c r="W9" s="38">
        <f>L15</f>
        <v>6409.27</v>
      </c>
      <c r="X9" s="13"/>
      <c r="Y9" s="36">
        <f>L17</f>
        <v>3329.8999999999996</v>
      </c>
      <c r="Z9" s="13"/>
    </row>
    <row r="10" spans="1:27" ht="15" thickBot="1" x14ac:dyDescent="0.35">
      <c r="A10" t="s">
        <v>8</v>
      </c>
      <c r="B10" s="2">
        <v>5482.87</v>
      </c>
      <c r="C10" s="2">
        <v>5473.59</v>
      </c>
      <c r="D10" s="2">
        <v>5490.81</v>
      </c>
      <c r="E10" s="2">
        <v>5467.54</v>
      </c>
      <c r="F10">
        <f t="shared" ca="1" si="0"/>
        <v>50553763</v>
      </c>
      <c r="G10" s="3">
        <v>8.9999999999999998E-4</v>
      </c>
      <c r="H10" s="6">
        <f>ABS(Table1[[#This Row],[Change %]])</f>
        <v>8.9999999999999998E-4</v>
      </c>
      <c r="I10" s="7">
        <f>Table1[[#This Row],[High]]-Table1[[#This Row],[Low]]</f>
        <v>23.270000000000437</v>
      </c>
      <c r="J10" s="6">
        <f>Table1[[#This Row],[Volatility (in $)]]/Table1[[#This Row],[Open]]</f>
        <v>4.2513231718123634E-3</v>
      </c>
      <c r="M10" s="4" t="s">
        <v>163</v>
      </c>
      <c r="O10" s="19"/>
      <c r="P10" s="33"/>
      <c r="Q10" s="15"/>
      <c r="R10" s="16"/>
      <c r="S10" s="14"/>
      <c r="T10" s="16"/>
      <c r="U10" s="14"/>
      <c r="V10" s="16"/>
      <c r="W10" s="14"/>
      <c r="X10" s="16"/>
      <c r="Y10" s="15"/>
      <c r="Z10" s="16"/>
    </row>
    <row r="11" spans="1:27" x14ac:dyDescent="0.3">
      <c r="A11" t="s">
        <v>9</v>
      </c>
      <c r="B11" s="2">
        <v>5477.9</v>
      </c>
      <c r="C11" s="2">
        <v>5460.71</v>
      </c>
      <c r="D11" s="2">
        <v>5483.14</v>
      </c>
      <c r="E11" s="2">
        <v>5451.87</v>
      </c>
      <c r="F11">
        <f t="shared" ca="1" si="0"/>
        <v>66450087</v>
      </c>
      <c r="G11" s="3">
        <v>1.6000000000000001E-3</v>
      </c>
      <c r="H11" s="6">
        <f>ABS(Table1[[#This Row],[Change %]])</f>
        <v>1.6000000000000001E-3</v>
      </c>
      <c r="I11" s="7">
        <f>Table1[[#This Row],[High]]-Table1[[#This Row],[Low]]</f>
        <v>31.270000000000437</v>
      </c>
      <c r="J11" s="6">
        <f>Table1[[#This Row],[Volatility (in $)]]/Table1[[#This Row],[Open]]</f>
        <v>5.726361590342728E-3</v>
      </c>
      <c r="L11" s="12">
        <f>MIN(Table1[Absolute Change %])</f>
        <v>0</v>
      </c>
      <c r="M11" s="12"/>
      <c r="N11" s="12"/>
    </row>
    <row r="12" spans="1:27" x14ac:dyDescent="0.3">
      <c r="A12" t="s">
        <v>10</v>
      </c>
      <c r="B12" s="2">
        <v>5469.3</v>
      </c>
      <c r="C12" s="2">
        <v>5460.73</v>
      </c>
      <c r="D12" s="2">
        <v>5472.88</v>
      </c>
      <c r="E12" s="2">
        <v>5446.56</v>
      </c>
      <c r="F12">
        <f t="shared" ca="1" si="0"/>
        <v>92870419</v>
      </c>
      <c r="G12" s="3">
        <v>3.8999999999999998E-3</v>
      </c>
      <c r="H12" s="6">
        <f>ABS(Table1[[#This Row],[Change %]])</f>
        <v>3.8999999999999998E-3</v>
      </c>
      <c r="I12" s="7">
        <f>Table1[[#This Row],[High]]-Table1[[#This Row],[Low]]</f>
        <v>26.319999999999709</v>
      </c>
      <c r="J12" s="6">
        <f>Table1[[#This Row],[Volatility (in $)]]/Table1[[#This Row],[Open]]</f>
        <v>4.8198684058724222E-3</v>
      </c>
      <c r="L12" s="8" t="s">
        <v>166</v>
      </c>
      <c r="M12" s="8"/>
      <c r="N12" s="8"/>
    </row>
    <row r="13" spans="1:27" x14ac:dyDescent="0.3">
      <c r="A13" t="s">
        <v>11</v>
      </c>
      <c r="B13" s="2">
        <v>5447.87</v>
      </c>
      <c r="C13" s="2">
        <v>5459.58</v>
      </c>
      <c r="D13" s="2">
        <v>5490.66</v>
      </c>
      <c r="E13" s="2">
        <v>5447.59</v>
      </c>
      <c r="F13">
        <f t="shared" ca="1" si="0"/>
        <v>13109811</v>
      </c>
      <c r="G13" s="3">
        <v>-3.0999999999999999E-3</v>
      </c>
      <c r="H13" s="6">
        <f>ABS(Table1[[#This Row],[Change %]])</f>
        <v>3.0999999999999999E-3</v>
      </c>
      <c r="I13" s="7">
        <f>Table1[[#This Row],[High]]-Table1[[#This Row],[Low]]</f>
        <v>43.069999999999709</v>
      </c>
      <c r="J13" s="6">
        <f>Table1[[#This Row],[Volatility (in $)]]/Table1[[#This Row],[Open]]</f>
        <v>7.8888852256033815E-3</v>
      </c>
      <c r="L13" s="9">
        <f>AVERAGE(Table1[Daily Volatility %])</f>
        <v>8.5424011163654709E-3</v>
      </c>
      <c r="M13" s="9"/>
      <c r="N13" s="9"/>
    </row>
    <row r="14" spans="1:27" x14ac:dyDescent="0.3">
      <c r="A14" t="s">
        <v>12</v>
      </c>
      <c r="B14" s="2">
        <v>5464.62</v>
      </c>
      <c r="C14" s="2">
        <v>5466.77</v>
      </c>
      <c r="D14" s="2">
        <v>5478.31</v>
      </c>
      <c r="E14" s="2">
        <v>5452.03</v>
      </c>
      <c r="F14">
        <f t="shared" ca="1" si="0"/>
        <v>59655838</v>
      </c>
      <c r="G14" s="3">
        <v>-1.6000000000000001E-3</v>
      </c>
      <c r="H14" s="6">
        <f>ABS(Table1[[#This Row],[Change %]])</f>
        <v>1.6000000000000001E-3</v>
      </c>
      <c r="I14" s="7">
        <f>Table1[[#This Row],[High]]-Table1[[#This Row],[Low]]</f>
        <v>26.280000000000655</v>
      </c>
      <c r="J14" s="6">
        <f>Table1[[#This Row],[Volatility (in $)]]/Table1[[#This Row],[Open]]</f>
        <v>4.8072262048706373E-3</v>
      </c>
      <c r="L14" s="8" t="s">
        <v>170</v>
      </c>
      <c r="M14" s="8"/>
      <c r="N14" s="8"/>
    </row>
    <row r="15" spans="1:27" x14ac:dyDescent="0.3">
      <c r="A15" t="s">
        <v>13</v>
      </c>
      <c r="B15" s="2">
        <v>5473.17</v>
      </c>
      <c r="C15" s="2">
        <v>5499.99</v>
      </c>
      <c r="D15" s="2">
        <v>5505.53</v>
      </c>
      <c r="E15" s="2">
        <v>5455.56</v>
      </c>
      <c r="F15">
        <f t="shared" ca="1" si="0"/>
        <v>27674468</v>
      </c>
      <c r="G15" s="3">
        <v>-2.5000000000000001E-3</v>
      </c>
      <c r="H15" s="6">
        <f>ABS(Table1[[#This Row],[Change %]])</f>
        <v>2.5000000000000001E-3</v>
      </c>
      <c r="I15" s="7">
        <f>Table1[[#This Row],[High]]-Table1[[#This Row],[Low]]</f>
        <v>49.969999999999345</v>
      </c>
      <c r="J15" s="6">
        <f>Table1[[#This Row],[Volatility (in $)]]/Table1[[#This Row],[Open]]</f>
        <v>9.0854710644927266E-3</v>
      </c>
      <c r="L15" s="37">
        <f>L3+2*L7</f>
        <v>6409.27</v>
      </c>
      <c r="M15" s="37"/>
      <c r="N15" s="37"/>
    </row>
    <row r="16" spans="1:27" x14ac:dyDescent="0.3">
      <c r="A16" t="s">
        <v>14</v>
      </c>
      <c r="B16" s="2">
        <v>5487.03</v>
      </c>
      <c r="C16" s="2">
        <v>5476.15</v>
      </c>
      <c r="D16" s="2">
        <v>5490.38</v>
      </c>
      <c r="E16" s="2">
        <v>5471.32</v>
      </c>
      <c r="F16">
        <f t="shared" ca="1" si="0"/>
        <v>63728367</v>
      </c>
      <c r="G16" s="3">
        <v>2.5000000000000001E-3</v>
      </c>
      <c r="H16" s="6">
        <f>ABS(Table1[[#This Row],[Change %]])</f>
        <v>2.5000000000000001E-3</v>
      </c>
      <c r="I16" s="7">
        <f>Table1[[#This Row],[High]]-Table1[[#This Row],[Low]]</f>
        <v>19.0600000000004</v>
      </c>
      <c r="J16" s="6">
        <f>Table1[[#This Row],[Volatility (in $)]]/Table1[[#This Row],[Open]]</f>
        <v>3.4805474649161183E-3</v>
      </c>
      <c r="K16" s="6"/>
      <c r="L16" s="8" t="s">
        <v>171</v>
      </c>
      <c r="M16" s="8"/>
      <c r="N16" s="8"/>
    </row>
    <row r="17" spans="1:14" x14ac:dyDescent="0.3">
      <c r="A17" t="s">
        <v>15</v>
      </c>
      <c r="B17" s="2">
        <v>5473.23</v>
      </c>
      <c r="C17" s="2">
        <v>5431.11</v>
      </c>
      <c r="D17" s="2">
        <v>5488.5</v>
      </c>
      <c r="E17" s="2">
        <v>5420.4</v>
      </c>
      <c r="F17">
        <f t="shared" ca="1" si="0"/>
        <v>38517086</v>
      </c>
      <c r="G17" s="3">
        <v>7.7000000000000002E-3</v>
      </c>
      <c r="H17" s="6">
        <f>ABS(Table1[[#This Row],[Change %]])</f>
        <v>7.7000000000000002E-3</v>
      </c>
      <c r="I17" s="7">
        <f>Table1[[#This Row],[High]]-Table1[[#This Row],[Low]]</f>
        <v>68.100000000000364</v>
      </c>
      <c r="J17" s="6">
        <f>Table1[[#This Row],[Volatility (in $)]]/Table1[[#This Row],[Open]]</f>
        <v>1.2538873269000328E-2</v>
      </c>
      <c r="K17" s="6"/>
      <c r="L17" s="37">
        <f>L5-2*L7</f>
        <v>3329.8999999999996</v>
      </c>
      <c r="M17" s="37"/>
      <c r="N17" s="37"/>
    </row>
    <row r="18" spans="1:14" x14ac:dyDescent="0.3">
      <c r="A18" t="s">
        <v>16</v>
      </c>
      <c r="B18" s="2">
        <v>5431.6</v>
      </c>
      <c r="C18" s="2">
        <v>5424.08</v>
      </c>
      <c r="D18" s="2">
        <v>5432.39</v>
      </c>
      <c r="E18" s="2">
        <v>5403.75</v>
      </c>
      <c r="F18">
        <f t="shared" ca="1" si="0"/>
        <v>59629073</v>
      </c>
      <c r="G18" s="3">
        <v>-4.0000000000000002E-4</v>
      </c>
      <c r="H18" s="6">
        <f>ABS(Table1[[#This Row],[Change %]])</f>
        <v>4.0000000000000002E-4</v>
      </c>
      <c r="I18" s="7">
        <f>Table1[[#This Row],[High]]-Table1[[#This Row],[Low]]</f>
        <v>28.640000000000327</v>
      </c>
      <c r="J18" s="6">
        <f>Table1[[#This Row],[Volatility (in $)]]/Table1[[#This Row],[Open]]</f>
        <v>5.2801581097624535E-3</v>
      </c>
    </row>
    <row r="19" spans="1:14" x14ac:dyDescent="0.3">
      <c r="A19" t="s">
        <v>17</v>
      </c>
      <c r="B19" s="2">
        <v>5433.74</v>
      </c>
      <c r="C19" s="2">
        <v>5441.93</v>
      </c>
      <c r="D19" s="2">
        <v>5441.93</v>
      </c>
      <c r="E19" s="2">
        <v>5402.51</v>
      </c>
      <c r="F19">
        <f t="shared" ca="1" si="0"/>
        <v>16634248</v>
      </c>
      <c r="G19" s="3">
        <v>2.3E-3</v>
      </c>
      <c r="H19" s="6">
        <f>ABS(Table1[[#This Row],[Change %]])</f>
        <v>2.3E-3</v>
      </c>
      <c r="I19" s="7">
        <f>Table1[[#This Row],[High]]-Table1[[#This Row],[Low]]</f>
        <v>39.420000000000073</v>
      </c>
      <c r="J19" s="6">
        <f>Table1[[#This Row],[Volatility (in $)]]/Table1[[#This Row],[Open]]</f>
        <v>7.2437535947724556E-3</v>
      </c>
    </row>
    <row r="20" spans="1:14" x14ac:dyDescent="0.3">
      <c r="A20" s="1">
        <v>45632</v>
      </c>
      <c r="B20" s="2">
        <v>5421.03</v>
      </c>
      <c r="C20" s="2">
        <v>5409.13</v>
      </c>
      <c r="D20" s="2">
        <v>5447.25</v>
      </c>
      <c r="E20" s="2">
        <v>5409.13</v>
      </c>
      <c r="F20">
        <f t="shared" ca="1" si="0"/>
        <v>10669670</v>
      </c>
      <c r="G20" s="3">
        <v>8.5000000000000006E-3</v>
      </c>
      <c r="H20" s="6">
        <f>ABS(Table1[[#This Row],[Change %]])</f>
        <v>8.5000000000000006E-3</v>
      </c>
      <c r="I20" s="7">
        <f>Table1[[#This Row],[High]]-Table1[[#This Row],[Low]]</f>
        <v>38.119999999999891</v>
      </c>
      <c r="J20" s="6">
        <f>Table1[[#This Row],[Volatility (in $)]]/Table1[[#This Row],[Open]]</f>
        <v>7.0473440275977631E-3</v>
      </c>
    </row>
    <row r="21" spans="1:14" x14ac:dyDescent="0.3">
      <c r="A21" s="1">
        <v>45602</v>
      </c>
      <c r="B21" s="2">
        <v>5375.32</v>
      </c>
      <c r="C21" s="2">
        <v>5353</v>
      </c>
      <c r="D21" s="2">
        <v>5375.95</v>
      </c>
      <c r="E21" s="2">
        <v>5327.25</v>
      </c>
      <c r="F21">
        <f t="shared" ca="1" si="0"/>
        <v>52366306</v>
      </c>
      <c r="G21" s="3">
        <v>2.7000000000000001E-3</v>
      </c>
      <c r="H21" s="6">
        <f>ABS(Table1[[#This Row],[Change %]])</f>
        <v>2.7000000000000001E-3</v>
      </c>
      <c r="I21" s="7">
        <f>Table1[[#This Row],[High]]-Table1[[#This Row],[Low]]</f>
        <v>48.699999999999818</v>
      </c>
      <c r="J21" s="6">
        <f>Table1[[#This Row],[Volatility (in $)]]/Table1[[#This Row],[Open]]</f>
        <v>9.0977022230524594E-3</v>
      </c>
    </row>
    <row r="22" spans="1:14" x14ac:dyDescent="0.3">
      <c r="A22" s="1">
        <v>45571</v>
      </c>
      <c r="B22" s="2">
        <v>5360.79</v>
      </c>
      <c r="C22" s="2">
        <v>5341.22</v>
      </c>
      <c r="D22" s="2">
        <v>5365.79</v>
      </c>
      <c r="E22" s="2">
        <v>5331.52</v>
      </c>
      <c r="F22">
        <f t="shared" ca="1" si="0"/>
        <v>51848716</v>
      </c>
      <c r="G22" s="3">
        <v>2.5999999999999999E-3</v>
      </c>
      <c r="H22" s="6">
        <f>ABS(Table1[[#This Row],[Change %]])</f>
        <v>2.5999999999999999E-3</v>
      </c>
      <c r="I22" s="7">
        <f>Table1[[#This Row],[High]]-Table1[[#This Row],[Low]]</f>
        <v>34.269999999999527</v>
      </c>
      <c r="J22" s="6">
        <f>Table1[[#This Row],[Volatility (in $)]]/Table1[[#This Row],[Open]]</f>
        <v>6.4161371372082644E-3</v>
      </c>
    </row>
    <row r="23" spans="1:14" x14ac:dyDescent="0.3">
      <c r="A23" s="1">
        <v>45479</v>
      </c>
      <c r="B23" s="2">
        <v>5346.99</v>
      </c>
      <c r="C23" s="2">
        <v>5343.81</v>
      </c>
      <c r="D23" s="2">
        <v>5375.08</v>
      </c>
      <c r="E23" s="2">
        <v>5331.33</v>
      </c>
      <c r="F23">
        <f t="shared" ca="1" si="0"/>
        <v>35866554</v>
      </c>
      <c r="G23" s="3">
        <v>-1.1000000000000001E-3</v>
      </c>
      <c r="H23" s="6">
        <f>ABS(Table1[[#This Row],[Change %]])</f>
        <v>1.1000000000000001E-3</v>
      </c>
      <c r="I23" s="7">
        <f>Table1[[#This Row],[High]]-Table1[[#This Row],[Low]]</f>
        <v>43.75</v>
      </c>
      <c r="J23" s="6">
        <f>Table1[[#This Row],[Volatility (in $)]]/Table1[[#This Row],[Open]]</f>
        <v>8.1870425782353783E-3</v>
      </c>
    </row>
    <row r="24" spans="1:14" x14ac:dyDescent="0.3">
      <c r="A24" s="1">
        <v>45449</v>
      </c>
      <c r="B24" s="2">
        <v>5352.96</v>
      </c>
      <c r="C24" s="2">
        <v>5357.8</v>
      </c>
      <c r="D24" s="2">
        <v>5362.35</v>
      </c>
      <c r="E24" s="2">
        <v>5335.36</v>
      </c>
      <c r="F24">
        <f t="shared" ca="1" si="0"/>
        <v>80536526</v>
      </c>
      <c r="G24" s="3">
        <v>-2.0000000000000001E-4</v>
      </c>
      <c r="H24" s="6">
        <f>ABS(Table1[[#This Row],[Change %]])</f>
        <v>2.0000000000000001E-4</v>
      </c>
      <c r="I24" s="7">
        <f>Table1[[#This Row],[High]]-Table1[[#This Row],[Low]]</f>
        <v>26.990000000000691</v>
      </c>
      <c r="J24" s="6">
        <f>Table1[[#This Row],[Volatility (in $)]]/Table1[[#This Row],[Open]]</f>
        <v>5.0375153981112942E-3</v>
      </c>
    </row>
    <row r="25" spans="1:14" x14ac:dyDescent="0.3">
      <c r="A25" s="1">
        <v>45418</v>
      </c>
      <c r="B25" s="2">
        <v>5354.03</v>
      </c>
      <c r="C25" s="2">
        <v>5314.48</v>
      </c>
      <c r="D25" s="2">
        <v>5354.16</v>
      </c>
      <c r="E25" s="2">
        <v>5297.64</v>
      </c>
      <c r="F25">
        <f t="shared" ca="1" si="0"/>
        <v>56402089</v>
      </c>
      <c r="G25" s="3">
        <v>1.18E-2</v>
      </c>
      <c r="H25" s="6">
        <f>ABS(Table1[[#This Row],[Change %]])</f>
        <v>1.18E-2</v>
      </c>
      <c r="I25" s="7">
        <f>Table1[[#This Row],[High]]-Table1[[#This Row],[Low]]</f>
        <v>56.519999999999527</v>
      </c>
      <c r="J25" s="6">
        <f>Table1[[#This Row],[Volatility (in $)]]/Table1[[#This Row],[Open]]</f>
        <v>1.0635095061040691E-2</v>
      </c>
    </row>
    <row r="26" spans="1:14" x14ac:dyDescent="0.3">
      <c r="A26" s="1">
        <v>45388</v>
      </c>
      <c r="B26" s="2">
        <v>5291.34</v>
      </c>
      <c r="C26" s="2">
        <v>5278.24</v>
      </c>
      <c r="D26" s="2">
        <v>5298.8</v>
      </c>
      <c r="E26" s="2">
        <v>5257.63</v>
      </c>
      <c r="F26">
        <f t="shared" ca="1" si="0"/>
        <v>45594577</v>
      </c>
      <c r="G26" s="3">
        <v>1.5E-3</v>
      </c>
      <c r="H26" s="6">
        <f>ABS(Table1[[#This Row],[Change %]])</f>
        <v>1.5E-3</v>
      </c>
      <c r="I26" s="7">
        <f>Table1[[#This Row],[High]]-Table1[[#This Row],[Low]]</f>
        <v>41.170000000000073</v>
      </c>
      <c r="J26" s="6">
        <f>Table1[[#This Row],[Volatility (in $)]]/Table1[[#This Row],[Open]]</f>
        <v>7.7999484676710557E-3</v>
      </c>
    </row>
    <row r="27" spans="1:14" x14ac:dyDescent="0.3">
      <c r="A27" s="1">
        <v>45357</v>
      </c>
      <c r="B27" s="2">
        <v>5283.4</v>
      </c>
      <c r="C27" s="2">
        <v>5297.15</v>
      </c>
      <c r="D27" s="2">
        <v>5302.11</v>
      </c>
      <c r="E27" s="2">
        <v>5234.32</v>
      </c>
      <c r="F27">
        <f t="shared" ca="1" si="0"/>
        <v>25198680</v>
      </c>
      <c r="G27" s="3">
        <v>1.1000000000000001E-3</v>
      </c>
      <c r="H27" s="6">
        <f>ABS(Table1[[#This Row],[Change %]])</f>
        <v>1.1000000000000001E-3</v>
      </c>
      <c r="I27" s="7">
        <f>Table1[[#This Row],[High]]-Table1[[#This Row],[Low]]</f>
        <v>67.789999999999964</v>
      </c>
      <c r="J27" s="6">
        <f>Table1[[#This Row],[Volatility (in $)]]/Table1[[#This Row],[Open]]</f>
        <v>1.2797447684132027E-2</v>
      </c>
    </row>
    <row r="28" spans="1:14" x14ac:dyDescent="0.3">
      <c r="A28" t="s">
        <v>18</v>
      </c>
      <c r="B28" s="2">
        <v>5277.51</v>
      </c>
      <c r="C28" s="2">
        <v>5243.21</v>
      </c>
      <c r="D28" s="2">
        <v>5280.33</v>
      </c>
      <c r="E28" s="2">
        <v>5191.68</v>
      </c>
      <c r="F28">
        <f t="shared" ca="1" si="0"/>
        <v>71473136</v>
      </c>
      <c r="G28" s="3">
        <v>8.0000000000000002E-3</v>
      </c>
      <c r="H28" s="6">
        <f>ABS(Table1[[#This Row],[Change %]])</f>
        <v>8.0000000000000002E-3</v>
      </c>
      <c r="I28" s="7">
        <f>Table1[[#This Row],[High]]-Table1[[#This Row],[Low]]</f>
        <v>88.649999999999636</v>
      </c>
      <c r="J28" s="6">
        <f>Table1[[#This Row],[Volatility (in $)]]/Table1[[#This Row],[Open]]</f>
        <v>1.6907581424356385E-2</v>
      </c>
    </row>
    <row r="29" spans="1:14" x14ac:dyDescent="0.3">
      <c r="A29" t="s">
        <v>19</v>
      </c>
      <c r="B29" s="2">
        <v>5235.4799999999996</v>
      </c>
      <c r="C29" s="2">
        <v>5259.77</v>
      </c>
      <c r="D29" s="2">
        <v>5260.21</v>
      </c>
      <c r="E29" s="2">
        <v>5222.1000000000004</v>
      </c>
      <c r="F29">
        <f t="shared" ca="1" si="0"/>
        <v>87131660</v>
      </c>
      <c r="G29" s="3">
        <v>-6.0000000000000001E-3</v>
      </c>
      <c r="H29" s="6">
        <f>ABS(Table1[[#This Row],[Change %]])</f>
        <v>6.0000000000000001E-3</v>
      </c>
      <c r="I29" s="7">
        <f>Table1[[#This Row],[High]]-Table1[[#This Row],[Low]]</f>
        <v>38.109999999999673</v>
      </c>
      <c r="J29" s="6">
        <f>Table1[[#This Row],[Volatility (in $)]]/Table1[[#This Row],[Open]]</f>
        <v>7.2455639695271218E-3</v>
      </c>
    </row>
    <row r="30" spans="1:14" x14ac:dyDescent="0.3">
      <c r="A30" t="s">
        <v>20</v>
      </c>
      <c r="B30" s="2">
        <v>5266.95</v>
      </c>
      <c r="C30" s="2">
        <v>5278.73</v>
      </c>
      <c r="D30" s="2">
        <v>5282.27</v>
      </c>
      <c r="E30" s="2">
        <v>5262.7</v>
      </c>
      <c r="F30">
        <f t="shared" ca="1" si="0"/>
        <v>42328285</v>
      </c>
      <c r="G30" s="3">
        <v>-7.4000000000000003E-3</v>
      </c>
      <c r="H30" s="6">
        <f>ABS(Table1[[#This Row],[Change %]])</f>
        <v>7.4000000000000003E-3</v>
      </c>
      <c r="I30" s="7">
        <f>Table1[[#This Row],[High]]-Table1[[#This Row],[Low]]</f>
        <v>19.570000000000618</v>
      </c>
      <c r="J30" s="6">
        <f>Table1[[#This Row],[Volatility (in $)]]/Table1[[#This Row],[Open]]</f>
        <v>3.7073311194170985E-3</v>
      </c>
    </row>
    <row r="31" spans="1:14" x14ac:dyDescent="0.3">
      <c r="A31" t="s">
        <v>21</v>
      </c>
      <c r="B31" s="2">
        <v>5306.04</v>
      </c>
      <c r="C31" s="2">
        <v>5315.91</v>
      </c>
      <c r="D31" s="2">
        <v>5315.91</v>
      </c>
      <c r="E31" s="2">
        <v>5280.89</v>
      </c>
      <c r="F31">
        <f t="shared" ca="1" si="0"/>
        <v>33024140</v>
      </c>
      <c r="G31" s="3">
        <v>2.0000000000000001E-4</v>
      </c>
      <c r="H31" s="6">
        <f>ABS(Table1[[#This Row],[Change %]])</f>
        <v>2.0000000000000001E-4</v>
      </c>
      <c r="I31" s="7">
        <f>Table1[[#This Row],[High]]-Table1[[#This Row],[Low]]</f>
        <v>35.019999999999527</v>
      </c>
      <c r="J31" s="6">
        <f>Table1[[#This Row],[Volatility (in $)]]/Table1[[#This Row],[Open]]</f>
        <v>6.5877714257764949E-3</v>
      </c>
    </row>
    <row r="32" spans="1:14" x14ac:dyDescent="0.3">
      <c r="A32" t="s">
        <v>22</v>
      </c>
      <c r="B32" s="2">
        <v>5304.72</v>
      </c>
      <c r="C32" s="2">
        <v>5281.45</v>
      </c>
      <c r="D32" s="2">
        <v>5311.65</v>
      </c>
      <c r="E32" s="2">
        <v>5278.39</v>
      </c>
      <c r="F32">
        <f t="shared" ca="1" si="0"/>
        <v>79960321</v>
      </c>
      <c r="G32" s="3">
        <v>7.0000000000000001E-3</v>
      </c>
      <c r="H32" s="6">
        <f>ABS(Table1[[#This Row],[Change %]])</f>
        <v>7.0000000000000001E-3</v>
      </c>
      <c r="I32" s="7">
        <f>Table1[[#This Row],[High]]-Table1[[#This Row],[Low]]</f>
        <v>33.259999999999309</v>
      </c>
      <c r="J32" s="6">
        <f>Table1[[#This Row],[Volatility (in $)]]/Table1[[#This Row],[Open]]</f>
        <v>6.2975129935906446E-3</v>
      </c>
    </row>
    <row r="33" spans="1:10" x14ac:dyDescent="0.3">
      <c r="A33" t="s">
        <v>23</v>
      </c>
      <c r="B33" s="2">
        <v>5267.84</v>
      </c>
      <c r="C33" s="2">
        <v>5340.26</v>
      </c>
      <c r="D33" s="2">
        <v>5341.88</v>
      </c>
      <c r="E33" s="2">
        <v>5256.93</v>
      </c>
      <c r="F33">
        <f t="shared" ca="1" si="0"/>
        <v>95226232</v>
      </c>
      <c r="G33" s="3">
        <v>-7.4000000000000003E-3</v>
      </c>
      <c r="H33" s="6">
        <f>ABS(Table1[[#This Row],[Change %]])</f>
        <v>7.4000000000000003E-3</v>
      </c>
      <c r="I33" s="7">
        <f>Table1[[#This Row],[High]]-Table1[[#This Row],[Low]]</f>
        <v>84.949999999999818</v>
      </c>
      <c r="J33" s="6">
        <f>Table1[[#This Row],[Volatility (in $)]]/Table1[[#This Row],[Open]]</f>
        <v>1.5907465179597964E-2</v>
      </c>
    </row>
    <row r="34" spans="1:10" x14ac:dyDescent="0.3">
      <c r="A34" t="s">
        <v>24</v>
      </c>
      <c r="B34" s="2">
        <v>5307.01</v>
      </c>
      <c r="C34" s="2">
        <v>5319.28</v>
      </c>
      <c r="D34" s="2">
        <v>5323.18</v>
      </c>
      <c r="E34" s="2">
        <v>5286.01</v>
      </c>
      <c r="F34">
        <f t="shared" ca="1" si="0"/>
        <v>32928113</v>
      </c>
      <c r="G34" s="3">
        <v>-2.7000000000000001E-3</v>
      </c>
      <c r="H34" s="6">
        <f>ABS(Table1[[#This Row],[Change %]])</f>
        <v>2.7000000000000001E-3</v>
      </c>
      <c r="I34" s="7">
        <f>Table1[[#This Row],[High]]-Table1[[#This Row],[Low]]</f>
        <v>37.170000000000073</v>
      </c>
      <c r="J34" s="6">
        <f>Table1[[#This Row],[Volatility (in $)]]/Table1[[#This Row],[Open]]</f>
        <v>6.9877878209081068E-3</v>
      </c>
    </row>
    <row r="35" spans="1:10" x14ac:dyDescent="0.3">
      <c r="A35" t="s">
        <v>25</v>
      </c>
      <c r="B35" s="2">
        <v>5321.41</v>
      </c>
      <c r="C35" s="2">
        <v>5298.69</v>
      </c>
      <c r="D35" s="2">
        <v>5324.32</v>
      </c>
      <c r="E35" s="2">
        <v>5297.87</v>
      </c>
      <c r="F35">
        <f t="shared" ca="1" si="0"/>
        <v>90409844</v>
      </c>
      <c r="G35" s="3">
        <v>2.5000000000000001E-3</v>
      </c>
      <c r="H35" s="6">
        <f>ABS(Table1[[#This Row],[Change %]])</f>
        <v>2.5000000000000001E-3</v>
      </c>
      <c r="I35" s="7">
        <f>Table1[[#This Row],[High]]-Table1[[#This Row],[Low]]</f>
        <v>26.449999999999818</v>
      </c>
      <c r="J35" s="6">
        <f>Table1[[#This Row],[Volatility (in $)]]/Table1[[#This Row],[Open]]</f>
        <v>4.991799859965354E-3</v>
      </c>
    </row>
    <row r="36" spans="1:10" x14ac:dyDescent="0.3">
      <c r="A36" t="s">
        <v>26</v>
      </c>
      <c r="B36" s="2">
        <v>5308.13</v>
      </c>
      <c r="C36" s="2">
        <v>5305.35</v>
      </c>
      <c r="D36" s="2">
        <v>5325.32</v>
      </c>
      <c r="E36" s="2">
        <v>5302.4</v>
      </c>
      <c r="F36">
        <f t="shared" ca="1" si="0"/>
        <v>164251</v>
      </c>
      <c r="G36" s="3">
        <v>8.9999999999999998E-4</v>
      </c>
      <c r="H36" s="6">
        <f>ABS(Table1[[#This Row],[Change %]])</f>
        <v>8.9999999999999998E-4</v>
      </c>
      <c r="I36" s="7">
        <f>Table1[[#This Row],[High]]-Table1[[#This Row],[Low]]</f>
        <v>22.920000000000073</v>
      </c>
      <c r="J36" s="6">
        <f>Table1[[#This Row],[Volatility (in $)]]/Table1[[#This Row],[Open]]</f>
        <v>4.3201673782125721E-3</v>
      </c>
    </row>
    <row r="37" spans="1:10" x14ac:dyDescent="0.3">
      <c r="A37" t="s">
        <v>27</v>
      </c>
      <c r="B37" s="2">
        <v>5303.27</v>
      </c>
      <c r="C37" s="2">
        <v>5303.1</v>
      </c>
      <c r="D37" s="2">
        <v>5305.45</v>
      </c>
      <c r="E37" s="2">
        <v>5283.59</v>
      </c>
      <c r="F37">
        <f t="shared" ca="1" si="0"/>
        <v>35038908</v>
      </c>
      <c r="G37" s="3">
        <v>1.1999999999999999E-3</v>
      </c>
      <c r="H37" s="6">
        <f>ABS(Table1[[#This Row],[Change %]])</f>
        <v>1.1999999999999999E-3</v>
      </c>
      <c r="I37" s="7">
        <f>Table1[[#This Row],[High]]-Table1[[#This Row],[Low]]</f>
        <v>21.859999999999673</v>
      </c>
      <c r="J37" s="6">
        <f>Table1[[#This Row],[Volatility (in $)]]/Table1[[#This Row],[Open]]</f>
        <v>4.1221172521731953E-3</v>
      </c>
    </row>
    <row r="38" spans="1:10" x14ac:dyDescent="0.3">
      <c r="A38" t="s">
        <v>28</v>
      </c>
      <c r="B38" s="2">
        <v>5297.1</v>
      </c>
      <c r="C38" s="2">
        <v>5310.07</v>
      </c>
      <c r="D38" s="2">
        <v>5325.49</v>
      </c>
      <c r="E38" s="2">
        <v>5296.19</v>
      </c>
      <c r="F38">
        <f t="shared" ca="1" si="0"/>
        <v>49415885</v>
      </c>
      <c r="G38" s="3">
        <v>-2.0999999999999999E-3</v>
      </c>
      <c r="H38" s="6">
        <f>ABS(Table1[[#This Row],[Change %]])</f>
        <v>2.0999999999999999E-3</v>
      </c>
      <c r="I38" s="7">
        <f>Table1[[#This Row],[High]]-Table1[[#This Row],[Low]]</f>
        <v>29.300000000000182</v>
      </c>
      <c r="J38" s="6">
        <f>Table1[[#This Row],[Volatility (in $)]]/Table1[[#This Row],[Open]]</f>
        <v>5.5178180325306794E-3</v>
      </c>
    </row>
    <row r="39" spans="1:10" x14ac:dyDescent="0.3">
      <c r="A39" t="s">
        <v>29</v>
      </c>
      <c r="B39" s="2">
        <v>5308.15</v>
      </c>
      <c r="C39" s="2">
        <v>5263.26</v>
      </c>
      <c r="D39" s="2">
        <v>5311.76</v>
      </c>
      <c r="E39" s="2">
        <v>5263.26</v>
      </c>
      <c r="F39">
        <f t="shared" ca="1" si="0"/>
        <v>8715401</v>
      </c>
      <c r="G39" s="3">
        <v>1.17E-2</v>
      </c>
      <c r="H39" s="6">
        <f>ABS(Table1[[#This Row],[Change %]])</f>
        <v>1.17E-2</v>
      </c>
      <c r="I39" s="7">
        <f>Table1[[#This Row],[High]]-Table1[[#This Row],[Low]]</f>
        <v>48.5</v>
      </c>
      <c r="J39" s="6">
        <f>Table1[[#This Row],[Volatility (in $)]]/Table1[[#This Row],[Open]]</f>
        <v>9.2148212324680897E-3</v>
      </c>
    </row>
    <row r="40" spans="1:10" x14ac:dyDescent="0.3">
      <c r="A40" t="s">
        <v>30</v>
      </c>
      <c r="B40" s="2">
        <v>5246.68</v>
      </c>
      <c r="C40" s="2">
        <v>5221.1000000000004</v>
      </c>
      <c r="D40" s="2">
        <v>5250.37</v>
      </c>
      <c r="E40" s="2">
        <v>5217.9799999999996</v>
      </c>
      <c r="F40">
        <f t="shared" ca="1" si="0"/>
        <v>45982329</v>
      </c>
      <c r="G40" s="3">
        <v>4.7999999999999996E-3</v>
      </c>
      <c r="H40" s="6">
        <f>ABS(Table1[[#This Row],[Change %]])</f>
        <v>4.7999999999999996E-3</v>
      </c>
      <c r="I40" s="7">
        <f>Table1[[#This Row],[High]]-Table1[[#This Row],[Low]]</f>
        <v>32.390000000000327</v>
      </c>
      <c r="J40" s="6">
        <f>Table1[[#This Row],[Volatility (in $)]]/Table1[[#This Row],[Open]]</f>
        <v>6.2036735553811125E-3</v>
      </c>
    </row>
    <row r="41" spans="1:10" x14ac:dyDescent="0.3">
      <c r="A41" t="s">
        <v>31</v>
      </c>
      <c r="B41" s="2">
        <v>5221.42</v>
      </c>
      <c r="C41" s="2">
        <v>5233.08</v>
      </c>
      <c r="D41" s="2">
        <v>5237.26</v>
      </c>
      <c r="E41" s="2">
        <v>5211.16</v>
      </c>
      <c r="F41">
        <f t="shared" ca="1" si="0"/>
        <v>61489070</v>
      </c>
      <c r="G41" s="3">
        <v>-2.0000000000000001E-4</v>
      </c>
      <c r="H41" s="6">
        <f>ABS(Table1[[#This Row],[Change %]])</f>
        <v>2.0000000000000001E-4</v>
      </c>
      <c r="I41" s="7">
        <f>Table1[[#This Row],[High]]-Table1[[#This Row],[Low]]</f>
        <v>26.100000000000364</v>
      </c>
      <c r="J41" s="6">
        <f>Table1[[#This Row],[Volatility (in $)]]/Table1[[#This Row],[Open]]</f>
        <v>4.9875025797427829E-3</v>
      </c>
    </row>
    <row r="42" spans="1:10" x14ac:dyDescent="0.3">
      <c r="A42" s="1">
        <v>45570</v>
      </c>
      <c r="B42" s="2">
        <v>5222.68</v>
      </c>
      <c r="C42" s="2">
        <v>5225.49</v>
      </c>
      <c r="D42" s="2">
        <v>5239.66</v>
      </c>
      <c r="E42" s="2">
        <v>5209.68</v>
      </c>
      <c r="F42">
        <f t="shared" ca="1" si="0"/>
        <v>97692050</v>
      </c>
      <c r="G42" s="3">
        <v>1.6000000000000001E-3</v>
      </c>
      <c r="H42" s="6">
        <f>ABS(Table1[[#This Row],[Change %]])</f>
        <v>1.6000000000000001E-3</v>
      </c>
      <c r="I42" s="7">
        <f>Table1[[#This Row],[High]]-Table1[[#This Row],[Low]]</f>
        <v>29.979999999999563</v>
      </c>
      <c r="J42" s="6">
        <f>Table1[[#This Row],[Volatility (in $)]]/Table1[[#This Row],[Open]]</f>
        <v>5.7372610032742511E-3</v>
      </c>
    </row>
    <row r="43" spans="1:10" x14ac:dyDescent="0.3">
      <c r="A43" s="1">
        <v>45540</v>
      </c>
      <c r="B43" s="2">
        <v>5214.08</v>
      </c>
      <c r="C43" s="2">
        <v>5189.03</v>
      </c>
      <c r="D43" s="2">
        <v>5215.3</v>
      </c>
      <c r="E43" s="2">
        <v>5180.41</v>
      </c>
      <c r="F43">
        <f t="shared" ca="1" si="0"/>
        <v>20312116</v>
      </c>
      <c r="G43" s="3">
        <v>5.1000000000000004E-3</v>
      </c>
      <c r="H43" s="6">
        <f>ABS(Table1[[#This Row],[Change %]])</f>
        <v>5.1000000000000004E-3</v>
      </c>
      <c r="I43" s="7">
        <f>Table1[[#This Row],[High]]-Table1[[#This Row],[Low]]</f>
        <v>34.890000000000327</v>
      </c>
      <c r="J43" s="6">
        <f>Table1[[#This Row],[Volatility (in $)]]/Table1[[#This Row],[Open]]</f>
        <v>6.7238000165734885E-3</v>
      </c>
    </row>
    <row r="44" spans="1:10" x14ac:dyDescent="0.3">
      <c r="A44" s="1">
        <v>45509</v>
      </c>
      <c r="B44" s="2">
        <v>5187.67</v>
      </c>
      <c r="C44" s="2">
        <v>5168.9799999999996</v>
      </c>
      <c r="D44" s="2">
        <v>5191.95</v>
      </c>
      <c r="E44" s="2">
        <v>5165.8599999999997</v>
      </c>
      <c r="F44">
        <f t="shared" ca="1" si="0"/>
        <v>35489375</v>
      </c>
      <c r="G44" s="3">
        <v>0</v>
      </c>
      <c r="H44" s="6">
        <f>ABS(Table1[[#This Row],[Change %]])</f>
        <v>0</v>
      </c>
      <c r="I44" s="7">
        <f>Table1[[#This Row],[High]]-Table1[[#This Row],[Low]]</f>
        <v>26.090000000000146</v>
      </c>
      <c r="J44" s="6">
        <f>Table1[[#This Row],[Volatility (in $)]]/Table1[[#This Row],[Open]]</f>
        <v>5.0474174788836769E-3</v>
      </c>
    </row>
    <row r="45" spans="1:10" x14ac:dyDescent="0.3">
      <c r="A45" s="1">
        <v>45478</v>
      </c>
      <c r="B45" s="2">
        <v>5187.7</v>
      </c>
      <c r="C45" s="2">
        <v>5187.2</v>
      </c>
      <c r="D45" s="2">
        <v>5200.2299999999996</v>
      </c>
      <c r="E45" s="2">
        <v>5178.96</v>
      </c>
      <c r="F45">
        <f t="shared" ca="1" si="0"/>
        <v>15439271</v>
      </c>
      <c r="G45" s="3">
        <v>1.2999999999999999E-3</v>
      </c>
      <c r="H45" s="6">
        <f>ABS(Table1[[#This Row],[Change %]])</f>
        <v>1.2999999999999999E-3</v>
      </c>
      <c r="I45" s="7">
        <f>Table1[[#This Row],[High]]-Table1[[#This Row],[Low]]</f>
        <v>21.269999999999527</v>
      </c>
      <c r="J45" s="6">
        <f>Table1[[#This Row],[Volatility (in $)]]/Table1[[#This Row],[Open]]</f>
        <v>4.1004780999382186E-3</v>
      </c>
    </row>
    <row r="46" spans="1:10" x14ac:dyDescent="0.3">
      <c r="A46" s="1">
        <v>45448</v>
      </c>
      <c r="B46" s="2">
        <v>5180.74</v>
      </c>
      <c r="C46" s="2">
        <v>5142.42</v>
      </c>
      <c r="D46" s="2">
        <v>5181</v>
      </c>
      <c r="E46" s="2">
        <v>5142.42</v>
      </c>
      <c r="F46">
        <f t="shared" ca="1" si="0"/>
        <v>10870909</v>
      </c>
      <c r="G46" s="3">
        <v>1.03E-2</v>
      </c>
      <c r="H46" s="6">
        <f>ABS(Table1[[#This Row],[Change %]])</f>
        <v>1.03E-2</v>
      </c>
      <c r="I46" s="7">
        <f>Table1[[#This Row],[High]]-Table1[[#This Row],[Low]]</f>
        <v>38.579999999999927</v>
      </c>
      <c r="J46" s="6">
        <f>Table1[[#This Row],[Volatility (in $)]]/Table1[[#This Row],[Open]]</f>
        <v>7.5023043625374684E-3</v>
      </c>
    </row>
    <row r="47" spans="1:10" x14ac:dyDescent="0.3">
      <c r="A47" s="1">
        <v>45356</v>
      </c>
      <c r="B47" s="2">
        <v>5127.79</v>
      </c>
      <c r="C47" s="2">
        <v>5122.78</v>
      </c>
      <c r="D47" s="2">
        <v>5139.12</v>
      </c>
      <c r="E47" s="2">
        <v>5101.22</v>
      </c>
      <c r="F47">
        <f t="shared" ca="1" si="0"/>
        <v>86875113</v>
      </c>
      <c r="G47" s="3">
        <v>1.26E-2</v>
      </c>
      <c r="H47" s="6">
        <f>ABS(Table1[[#This Row],[Change %]])</f>
        <v>1.26E-2</v>
      </c>
      <c r="I47" s="7">
        <f>Table1[[#This Row],[High]]-Table1[[#This Row],[Low]]</f>
        <v>37.899999999999636</v>
      </c>
      <c r="J47" s="6">
        <f>Table1[[#This Row],[Volatility (in $)]]/Table1[[#This Row],[Open]]</f>
        <v>7.3983266898050744E-3</v>
      </c>
    </row>
    <row r="48" spans="1:10" x14ac:dyDescent="0.3">
      <c r="A48" s="1">
        <v>45327</v>
      </c>
      <c r="B48" s="2">
        <v>5064.2</v>
      </c>
      <c r="C48" s="2">
        <v>5049.32</v>
      </c>
      <c r="D48" s="2">
        <v>5073.21</v>
      </c>
      <c r="E48" s="2">
        <v>5011.05</v>
      </c>
      <c r="F48">
        <f t="shared" ca="1" si="0"/>
        <v>73489966</v>
      </c>
      <c r="G48" s="3">
        <v>9.1000000000000004E-3</v>
      </c>
      <c r="H48" s="6">
        <f>ABS(Table1[[#This Row],[Change %]])</f>
        <v>9.1000000000000004E-3</v>
      </c>
      <c r="I48" s="7">
        <f>Table1[[#This Row],[High]]-Table1[[#This Row],[Low]]</f>
        <v>62.159999999999854</v>
      </c>
      <c r="J48" s="6">
        <f>Table1[[#This Row],[Volatility (in $)]]/Table1[[#This Row],[Open]]</f>
        <v>1.2310568551804967E-2</v>
      </c>
    </row>
    <row r="49" spans="1:10" x14ac:dyDescent="0.3">
      <c r="A49" s="1">
        <v>45296</v>
      </c>
      <c r="B49" s="2">
        <v>5018.3900000000003</v>
      </c>
      <c r="C49" s="2">
        <v>5029.03</v>
      </c>
      <c r="D49" s="2">
        <v>5096.12</v>
      </c>
      <c r="E49" s="2">
        <v>5013.45</v>
      </c>
      <c r="F49">
        <f t="shared" ca="1" si="0"/>
        <v>10544784</v>
      </c>
      <c r="G49" s="3">
        <v>-3.3999999999999998E-3</v>
      </c>
      <c r="H49" s="6">
        <f>ABS(Table1[[#This Row],[Change %]])</f>
        <v>3.3999999999999998E-3</v>
      </c>
      <c r="I49" s="7">
        <f>Table1[[#This Row],[High]]-Table1[[#This Row],[Low]]</f>
        <v>82.670000000000073</v>
      </c>
      <c r="J49" s="6">
        <f>Table1[[#This Row],[Volatility (in $)]]/Table1[[#This Row],[Open]]</f>
        <v>1.6438557733797588E-2</v>
      </c>
    </row>
    <row r="50" spans="1:10" x14ac:dyDescent="0.3">
      <c r="A50" t="s">
        <v>32</v>
      </c>
      <c r="B50" s="2">
        <v>5035.6899999999996</v>
      </c>
      <c r="C50" s="2">
        <v>5103.78</v>
      </c>
      <c r="D50" s="2">
        <v>5110.83</v>
      </c>
      <c r="E50" s="2">
        <v>5035.3100000000004</v>
      </c>
      <c r="F50">
        <f t="shared" ca="1" si="0"/>
        <v>48701411</v>
      </c>
      <c r="G50" s="3">
        <v>-1.5699999999999999E-2</v>
      </c>
      <c r="H50" s="6">
        <f>ABS(Table1[[#This Row],[Change %]])</f>
        <v>1.5699999999999999E-2</v>
      </c>
      <c r="I50" s="7">
        <f>Table1[[#This Row],[High]]-Table1[[#This Row],[Low]]</f>
        <v>75.519999999999527</v>
      </c>
      <c r="J50" s="6">
        <f>Table1[[#This Row],[Volatility (in $)]]/Table1[[#This Row],[Open]]</f>
        <v>1.4796876040895088E-2</v>
      </c>
    </row>
    <row r="51" spans="1:10" x14ac:dyDescent="0.3">
      <c r="A51" t="s">
        <v>33</v>
      </c>
      <c r="B51" s="2">
        <v>5116.17</v>
      </c>
      <c r="C51" s="2">
        <v>5114.13</v>
      </c>
      <c r="D51" s="2">
        <v>5123.49</v>
      </c>
      <c r="E51" s="2">
        <v>5088.6499999999996</v>
      </c>
      <c r="F51">
        <f t="shared" ca="1" si="0"/>
        <v>42742993</v>
      </c>
      <c r="G51" s="3">
        <v>3.2000000000000002E-3</v>
      </c>
      <c r="H51" s="6">
        <f>ABS(Table1[[#This Row],[Change %]])</f>
        <v>3.2000000000000002E-3</v>
      </c>
      <c r="I51" s="7">
        <f>Table1[[#This Row],[High]]-Table1[[#This Row],[Low]]</f>
        <v>34.840000000000146</v>
      </c>
      <c r="J51" s="6">
        <f>Table1[[#This Row],[Volatility (in $)]]/Table1[[#This Row],[Open]]</f>
        <v>6.8124979224228064E-3</v>
      </c>
    </row>
    <row r="52" spans="1:10" x14ac:dyDescent="0.3">
      <c r="A52" t="s">
        <v>34</v>
      </c>
      <c r="B52" s="2">
        <v>5099.96</v>
      </c>
      <c r="C52" s="2">
        <v>5084.6499999999996</v>
      </c>
      <c r="D52" s="2">
        <v>5114.62</v>
      </c>
      <c r="E52" s="2">
        <v>5073.1400000000003</v>
      </c>
      <c r="F52">
        <f t="shared" ca="1" si="0"/>
        <v>63874767</v>
      </c>
      <c r="G52" s="3">
        <v>1.0200000000000001E-2</v>
      </c>
      <c r="H52" s="6">
        <f>ABS(Table1[[#This Row],[Change %]])</f>
        <v>1.0200000000000001E-2</v>
      </c>
      <c r="I52" s="7">
        <f>Table1[[#This Row],[High]]-Table1[[#This Row],[Low]]</f>
        <v>41.479999999999563</v>
      </c>
      <c r="J52" s="6">
        <f>Table1[[#This Row],[Volatility (in $)]]/Table1[[#This Row],[Open]]</f>
        <v>8.1578869735379166E-3</v>
      </c>
    </row>
    <row r="53" spans="1:10" x14ac:dyDescent="0.3">
      <c r="A53" t="s">
        <v>35</v>
      </c>
      <c r="B53" s="2">
        <v>5048.42</v>
      </c>
      <c r="C53" s="2">
        <v>5019.88</v>
      </c>
      <c r="D53" s="2">
        <v>5057.75</v>
      </c>
      <c r="E53" s="2">
        <v>4990.58</v>
      </c>
      <c r="F53">
        <f t="shared" ca="1" si="0"/>
        <v>39146217</v>
      </c>
      <c r="G53" s="3">
        <v>-4.5999999999999999E-3</v>
      </c>
      <c r="H53" s="6">
        <f>ABS(Table1[[#This Row],[Change %]])</f>
        <v>4.5999999999999999E-3</v>
      </c>
      <c r="I53" s="7">
        <f>Table1[[#This Row],[High]]-Table1[[#This Row],[Low]]</f>
        <v>67.170000000000073</v>
      </c>
      <c r="J53" s="6">
        <f>Table1[[#This Row],[Volatility (in $)]]/Table1[[#This Row],[Open]]</f>
        <v>1.3380797947361306E-2</v>
      </c>
    </row>
    <row r="54" spans="1:10" x14ac:dyDescent="0.3">
      <c r="A54" t="s">
        <v>36</v>
      </c>
      <c r="B54" s="2">
        <v>5071.63</v>
      </c>
      <c r="C54" s="2">
        <v>5084.8599999999997</v>
      </c>
      <c r="D54" s="2">
        <v>5089.4799999999996</v>
      </c>
      <c r="E54" s="2">
        <v>5047.0200000000004</v>
      </c>
      <c r="F54">
        <f t="shared" ca="1" si="0"/>
        <v>51330373</v>
      </c>
      <c r="G54" s="3">
        <v>2.0000000000000001E-4</v>
      </c>
      <c r="H54" s="6">
        <f>ABS(Table1[[#This Row],[Change %]])</f>
        <v>2.0000000000000001E-4</v>
      </c>
      <c r="I54" s="7">
        <f>Table1[[#This Row],[High]]-Table1[[#This Row],[Low]]</f>
        <v>42.459999999999127</v>
      </c>
      <c r="J54" s="6">
        <f>Table1[[#This Row],[Volatility (in $)]]/Table1[[#This Row],[Open]]</f>
        <v>8.3502790637301968E-3</v>
      </c>
    </row>
    <row r="55" spans="1:10" x14ac:dyDescent="0.3">
      <c r="A55" t="s">
        <v>37</v>
      </c>
      <c r="B55" s="2">
        <v>5070.55</v>
      </c>
      <c r="C55" s="2">
        <v>5028.8500000000004</v>
      </c>
      <c r="D55" s="2">
        <v>5076.12</v>
      </c>
      <c r="E55" s="2">
        <v>5027.96</v>
      </c>
      <c r="F55">
        <f t="shared" ca="1" si="0"/>
        <v>95100922</v>
      </c>
      <c r="G55" s="3">
        <v>1.2E-2</v>
      </c>
      <c r="H55" s="6">
        <f>ABS(Table1[[#This Row],[Change %]])</f>
        <v>1.2E-2</v>
      </c>
      <c r="I55" s="7">
        <f>Table1[[#This Row],[High]]-Table1[[#This Row],[Low]]</f>
        <v>48.159999999999854</v>
      </c>
      <c r="J55" s="6">
        <f>Table1[[#This Row],[Volatility (in $)]]/Table1[[#This Row],[Open]]</f>
        <v>9.5767421975202788E-3</v>
      </c>
    </row>
    <row r="56" spans="1:10" x14ac:dyDescent="0.3">
      <c r="A56" t="s">
        <v>38</v>
      </c>
      <c r="B56" s="2">
        <v>5010.6000000000004</v>
      </c>
      <c r="C56" s="2">
        <v>4987.33</v>
      </c>
      <c r="D56" s="2">
        <v>5038.84</v>
      </c>
      <c r="E56" s="2">
        <v>4969.3999999999996</v>
      </c>
      <c r="F56">
        <f t="shared" ca="1" si="0"/>
        <v>47229125</v>
      </c>
      <c r="G56" s="3">
        <v>8.6999999999999994E-3</v>
      </c>
      <c r="H56" s="6">
        <f>ABS(Table1[[#This Row],[Change %]])</f>
        <v>8.6999999999999994E-3</v>
      </c>
      <c r="I56" s="7">
        <f>Table1[[#This Row],[High]]-Table1[[#This Row],[Low]]</f>
        <v>69.440000000000509</v>
      </c>
      <c r="J56" s="6">
        <f>Table1[[#This Row],[Volatility (in $)]]/Table1[[#This Row],[Open]]</f>
        <v>1.3923281595563259E-2</v>
      </c>
    </row>
    <row r="57" spans="1:10" x14ac:dyDescent="0.3">
      <c r="A57" t="s">
        <v>39</v>
      </c>
      <c r="B57" s="2">
        <v>4967.2299999999996</v>
      </c>
      <c r="C57" s="2">
        <v>5005.4399999999996</v>
      </c>
      <c r="D57" s="2">
        <v>5019.0200000000004</v>
      </c>
      <c r="E57" s="2">
        <v>4953.5600000000004</v>
      </c>
      <c r="F57">
        <f t="shared" ca="1" si="0"/>
        <v>39003531</v>
      </c>
      <c r="G57" s="3">
        <v>-8.8000000000000005E-3</v>
      </c>
      <c r="H57" s="6">
        <f>ABS(Table1[[#This Row],[Change %]])</f>
        <v>8.8000000000000005E-3</v>
      </c>
      <c r="I57" s="7">
        <f>Table1[[#This Row],[High]]-Table1[[#This Row],[Low]]</f>
        <v>65.460000000000036</v>
      </c>
      <c r="J57" s="6">
        <f>Table1[[#This Row],[Volatility (in $)]]/Table1[[#This Row],[Open]]</f>
        <v>1.3077771384733419E-2</v>
      </c>
    </row>
    <row r="58" spans="1:10" x14ac:dyDescent="0.3">
      <c r="A58" t="s">
        <v>40</v>
      </c>
      <c r="B58" s="2">
        <v>5011.12</v>
      </c>
      <c r="C58" s="2">
        <v>5031.5200000000004</v>
      </c>
      <c r="D58" s="2">
        <v>5056.66</v>
      </c>
      <c r="E58" s="2">
        <v>5001.8900000000003</v>
      </c>
      <c r="F58">
        <f t="shared" ca="1" si="0"/>
        <v>51623204</v>
      </c>
      <c r="G58" s="3">
        <v>-2.2000000000000001E-3</v>
      </c>
      <c r="H58" s="6">
        <f>ABS(Table1[[#This Row],[Change %]])</f>
        <v>2.2000000000000001E-3</v>
      </c>
      <c r="I58" s="7">
        <f>Table1[[#This Row],[High]]-Table1[[#This Row],[Low]]</f>
        <v>54.769999999999527</v>
      </c>
      <c r="J58" s="6">
        <f>Table1[[#This Row],[Volatility (in $)]]/Table1[[#This Row],[Open]]</f>
        <v>1.0885378573472732E-2</v>
      </c>
    </row>
    <row r="59" spans="1:10" x14ac:dyDescent="0.3">
      <c r="A59" t="s">
        <v>41</v>
      </c>
      <c r="B59" s="2">
        <v>5022.21</v>
      </c>
      <c r="C59" s="2">
        <v>5068.97</v>
      </c>
      <c r="D59" s="2">
        <v>5077.96</v>
      </c>
      <c r="E59" s="2">
        <v>5007.25</v>
      </c>
      <c r="F59">
        <f t="shared" ca="1" si="0"/>
        <v>75685277</v>
      </c>
      <c r="G59" s="3">
        <v>-5.7999999999999996E-3</v>
      </c>
      <c r="H59" s="6">
        <f>ABS(Table1[[#This Row],[Change %]])</f>
        <v>5.7999999999999996E-3</v>
      </c>
      <c r="I59" s="7">
        <f>Table1[[#This Row],[High]]-Table1[[#This Row],[Low]]</f>
        <v>70.710000000000036</v>
      </c>
      <c r="J59" s="6">
        <f>Table1[[#This Row],[Volatility (in $)]]/Table1[[#This Row],[Open]]</f>
        <v>1.3949579500371878E-2</v>
      </c>
    </row>
    <row r="60" spans="1:10" x14ac:dyDescent="0.3">
      <c r="A60" t="s">
        <v>42</v>
      </c>
      <c r="B60" s="2">
        <v>5051.41</v>
      </c>
      <c r="C60" s="2">
        <v>5064.59</v>
      </c>
      <c r="D60" s="2">
        <v>5079.84</v>
      </c>
      <c r="E60" s="2">
        <v>5039.83</v>
      </c>
      <c r="F60">
        <f t="shared" ca="1" si="0"/>
        <v>5818237</v>
      </c>
      <c r="G60" s="3">
        <v>-2.0999999999999999E-3</v>
      </c>
      <c r="H60" s="6">
        <f>ABS(Table1[[#This Row],[Change %]])</f>
        <v>2.0999999999999999E-3</v>
      </c>
      <c r="I60" s="7">
        <f>Table1[[#This Row],[High]]-Table1[[#This Row],[Low]]</f>
        <v>40.010000000000218</v>
      </c>
      <c r="J60" s="6">
        <f>Table1[[#This Row],[Volatility (in $)]]/Table1[[#This Row],[Open]]</f>
        <v>7.8999484657198745E-3</v>
      </c>
    </row>
    <row r="61" spans="1:10" x14ac:dyDescent="0.3">
      <c r="A61" t="s">
        <v>43</v>
      </c>
      <c r="B61" s="2">
        <v>5061.82</v>
      </c>
      <c r="C61" s="2">
        <v>5149.67</v>
      </c>
      <c r="D61" s="2">
        <v>5168.43</v>
      </c>
      <c r="E61" s="2">
        <v>5052.47</v>
      </c>
      <c r="F61">
        <f t="shared" ca="1" si="0"/>
        <v>13843735</v>
      </c>
      <c r="G61" s="3">
        <v>-1.2E-2</v>
      </c>
      <c r="H61" s="6">
        <f>ABS(Table1[[#This Row],[Change %]])</f>
        <v>1.2E-2</v>
      </c>
      <c r="I61" s="7">
        <f>Table1[[#This Row],[High]]-Table1[[#This Row],[Low]]</f>
        <v>115.96000000000004</v>
      </c>
      <c r="J61" s="6">
        <f>Table1[[#This Row],[Volatility (in $)]]/Table1[[#This Row],[Open]]</f>
        <v>2.2517947751991882E-2</v>
      </c>
    </row>
    <row r="62" spans="1:10" x14ac:dyDescent="0.3">
      <c r="A62" s="1">
        <v>45630</v>
      </c>
      <c r="B62" s="2">
        <v>5123.41</v>
      </c>
      <c r="C62" s="2">
        <v>5171.51</v>
      </c>
      <c r="D62" s="2">
        <v>5175.03</v>
      </c>
      <c r="E62" s="2">
        <v>5107.9399999999996</v>
      </c>
      <c r="F62">
        <f t="shared" ca="1" si="0"/>
        <v>56782084</v>
      </c>
      <c r="G62" s="3">
        <v>-1.46E-2</v>
      </c>
      <c r="H62" s="6">
        <f>ABS(Table1[[#This Row],[Change %]])</f>
        <v>1.46E-2</v>
      </c>
      <c r="I62" s="7">
        <f>Table1[[#This Row],[High]]-Table1[[#This Row],[Low]]</f>
        <v>67.090000000000146</v>
      </c>
      <c r="J62" s="6">
        <f>Table1[[#This Row],[Volatility (in $)]]/Table1[[#This Row],[Open]]</f>
        <v>1.2973000148892711E-2</v>
      </c>
    </row>
    <row r="63" spans="1:10" x14ac:dyDescent="0.3">
      <c r="A63" s="1">
        <v>45600</v>
      </c>
      <c r="B63" s="2">
        <v>5199.0600000000004</v>
      </c>
      <c r="C63" s="2">
        <v>5172.95</v>
      </c>
      <c r="D63" s="2">
        <v>5211.78</v>
      </c>
      <c r="E63" s="2">
        <v>5138.7700000000004</v>
      </c>
      <c r="F63">
        <f t="shared" ca="1" si="0"/>
        <v>52688006</v>
      </c>
      <c r="G63" s="3">
        <v>7.4000000000000003E-3</v>
      </c>
      <c r="H63" s="6">
        <f>ABS(Table1[[#This Row],[Change %]])</f>
        <v>7.4000000000000003E-3</v>
      </c>
      <c r="I63" s="7">
        <f>Table1[[#This Row],[High]]-Table1[[#This Row],[Low]]</f>
        <v>73.009999999999309</v>
      </c>
      <c r="J63" s="6">
        <f>Table1[[#This Row],[Volatility (in $)]]/Table1[[#This Row],[Open]]</f>
        <v>1.4113803535699999E-2</v>
      </c>
    </row>
    <row r="64" spans="1:10" x14ac:dyDescent="0.3">
      <c r="A64" s="1">
        <v>45569</v>
      </c>
      <c r="B64" s="2">
        <v>5160.6400000000003</v>
      </c>
      <c r="C64" s="2">
        <v>5167.88</v>
      </c>
      <c r="D64" s="2">
        <v>5178.43</v>
      </c>
      <c r="E64" s="2">
        <v>5138.7</v>
      </c>
      <c r="F64">
        <f t="shared" ca="1" si="0"/>
        <v>81201372</v>
      </c>
      <c r="G64" s="3">
        <v>-9.4999999999999998E-3</v>
      </c>
      <c r="H64" s="6">
        <f>ABS(Table1[[#This Row],[Change %]])</f>
        <v>9.4999999999999998E-3</v>
      </c>
      <c r="I64" s="7">
        <f>Table1[[#This Row],[High]]-Table1[[#This Row],[Low]]</f>
        <v>39.730000000000473</v>
      </c>
      <c r="J64" s="6">
        <f>Table1[[#This Row],[Volatility (in $)]]/Table1[[#This Row],[Open]]</f>
        <v>7.6878720094120745E-3</v>
      </c>
    </row>
    <row r="65" spans="1:10" x14ac:dyDescent="0.3">
      <c r="A65" s="1">
        <v>45539</v>
      </c>
      <c r="B65" s="2">
        <v>5209.91</v>
      </c>
      <c r="C65" s="2">
        <v>5217.03</v>
      </c>
      <c r="D65" s="2">
        <v>5224.8100000000004</v>
      </c>
      <c r="E65" s="2">
        <v>5160.78</v>
      </c>
      <c r="F65">
        <f t="shared" ca="1" si="0"/>
        <v>91173788</v>
      </c>
      <c r="G65" s="3">
        <v>1.4E-3</v>
      </c>
      <c r="H65" s="6">
        <f>ABS(Table1[[#This Row],[Change %]])</f>
        <v>1.4E-3</v>
      </c>
      <c r="I65" s="7">
        <f>Table1[[#This Row],[High]]-Table1[[#This Row],[Low]]</f>
        <v>64.030000000000655</v>
      </c>
      <c r="J65" s="6">
        <f>Table1[[#This Row],[Volatility (in $)]]/Table1[[#This Row],[Open]]</f>
        <v>1.2273266590378177E-2</v>
      </c>
    </row>
    <row r="66" spans="1:10" x14ac:dyDescent="0.3">
      <c r="A66" s="1">
        <v>45508</v>
      </c>
      <c r="B66" s="2">
        <v>5202.3900000000003</v>
      </c>
      <c r="C66" s="2">
        <v>5211.37</v>
      </c>
      <c r="D66" s="2">
        <v>5219.57</v>
      </c>
      <c r="E66" s="2">
        <v>5197.3500000000004</v>
      </c>
      <c r="F66">
        <f t="shared" ref="F66:F129" ca="1" si="1">RANDBETWEEN(100,100000000)</f>
        <v>56085626</v>
      </c>
      <c r="G66" s="3">
        <v>-4.0000000000000002E-4</v>
      </c>
      <c r="H66" s="6">
        <f>ABS(Table1[[#This Row],[Change %]])</f>
        <v>4.0000000000000002E-4</v>
      </c>
      <c r="I66" s="7">
        <f>Table1[[#This Row],[High]]-Table1[[#This Row],[Low]]</f>
        <v>22.219999999999345</v>
      </c>
      <c r="J66" s="6">
        <f>Table1[[#This Row],[Volatility (in $)]]/Table1[[#This Row],[Open]]</f>
        <v>4.263754060832247E-3</v>
      </c>
    </row>
    <row r="67" spans="1:10" x14ac:dyDescent="0.3">
      <c r="A67" s="1">
        <v>45416</v>
      </c>
      <c r="B67" s="2">
        <v>5204.34</v>
      </c>
      <c r="C67" s="2">
        <v>5158.95</v>
      </c>
      <c r="D67" s="2">
        <v>5222.18</v>
      </c>
      <c r="E67" s="2">
        <v>5157.21</v>
      </c>
      <c r="F67">
        <f t="shared" ca="1" si="1"/>
        <v>31810168</v>
      </c>
      <c r="G67" s="3">
        <v>1.11E-2</v>
      </c>
      <c r="H67" s="6">
        <f>ABS(Table1[[#This Row],[Change %]])</f>
        <v>1.11E-2</v>
      </c>
      <c r="I67" s="7">
        <f>Table1[[#This Row],[High]]-Table1[[#This Row],[Low]]</f>
        <v>64.970000000000255</v>
      </c>
      <c r="J67" s="6">
        <f>Table1[[#This Row],[Volatility (in $)]]/Table1[[#This Row],[Open]]</f>
        <v>1.2593647932234322E-2</v>
      </c>
    </row>
    <row r="68" spans="1:10" x14ac:dyDescent="0.3">
      <c r="A68" s="1">
        <v>45386</v>
      </c>
      <c r="B68" s="2">
        <v>5147.21</v>
      </c>
      <c r="C68" s="2">
        <v>5244.05</v>
      </c>
      <c r="D68" s="2">
        <v>5256.59</v>
      </c>
      <c r="E68" s="2">
        <v>5146.0600000000004</v>
      </c>
      <c r="F68">
        <f t="shared" ca="1" si="1"/>
        <v>60375906</v>
      </c>
      <c r="G68" s="3">
        <v>-1.23E-2</v>
      </c>
      <c r="H68" s="6">
        <f>ABS(Table1[[#This Row],[Change %]])</f>
        <v>1.23E-2</v>
      </c>
      <c r="I68" s="7">
        <f>Table1[[#This Row],[High]]-Table1[[#This Row],[Low]]</f>
        <v>110.52999999999975</v>
      </c>
      <c r="J68" s="6">
        <f>Table1[[#This Row],[Volatility (in $)]]/Table1[[#This Row],[Open]]</f>
        <v>2.1077220850296955E-2</v>
      </c>
    </row>
    <row r="69" spans="1:10" x14ac:dyDescent="0.3">
      <c r="A69" s="1">
        <v>45355</v>
      </c>
      <c r="B69" s="2">
        <v>5211.49</v>
      </c>
      <c r="C69" s="2">
        <v>5194.37</v>
      </c>
      <c r="D69" s="2">
        <v>5228.75</v>
      </c>
      <c r="E69" s="2">
        <v>5194.37</v>
      </c>
      <c r="F69">
        <f t="shared" ca="1" si="1"/>
        <v>12275625</v>
      </c>
      <c r="G69" s="3">
        <v>1.1000000000000001E-3</v>
      </c>
      <c r="H69" s="6">
        <f>ABS(Table1[[#This Row],[Change %]])</f>
        <v>1.1000000000000001E-3</v>
      </c>
      <c r="I69" s="7">
        <f>Table1[[#This Row],[High]]-Table1[[#This Row],[Low]]</f>
        <v>34.380000000000109</v>
      </c>
      <c r="J69" s="6">
        <f>Table1[[#This Row],[Volatility (in $)]]/Table1[[#This Row],[Open]]</f>
        <v>6.6187044819679981E-3</v>
      </c>
    </row>
    <row r="70" spans="1:10" x14ac:dyDescent="0.3">
      <c r="A70" s="1">
        <v>45326</v>
      </c>
      <c r="B70" s="2">
        <v>5205.8100000000004</v>
      </c>
      <c r="C70" s="2">
        <v>5204.29</v>
      </c>
      <c r="D70" s="2">
        <v>5208.34</v>
      </c>
      <c r="E70" s="2">
        <v>5184.05</v>
      </c>
      <c r="F70">
        <f t="shared" ca="1" si="1"/>
        <v>32969239</v>
      </c>
      <c r="G70" s="3">
        <v>-7.1999999999999998E-3</v>
      </c>
      <c r="H70" s="6">
        <f>ABS(Table1[[#This Row],[Change %]])</f>
        <v>7.1999999999999998E-3</v>
      </c>
      <c r="I70" s="7">
        <f>Table1[[#This Row],[High]]-Table1[[#This Row],[Low]]</f>
        <v>24.289999999999964</v>
      </c>
      <c r="J70" s="6">
        <f>Table1[[#This Row],[Volatility (in $)]]/Table1[[#This Row],[Open]]</f>
        <v>4.6673033209140855E-3</v>
      </c>
    </row>
    <row r="71" spans="1:10" x14ac:dyDescent="0.3">
      <c r="A71" s="1">
        <v>45295</v>
      </c>
      <c r="B71" s="2">
        <v>5243.77</v>
      </c>
      <c r="C71" s="2">
        <v>5257.97</v>
      </c>
      <c r="D71" s="2">
        <v>5263.95</v>
      </c>
      <c r="E71" s="2">
        <v>5229.2</v>
      </c>
      <c r="F71">
        <f t="shared" ca="1" si="1"/>
        <v>62918729</v>
      </c>
      <c r="G71" s="3">
        <v>-2E-3</v>
      </c>
      <c r="H71" s="6">
        <f>ABS(Table1[[#This Row],[Change %]])</f>
        <v>2E-3</v>
      </c>
      <c r="I71" s="7">
        <f>Table1[[#This Row],[High]]-Table1[[#This Row],[Low]]</f>
        <v>34.75</v>
      </c>
      <c r="J71" s="6">
        <f>Table1[[#This Row],[Volatility (in $)]]/Table1[[#This Row],[Open]]</f>
        <v>6.6090145055981674E-3</v>
      </c>
    </row>
    <row r="72" spans="1:10" x14ac:dyDescent="0.3">
      <c r="A72" t="s">
        <v>44</v>
      </c>
      <c r="B72" s="2">
        <v>5254.35</v>
      </c>
      <c r="C72" s="2">
        <v>5248.03</v>
      </c>
      <c r="D72" s="2">
        <v>5264.85</v>
      </c>
      <c r="E72" s="2">
        <v>5245.82</v>
      </c>
      <c r="F72">
        <f t="shared" ca="1" si="1"/>
        <v>85790243</v>
      </c>
      <c r="G72" s="3">
        <v>1.1000000000000001E-3</v>
      </c>
      <c r="H72" s="6">
        <f>ABS(Table1[[#This Row],[Change %]])</f>
        <v>1.1000000000000001E-3</v>
      </c>
      <c r="I72" s="7">
        <f>Table1[[#This Row],[High]]-Table1[[#This Row],[Low]]</f>
        <v>19.030000000000655</v>
      </c>
      <c r="J72" s="6">
        <f>Table1[[#This Row],[Volatility (in $)]]/Table1[[#This Row],[Open]]</f>
        <v>3.6261225640860772E-3</v>
      </c>
    </row>
    <row r="73" spans="1:10" x14ac:dyDescent="0.3">
      <c r="A73" t="s">
        <v>45</v>
      </c>
      <c r="B73" s="2">
        <v>5248.49</v>
      </c>
      <c r="C73" s="2">
        <v>5226.3100000000004</v>
      </c>
      <c r="D73" s="2">
        <v>5249.26</v>
      </c>
      <c r="E73" s="2">
        <v>5213.92</v>
      </c>
      <c r="F73">
        <f t="shared" ca="1" si="1"/>
        <v>1335563</v>
      </c>
      <c r="G73" s="3">
        <v>8.6E-3</v>
      </c>
      <c r="H73" s="6">
        <f>ABS(Table1[[#This Row],[Change %]])</f>
        <v>8.6E-3</v>
      </c>
      <c r="I73" s="7">
        <f>Table1[[#This Row],[High]]-Table1[[#This Row],[Low]]</f>
        <v>35.340000000000146</v>
      </c>
      <c r="J73" s="6">
        <f>Table1[[#This Row],[Volatility (in $)]]/Table1[[#This Row],[Open]]</f>
        <v>6.7619410253123412E-3</v>
      </c>
    </row>
    <row r="74" spans="1:10" x14ac:dyDescent="0.3">
      <c r="A74" t="s">
        <v>46</v>
      </c>
      <c r="B74" s="2">
        <v>5203.58</v>
      </c>
      <c r="C74" s="2">
        <v>5228.8500000000004</v>
      </c>
      <c r="D74" s="2">
        <v>5235.16</v>
      </c>
      <c r="E74" s="2">
        <v>5203.42</v>
      </c>
      <c r="F74">
        <f t="shared" ca="1" si="1"/>
        <v>33643186</v>
      </c>
      <c r="G74" s="3">
        <v>-2.8E-3</v>
      </c>
      <c r="H74" s="6">
        <f>ABS(Table1[[#This Row],[Change %]])</f>
        <v>2.8E-3</v>
      </c>
      <c r="I74" s="7">
        <f>Table1[[#This Row],[High]]-Table1[[#This Row],[Low]]</f>
        <v>31.739999999999782</v>
      </c>
      <c r="J74" s="6">
        <f>Table1[[#This Row],[Volatility (in $)]]/Table1[[#This Row],[Open]]</f>
        <v>6.0701683926675616E-3</v>
      </c>
    </row>
    <row r="75" spans="1:10" x14ac:dyDescent="0.3">
      <c r="A75" t="s">
        <v>47</v>
      </c>
      <c r="B75" s="2">
        <v>5218.1899999999996</v>
      </c>
      <c r="C75" s="2">
        <v>5219.5200000000004</v>
      </c>
      <c r="D75" s="2">
        <v>5229.09</v>
      </c>
      <c r="E75" s="2">
        <v>5216.09</v>
      </c>
      <c r="F75">
        <f t="shared" ca="1" si="1"/>
        <v>25742580</v>
      </c>
      <c r="G75" s="3">
        <v>-3.0999999999999999E-3</v>
      </c>
      <c r="H75" s="6">
        <f>ABS(Table1[[#This Row],[Change %]])</f>
        <v>3.0999999999999999E-3</v>
      </c>
      <c r="I75" s="7">
        <f>Table1[[#This Row],[High]]-Table1[[#This Row],[Low]]</f>
        <v>13</v>
      </c>
      <c r="J75" s="6">
        <f>Table1[[#This Row],[Volatility (in $)]]/Table1[[#This Row],[Open]]</f>
        <v>2.490650481270308E-3</v>
      </c>
    </row>
    <row r="76" spans="1:10" x14ac:dyDescent="0.3">
      <c r="A76" t="s">
        <v>48</v>
      </c>
      <c r="B76" s="2">
        <v>5234.18</v>
      </c>
      <c r="C76" s="2">
        <v>5242.4799999999996</v>
      </c>
      <c r="D76" s="2">
        <v>5246.09</v>
      </c>
      <c r="E76" s="2">
        <v>5229.87</v>
      </c>
      <c r="F76">
        <f t="shared" ca="1" si="1"/>
        <v>92829827</v>
      </c>
      <c r="G76" s="3">
        <v>-1.4E-3</v>
      </c>
      <c r="H76" s="6">
        <f>ABS(Table1[[#This Row],[Change %]])</f>
        <v>1.4E-3</v>
      </c>
      <c r="I76" s="7">
        <f>Table1[[#This Row],[High]]-Table1[[#This Row],[Low]]</f>
        <v>16.220000000000255</v>
      </c>
      <c r="J76" s="6">
        <f>Table1[[#This Row],[Volatility (in $)]]/Table1[[#This Row],[Open]]</f>
        <v>3.0939555324961195E-3</v>
      </c>
    </row>
    <row r="77" spans="1:10" x14ac:dyDescent="0.3">
      <c r="A77" t="s">
        <v>49</v>
      </c>
      <c r="B77" s="2">
        <v>5241.53</v>
      </c>
      <c r="C77" s="2">
        <v>5253.43</v>
      </c>
      <c r="D77" s="2">
        <v>5261.1</v>
      </c>
      <c r="E77" s="2">
        <v>5240.66</v>
      </c>
      <c r="F77">
        <f t="shared" ca="1" si="1"/>
        <v>97961704</v>
      </c>
      <c r="G77" s="3">
        <v>3.2000000000000002E-3</v>
      </c>
      <c r="H77" s="6">
        <f>ABS(Table1[[#This Row],[Change %]])</f>
        <v>3.2000000000000002E-3</v>
      </c>
      <c r="I77" s="7">
        <f>Table1[[#This Row],[High]]-Table1[[#This Row],[Low]]</f>
        <v>20.440000000000509</v>
      </c>
      <c r="J77" s="6">
        <f>Table1[[#This Row],[Volatility (in $)]]/Table1[[#This Row],[Open]]</f>
        <v>3.8907913496516577E-3</v>
      </c>
    </row>
    <row r="78" spans="1:10" x14ac:dyDescent="0.3">
      <c r="A78" t="s">
        <v>50</v>
      </c>
      <c r="B78" s="2">
        <v>5224.62</v>
      </c>
      <c r="C78" s="2">
        <v>5181.6899999999996</v>
      </c>
      <c r="D78" s="2">
        <v>5226.1899999999996</v>
      </c>
      <c r="E78" s="2">
        <v>5171.55</v>
      </c>
      <c r="F78">
        <f t="shared" ca="1" si="1"/>
        <v>52986972</v>
      </c>
      <c r="G78" s="3">
        <v>8.8999999999999999E-3</v>
      </c>
      <c r="H78" s="6">
        <f>ABS(Table1[[#This Row],[Change %]])</f>
        <v>8.8999999999999999E-3</v>
      </c>
      <c r="I78" s="7">
        <f>Table1[[#This Row],[High]]-Table1[[#This Row],[Low]]</f>
        <v>54.639999999999418</v>
      </c>
      <c r="J78" s="6">
        <f>Table1[[#This Row],[Volatility (in $)]]/Table1[[#This Row],[Open]]</f>
        <v>1.0544822249111664E-2</v>
      </c>
    </row>
    <row r="79" spans="1:10" x14ac:dyDescent="0.3">
      <c r="A79" t="s">
        <v>51</v>
      </c>
      <c r="B79" s="2">
        <v>5178.51</v>
      </c>
      <c r="C79" s="2">
        <v>5139.09</v>
      </c>
      <c r="D79" s="2">
        <v>5180.3100000000004</v>
      </c>
      <c r="E79" s="2">
        <v>5131.59</v>
      </c>
      <c r="F79">
        <f t="shared" ca="1" si="1"/>
        <v>84157308</v>
      </c>
      <c r="G79" s="3">
        <v>5.5999999999999999E-3</v>
      </c>
      <c r="H79" s="6">
        <f>ABS(Table1[[#This Row],[Change %]])</f>
        <v>5.5999999999999999E-3</v>
      </c>
      <c r="I79" s="7">
        <f>Table1[[#This Row],[High]]-Table1[[#This Row],[Low]]</f>
        <v>48.720000000000255</v>
      </c>
      <c r="J79" s="6">
        <f>Table1[[#This Row],[Volatility (in $)]]/Table1[[#This Row],[Open]]</f>
        <v>9.4802776367022678E-3</v>
      </c>
    </row>
    <row r="80" spans="1:10" x14ac:dyDescent="0.3">
      <c r="A80" t="s">
        <v>52</v>
      </c>
      <c r="B80" s="2">
        <v>5149.42</v>
      </c>
      <c r="C80" s="2">
        <v>5154.7700000000004</v>
      </c>
      <c r="D80" s="2">
        <v>5175.6000000000004</v>
      </c>
      <c r="E80" s="2">
        <v>5145.47</v>
      </c>
      <c r="F80">
        <f t="shared" ca="1" si="1"/>
        <v>75915153</v>
      </c>
      <c r="G80" s="3">
        <v>6.3E-3</v>
      </c>
      <c r="H80" s="6">
        <f>ABS(Table1[[#This Row],[Change %]])</f>
        <v>6.3E-3</v>
      </c>
      <c r="I80" s="7">
        <f>Table1[[#This Row],[High]]-Table1[[#This Row],[Low]]</f>
        <v>30.130000000000109</v>
      </c>
      <c r="J80" s="6">
        <f>Table1[[#This Row],[Volatility (in $)]]/Table1[[#This Row],[Open]]</f>
        <v>5.8450716520814907E-3</v>
      </c>
    </row>
    <row r="81" spans="1:10" x14ac:dyDescent="0.3">
      <c r="A81" t="s">
        <v>53</v>
      </c>
      <c r="B81" s="2">
        <v>5117.09</v>
      </c>
      <c r="C81" s="2">
        <v>5123.3100000000004</v>
      </c>
      <c r="D81" s="2">
        <v>5136.8599999999997</v>
      </c>
      <c r="E81" s="2">
        <v>5104.3500000000004</v>
      </c>
      <c r="F81">
        <f t="shared" ca="1" si="1"/>
        <v>43535717</v>
      </c>
      <c r="G81" s="3">
        <v>-6.4999999999999997E-3</v>
      </c>
      <c r="H81" s="6">
        <f>ABS(Table1[[#This Row],[Change %]])</f>
        <v>6.4999999999999997E-3</v>
      </c>
      <c r="I81" s="7">
        <f>Table1[[#This Row],[High]]-Table1[[#This Row],[Low]]</f>
        <v>32.509999999999309</v>
      </c>
      <c r="J81" s="6">
        <f>Table1[[#This Row],[Volatility (in $)]]/Table1[[#This Row],[Open]]</f>
        <v>6.3455071038058027E-3</v>
      </c>
    </row>
    <row r="82" spans="1:10" x14ac:dyDescent="0.3">
      <c r="A82" t="s">
        <v>54</v>
      </c>
      <c r="B82" s="2">
        <v>5150.4799999999996</v>
      </c>
      <c r="C82" s="2">
        <v>5175.1400000000003</v>
      </c>
      <c r="D82" s="2">
        <v>5176.8500000000004</v>
      </c>
      <c r="E82" s="2">
        <v>5123.3</v>
      </c>
      <c r="F82">
        <f t="shared" ca="1" si="1"/>
        <v>68255359</v>
      </c>
      <c r="G82" s="3">
        <v>-2.8999999999999998E-3</v>
      </c>
      <c r="H82" s="6">
        <f>ABS(Table1[[#This Row],[Change %]])</f>
        <v>2.8999999999999998E-3</v>
      </c>
      <c r="I82" s="7">
        <f>Table1[[#This Row],[High]]-Table1[[#This Row],[Low]]</f>
        <v>53.550000000000182</v>
      </c>
      <c r="J82" s="6">
        <f>Table1[[#This Row],[Volatility (in $)]]/Table1[[#This Row],[Open]]</f>
        <v>1.0347546153340813E-2</v>
      </c>
    </row>
    <row r="83" spans="1:10" x14ac:dyDescent="0.3">
      <c r="A83" t="s">
        <v>55</v>
      </c>
      <c r="B83" s="2">
        <v>5165.3100000000004</v>
      </c>
      <c r="C83" s="2">
        <v>5173.49</v>
      </c>
      <c r="D83" s="2">
        <v>5179.1400000000003</v>
      </c>
      <c r="E83" s="2">
        <v>5151.88</v>
      </c>
      <c r="F83">
        <f t="shared" ca="1" si="1"/>
        <v>26232791</v>
      </c>
      <c r="G83" s="3">
        <v>-1.9E-3</v>
      </c>
      <c r="H83" s="6">
        <f>ABS(Table1[[#This Row],[Change %]])</f>
        <v>1.9E-3</v>
      </c>
      <c r="I83" s="7">
        <f>Table1[[#This Row],[High]]-Table1[[#This Row],[Low]]</f>
        <v>27.260000000000218</v>
      </c>
      <c r="J83" s="6">
        <f>Table1[[#This Row],[Volatility (in $)]]/Table1[[#This Row],[Open]]</f>
        <v>5.2691703279604714E-3</v>
      </c>
    </row>
    <row r="84" spans="1:10" x14ac:dyDescent="0.3">
      <c r="A84" s="1">
        <v>45629</v>
      </c>
      <c r="B84" s="2">
        <v>5175.2700000000004</v>
      </c>
      <c r="C84" s="2">
        <v>5134.3</v>
      </c>
      <c r="D84" s="2">
        <v>5179.87</v>
      </c>
      <c r="E84" s="2">
        <v>5114.4799999999996</v>
      </c>
      <c r="F84">
        <f t="shared" ca="1" si="1"/>
        <v>47466757</v>
      </c>
      <c r="G84" s="3">
        <v>1.12E-2</v>
      </c>
      <c r="H84" s="6">
        <f>ABS(Table1[[#This Row],[Change %]])</f>
        <v>1.12E-2</v>
      </c>
      <c r="I84" s="7">
        <f>Table1[[#This Row],[High]]-Table1[[#This Row],[Low]]</f>
        <v>65.390000000000327</v>
      </c>
      <c r="J84" s="6">
        <f>Table1[[#This Row],[Volatility (in $)]]/Table1[[#This Row],[Open]]</f>
        <v>1.2735913366963428E-2</v>
      </c>
    </row>
    <row r="85" spans="1:10" x14ac:dyDescent="0.3">
      <c r="A85" s="1">
        <v>45599</v>
      </c>
      <c r="B85" s="2">
        <v>5117.9399999999996</v>
      </c>
      <c r="C85" s="2">
        <v>5111.96</v>
      </c>
      <c r="D85" s="2">
        <v>5124.66</v>
      </c>
      <c r="E85" s="2">
        <v>5091.1400000000003</v>
      </c>
      <c r="F85">
        <f t="shared" ca="1" si="1"/>
        <v>31680808</v>
      </c>
      <c r="G85" s="3">
        <v>-1.1000000000000001E-3</v>
      </c>
      <c r="H85" s="6">
        <f>ABS(Table1[[#This Row],[Change %]])</f>
        <v>1.1000000000000001E-3</v>
      </c>
      <c r="I85" s="7">
        <f>Table1[[#This Row],[High]]-Table1[[#This Row],[Low]]</f>
        <v>33.519999999999527</v>
      </c>
      <c r="J85" s="6">
        <f>Table1[[#This Row],[Volatility (in $)]]/Table1[[#This Row],[Open]]</f>
        <v>6.5571718088560018E-3</v>
      </c>
    </row>
    <row r="86" spans="1:10" x14ac:dyDescent="0.3">
      <c r="A86" s="1">
        <v>45507</v>
      </c>
      <c r="B86" s="2">
        <v>5123.6899999999996</v>
      </c>
      <c r="C86" s="2">
        <v>5164.46</v>
      </c>
      <c r="D86" s="2">
        <v>5189.26</v>
      </c>
      <c r="E86" s="2">
        <v>5117.5</v>
      </c>
      <c r="F86">
        <f t="shared" ca="1" si="1"/>
        <v>12641869</v>
      </c>
      <c r="G86" s="3">
        <v>-6.4999999999999997E-3</v>
      </c>
      <c r="H86" s="6">
        <f>ABS(Table1[[#This Row],[Change %]])</f>
        <v>6.4999999999999997E-3</v>
      </c>
      <c r="I86" s="7">
        <f>Table1[[#This Row],[High]]-Table1[[#This Row],[Low]]</f>
        <v>71.760000000000218</v>
      </c>
      <c r="J86" s="6">
        <f>Table1[[#This Row],[Volatility (in $)]]/Table1[[#This Row],[Open]]</f>
        <v>1.3894966753542523E-2</v>
      </c>
    </row>
    <row r="87" spans="1:10" x14ac:dyDescent="0.3">
      <c r="A87" s="1">
        <v>45476</v>
      </c>
      <c r="B87" s="2">
        <v>5157.3599999999997</v>
      </c>
      <c r="C87" s="2">
        <v>5132.38</v>
      </c>
      <c r="D87" s="2">
        <v>5165.62</v>
      </c>
      <c r="E87" s="2">
        <v>5128.21</v>
      </c>
      <c r="F87">
        <f t="shared" ca="1" si="1"/>
        <v>77717507</v>
      </c>
      <c r="G87" s="3">
        <v>1.03E-2</v>
      </c>
      <c r="H87" s="6">
        <f>ABS(Table1[[#This Row],[Change %]])</f>
        <v>1.03E-2</v>
      </c>
      <c r="I87" s="7">
        <f>Table1[[#This Row],[High]]-Table1[[#This Row],[Low]]</f>
        <v>37.409999999999854</v>
      </c>
      <c r="J87" s="6">
        <f>Table1[[#This Row],[Volatility (in $)]]/Table1[[#This Row],[Open]]</f>
        <v>7.2890160120645496E-3</v>
      </c>
    </row>
    <row r="88" spans="1:10" x14ac:dyDescent="0.3">
      <c r="A88" s="1">
        <v>45446</v>
      </c>
      <c r="B88" s="2">
        <v>5104.76</v>
      </c>
      <c r="C88" s="2">
        <v>5108.03</v>
      </c>
      <c r="D88" s="2">
        <v>5127.97</v>
      </c>
      <c r="E88" s="2">
        <v>5092.22</v>
      </c>
      <c r="F88">
        <f t="shared" ca="1" si="1"/>
        <v>81565432</v>
      </c>
      <c r="G88" s="3">
        <v>5.1000000000000004E-3</v>
      </c>
      <c r="H88" s="6">
        <f>ABS(Table1[[#This Row],[Change %]])</f>
        <v>5.1000000000000004E-3</v>
      </c>
      <c r="I88" s="7">
        <f>Table1[[#This Row],[High]]-Table1[[#This Row],[Low]]</f>
        <v>35.75</v>
      </c>
      <c r="J88" s="6">
        <f>Table1[[#This Row],[Volatility (in $)]]/Table1[[#This Row],[Open]]</f>
        <v>6.9987842671245084E-3</v>
      </c>
    </row>
    <row r="89" spans="1:10" x14ac:dyDescent="0.3">
      <c r="A89" s="1">
        <v>45415</v>
      </c>
      <c r="B89" s="2">
        <v>5078.6499999999996</v>
      </c>
      <c r="C89" s="2">
        <v>5110.5200000000004</v>
      </c>
      <c r="D89" s="2">
        <v>5114.54</v>
      </c>
      <c r="E89" s="2">
        <v>5056.82</v>
      </c>
      <c r="F89">
        <f t="shared" ca="1" si="1"/>
        <v>46958674</v>
      </c>
      <c r="G89" s="3">
        <v>-1.0200000000000001E-2</v>
      </c>
      <c r="H89" s="6">
        <f>ABS(Table1[[#This Row],[Change %]])</f>
        <v>1.0200000000000001E-2</v>
      </c>
      <c r="I89" s="7">
        <f>Table1[[#This Row],[High]]-Table1[[#This Row],[Low]]</f>
        <v>57.720000000000255</v>
      </c>
      <c r="J89" s="6">
        <f>Table1[[#This Row],[Volatility (in $)]]/Table1[[#This Row],[Open]]</f>
        <v>1.1294349694356005E-2</v>
      </c>
    </row>
    <row r="90" spans="1:10" x14ac:dyDescent="0.3">
      <c r="A90" s="1">
        <v>45385</v>
      </c>
      <c r="B90" s="2">
        <v>5130.95</v>
      </c>
      <c r="C90" s="2">
        <v>5130.99</v>
      </c>
      <c r="D90" s="2">
        <v>5149.67</v>
      </c>
      <c r="E90" s="2">
        <v>5127.18</v>
      </c>
      <c r="F90">
        <f t="shared" ca="1" si="1"/>
        <v>75038463</v>
      </c>
      <c r="G90" s="3">
        <v>-1.1999999999999999E-3</v>
      </c>
      <c r="H90" s="6">
        <f>ABS(Table1[[#This Row],[Change %]])</f>
        <v>1.1999999999999999E-3</v>
      </c>
      <c r="I90" s="7">
        <f>Table1[[#This Row],[High]]-Table1[[#This Row],[Low]]</f>
        <v>22.489999999999782</v>
      </c>
      <c r="J90" s="6">
        <f>Table1[[#This Row],[Volatility (in $)]]/Table1[[#This Row],[Open]]</f>
        <v>4.3831697196836834E-3</v>
      </c>
    </row>
    <row r="91" spans="1:10" x14ac:dyDescent="0.3">
      <c r="A91" s="1">
        <v>45294</v>
      </c>
      <c r="B91" s="2">
        <v>5137.08</v>
      </c>
      <c r="C91" s="2">
        <v>5098.51</v>
      </c>
      <c r="D91" s="2">
        <v>5140.33</v>
      </c>
      <c r="E91" s="2">
        <v>5094.16</v>
      </c>
      <c r="F91">
        <f t="shared" ca="1" si="1"/>
        <v>94464585</v>
      </c>
      <c r="G91" s="3">
        <v>8.0000000000000002E-3</v>
      </c>
      <c r="H91" s="6">
        <f>ABS(Table1[[#This Row],[Change %]])</f>
        <v>8.0000000000000002E-3</v>
      </c>
      <c r="I91" s="7">
        <f>Table1[[#This Row],[High]]-Table1[[#This Row],[Low]]</f>
        <v>46.170000000000073</v>
      </c>
      <c r="J91" s="6">
        <f>Table1[[#This Row],[Volatility (in $)]]/Table1[[#This Row],[Open]]</f>
        <v>9.055586828308676E-3</v>
      </c>
    </row>
    <row r="92" spans="1:10" x14ac:dyDescent="0.3">
      <c r="A92" t="s">
        <v>56</v>
      </c>
      <c r="B92" s="2">
        <v>5096.2700000000004</v>
      </c>
      <c r="C92" s="2">
        <v>5085.3599999999997</v>
      </c>
      <c r="D92" s="2">
        <v>5104.99</v>
      </c>
      <c r="E92" s="2">
        <v>5061.8900000000003</v>
      </c>
      <c r="F92">
        <f t="shared" ca="1" si="1"/>
        <v>93585691</v>
      </c>
      <c r="G92" s="3">
        <v>5.1999999999999998E-3</v>
      </c>
      <c r="H92" s="6">
        <f>ABS(Table1[[#This Row],[Change %]])</f>
        <v>5.1999999999999998E-3</v>
      </c>
      <c r="I92" s="7">
        <f>Table1[[#This Row],[High]]-Table1[[#This Row],[Low]]</f>
        <v>43.099999999999454</v>
      </c>
      <c r="J92" s="6">
        <f>Table1[[#This Row],[Volatility (in $)]]/Table1[[#This Row],[Open]]</f>
        <v>8.4753095159437013E-3</v>
      </c>
    </row>
    <row r="93" spans="1:10" x14ac:dyDescent="0.3">
      <c r="A93" t="s">
        <v>57</v>
      </c>
      <c r="B93" s="2">
        <v>5069.76</v>
      </c>
      <c r="C93" s="2">
        <v>5067.2</v>
      </c>
      <c r="D93" s="2">
        <v>5077.37</v>
      </c>
      <c r="E93" s="2">
        <v>5058.3500000000004</v>
      </c>
      <c r="F93">
        <f t="shared" ca="1" si="1"/>
        <v>64930313</v>
      </c>
      <c r="G93" s="3">
        <v>-1.6999999999999999E-3</v>
      </c>
      <c r="H93" s="6">
        <f>ABS(Table1[[#This Row],[Change %]])</f>
        <v>1.6999999999999999E-3</v>
      </c>
      <c r="I93" s="7">
        <f>Table1[[#This Row],[High]]-Table1[[#This Row],[Low]]</f>
        <v>19.019999999999527</v>
      </c>
      <c r="J93" s="6">
        <f>Table1[[#This Row],[Volatility (in $)]]/Table1[[#This Row],[Open]]</f>
        <v>3.7535522576569954E-3</v>
      </c>
    </row>
    <row r="94" spans="1:10" x14ac:dyDescent="0.3">
      <c r="A94" t="s">
        <v>58</v>
      </c>
      <c r="B94" s="2">
        <v>5078.18</v>
      </c>
      <c r="C94" s="2">
        <v>5074.6000000000004</v>
      </c>
      <c r="D94" s="2">
        <v>5080.6899999999996</v>
      </c>
      <c r="E94" s="2">
        <v>5057.29</v>
      </c>
      <c r="F94">
        <f t="shared" ca="1" si="1"/>
        <v>54563333</v>
      </c>
      <c r="G94" s="3">
        <v>1.6999999999999999E-3</v>
      </c>
      <c r="H94" s="6">
        <f>ABS(Table1[[#This Row],[Change %]])</f>
        <v>1.6999999999999999E-3</v>
      </c>
      <c r="I94" s="7">
        <f>Table1[[#This Row],[High]]-Table1[[#This Row],[Low]]</f>
        <v>23.399999999999636</v>
      </c>
      <c r="J94" s="6">
        <f>Table1[[#This Row],[Volatility (in $)]]/Table1[[#This Row],[Open]]</f>
        <v>4.6112008828281311E-3</v>
      </c>
    </row>
    <row r="95" spans="1:10" x14ac:dyDescent="0.3">
      <c r="A95" t="s">
        <v>59</v>
      </c>
      <c r="B95" s="2">
        <v>5069.53</v>
      </c>
      <c r="C95" s="2">
        <v>5093</v>
      </c>
      <c r="D95" s="2">
        <v>5097.66</v>
      </c>
      <c r="E95" s="2">
        <v>5068.91</v>
      </c>
      <c r="F95">
        <f t="shared" ca="1" si="1"/>
        <v>52546385</v>
      </c>
      <c r="G95" s="3">
        <v>-3.8E-3</v>
      </c>
      <c r="H95" s="6">
        <f>ABS(Table1[[#This Row],[Change %]])</f>
        <v>3.8E-3</v>
      </c>
      <c r="I95" s="7">
        <f>Table1[[#This Row],[High]]-Table1[[#This Row],[Low]]</f>
        <v>28.75</v>
      </c>
      <c r="J95" s="6">
        <f>Table1[[#This Row],[Volatility (in $)]]/Table1[[#This Row],[Open]]</f>
        <v>5.645002945218928E-3</v>
      </c>
    </row>
    <row r="96" spans="1:10" x14ac:dyDescent="0.3">
      <c r="A96" t="s">
        <v>60</v>
      </c>
      <c r="B96" s="2">
        <v>5088.8</v>
      </c>
      <c r="C96" s="2">
        <v>5100.92</v>
      </c>
      <c r="D96" s="2">
        <v>5111.0600000000004</v>
      </c>
      <c r="E96" s="2">
        <v>5081.46</v>
      </c>
      <c r="F96">
        <f t="shared" ca="1" si="1"/>
        <v>25195779</v>
      </c>
      <c r="G96" s="3">
        <v>2.9999999999999997E-4</v>
      </c>
      <c r="H96" s="6">
        <f>ABS(Table1[[#This Row],[Change %]])</f>
        <v>2.9999999999999997E-4</v>
      </c>
      <c r="I96" s="7">
        <f>Table1[[#This Row],[High]]-Table1[[#This Row],[Low]]</f>
        <v>29.600000000000364</v>
      </c>
      <c r="J96" s="6">
        <f>Table1[[#This Row],[Volatility (in $)]]/Table1[[#This Row],[Open]]</f>
        <v>5.8028747755307598E-3</v>
      </c>
    </row>
    <row r="97" spans="1:10" x14ac:dyDescent="0.3">
      <c r="A97" t="s">
        <v>61</v>
      </c>
      <c r="B97" s="2">
        <v>5087.03</v>
      </c>
      <c r="C97" s="2">
        <v>5038.83</v>
      </c>
      <c r="D97" s="2">
        <v>5094.3900000000003</v>
      </c>
      <c r="E97" s="2">
        <v>5038.83</v>
      </c>
      <c r="F97">
        <f t="shared" ca="1" si="1"/>
        <v>94064009</v>
      </c>
      <c r="G97" s="3">
        <v>2.1100000000000001E-2</v>
      </c>
      <c r="H97" s="6">
        <f>ABS(Table1[[#This Row],[Change %]])</f>
        <v>2.1100000000000001E-2</v>
      </c>
      <c r="I97" s="7">
        <f>Table1[[#This Row],[High]]-Table1[[#This Row],[Low]]</f>
        <v>55.5600000000004</v>
      </c>
      <c r="J97" s="6">
        <f>Table1[[#This Row],[Volatility (in $)]]/Table1[[#This Row],[Open]]</f>
        <v>1.1026369216663471E-2</v>
      </c>
    </row>
    <row r="98" spans="1:10" x14ac:dyDescent="0.3">
      <c r="A98" t="s">
        <v>62</v>
      </c>
      <c r="B98" s="2">
        <v>4981.8</v>
      </c>
      <c r="C98" s="2">
        <v>4963.03</v>
      </c>
      <c r="D98" s="2">
        <v>4983.21</v>
      </c>
      <c r="E98" s="2">
        <v>4946</v>
      </c>
      <c r="F98">
        <f t="shared" ca="1" si="1"/>
        <v>20236708</v>
      </c>
      <c r="G98" s="3">
        <v>1.2999999999999999E-3</v>
      </c>
      <c r="H98" s="6">
        <f>ABS(Table1[[#This Row],[Change %]])</f>
        <v>1.2999999999999999E-3</v>
      </c>
      <c r="I98" s="7">
        <f>Table1[[#This Row],[High]]-Table1[[#This Row],[Low]]</f>
        <v>37.210000000000036</v>
      </c>
      <c r="J98" s="6">
        <f>Table1[[#This Row],[Volatility (in $)]]/Table1[[#This Row],[Open]]</f>
        <v>7.4974360420952601E-3</v>
      </c>
    </row>
    <row r="99" spans="1:10" x14ac:dyDescent="0.3">
      <c r="A99" t="s">
        <v>63</v>
      </c>
      <c r="B99" s="2">
        <v>4975.51</v>
      </c>
      <c r="C99" s="2">
        <v>4989.32</v>
      </c>
      <c r="D99" s="2">
        <v>4993.71</v>
      </c>
      <c r="E99" s="2">
        <v>4955.0200000000004</v>
      </c>
      <c r="F99">
        <f t="shared" ca="1" si="1"/>
        <v>61581742</v>
      </c>
      <c r="G99" s="3">
        <v>-6.0000000000000001E-3</v>
      </c>
      <c r="H99" s="6">
        <f>ABS(Table1[[#This Row],[Change %]])</f>
        <v>6.0000000000000001E-3</v>
      </c>
      <c r="I99" s="7">
        <f>Table1[[#This Row],[High]]-Table1[[#This Row],[Low]]</f>
        <v>38.6899999999996</v>
      </c>
      <c r="J99" s="6">
        <f>Table1[[#This Row],[Volatility (in $)]]/Table1[[#This Row],[Open]]</f>
        <v>7.754563748166003E-3</v>
      </c>
    </row>
    <row r="100" spans="1:10" x14ac:dyDescent="0.3">
      <c r="A100" t="s">
        <v>64</v>
      </c>
      <c r="B100" s="2">
        <v>5005.57</v>
      </c>
      <c r="C100" s="2">
        <v>5031.13</v>
      </c>
      <c r="D100" s="2">
        <v>5038.7</v>
      </c>
      <c r="E100" s="2">
        <v>4999.5200000000004</v>
      </c>
      <c r="F100">
        <f t="shared" ca="1" si="1"/>
        <v>67817199</v>
      </c>
      <c r="G100" s="3">
        <v>-4.7999999999999996E-3</v>
      </c>
      <c r="H100" s="6">
        <f>ABS(Table1[[#This Row],[Change %]])</f>
        <v>4.7999999999999996E-3</v>
      </c>
      <c r="I100" s="7">
        <f>Table1[[#This Row],[High]]-Table1[[#This Row],[Low]]</f>
        <v>39.179999999999382</v>
      </c>
      <c r="J100" s="6">
        <f>Table1[[#This Row],[Volatility (in $)]]/Table1[[#This Row],[Open]]</f>
        <v>7.7875149320330381E-3</v>
      </c>
    </row>
    <row r="101" spans="1:10" x14ac:dyDescent="0.3">
      <c r="A101" t="s">
        <v>65</v>
      </c>
      <c r="B101" s="2">
        <v>5029.7299999999996</v>
      </c>
      <c r="C101" s="2">
        <v>5003.1400000000003</v>
      </c>
      <c r="D101" s="2">
        <v>5032.72</v>
      </c>
      <c r="E101" s="2">
        <v>4999.4399999999996</v>
      </c>
      <c r="F101">
        <f t="shared" ca="1" si="1"/>
        <v>98300238</v>
      </c>
      <c r="G101" s="3">
        <v>5.7999999999999996E-3</v>
      </c>
      <c r="H101" s="6">
        <f>ABS(Table1[[#This Row],[Change %]])</f>
        <v>5.7999999999999996E-3</v>
      </c>
      <c r="I101" s="7">
        <f>Table1[[#This Row],[High]]-Table1[[#This Row],[Low]]</f>
        <v>33.280000000000655</v>
      </c>
      <c r="J101" s="6">
        <f>Table1[[#This Row],[Volatility (in $)]]/Table1[[#This Row],[Open]]</f>
        <v>6.6518226553725565E-3</v>
      </c>
    </row>
    <row r="102" spans="1:10" x14ac:dyDescent="0.3">
      <c r="A102" t="s">
        <v>66</v>
      </c>
      <c r="B102" s="2">
        <v>5000.62</v>
      </c>
      <c r="C102" s="2">
        <v>4976.4399999999996</v>
      </c>
      <c r="D102" s="2">
        <v>5002.5200000000004</v>
      </c>
      <c r="E102" s="2">
        <v>4956.45</v>
      </c>
      <c r="F102">
        <f t="shared" ca="1" si="1"/>
        <v>3768397</v>
      </c>
      <c r="G102" s="3">
        <v>9.5999999999999992E-3</v>
      </c>
      <c r="H102" s="6">
        <f>ABS(Table1[[#This Row],[Change %]])</f>
        <v>9.5999999999999992E-3</v>
      </c>
      <c r="I102" s="7">
        <f>Table1[[#This Row],[High]]-Table1[[#This Row],[Low]]</f>
        <v>46.070000000000618</v>
      </c>
      <c r="J102" s="6">
        <f>Table1[[#This Row],[Volatility (in $)]]/Table1[[#This Row],[Open]]</f>
        <v>9.2576219144610648E-3</v>
      </c>
    </row>
    <row r="103" spans="1:10" x14ac:dyDescent="0.3">
      <c r="A103" t="s">
        <v>67</v>
      </c>
      <c r="B103" s="2">
        <v>4953.17</v>
      </c>
      <c r="C103" s="2">
        <v>4967.9399999999996</v>
      </c>
      <c r="D103" s="2">
        <v>4971.3</v>
      </c>
      <c r="E103" s="2">
        <v>4920.3100000000004</v>
      </c>
      <c r="F103">
        <f t="shared" ca="1" si="1"/>
        <v>62970651</v>
      </c>
      <c r="G103" s="3">
        <v>-1.37E-2</v>
      </c>
      <c r="H103" s="6">
        <f>ABS(Table1[[#This Row],[Change %]])</f>
        <v>1.37E-2</v>
      </c>
      <c r="I103" s="7">
        <f>Table1[[#This Row],[High]]-Table1[[#This Row],[Low]]</f>
        <v>50.989999999999782</v>
      </c>
      <c r="J103" s="6">
        <f>Table1[[#This Row],[Volatility (in $)]]/Table1[[#This Row],[Open]]</f>
        <v>1.0263811559720887E-2</v>
      </c>
    </row>
    <row r="104" spans="1:10" x14ac:dyDescent="0.3">
      <c r="A104" s="1">
        <v>45628</v>
      </c>
      <c r="B104" s="2">
        <v>5021.84</v>
      </c>
      <c r="C104" s="2">
        <v>5026.83</v>
      </c>
      <c r="D104" s="2">
        <v>5048.3900000000003</v>
      </c>
      <c r="E104" s="2">
        <v>5016.83</v>
      </c>
      <c r="F104">
        <f t="shared" ca="1" si="1"/>
        <v>37396119</v>
      </c>
      <c r="G104" s="3">
        <v>-8.9999999999999998E-4</v>
      </c>
      <c r="H104" s="6">
        <f>ABS(Table1[[#This Row],[Change %]])</f>
        <v>8.9999999999999998E-4</v>
      </c>
      <c r="I104" s="7">
        <f>Table1[[#This Row],[High]]-Table1[[#This Row],[Low]]</f>
        <v>31.5600000000004</v>
      </c>
      <c r="J104" s="6">
        <f>Table1[[#This Row],[Volatility (in $)]]/Table1[[#This Row],[Open]]</f>
        <v>6.2783105853988297E-3</v>
      </c>
    </row>
    <row r="105" spans="1:10" x14ac:dyDescent="0.3">
      <c r="A105" s="1">
        <v>45537</v>
      </c>
      <c r="B105" s="2">
        <v>5026.6099999999997</v>
      </c>
      <c r="C105" s="2">
        <v>5004.17</v>
      </c>
      <c r="D105" s="2">
        <v>5030.0600000000004</v>
      </c>
      <c r="E105" s="2">
        <v>5000.34</v>
      </c>
      <c r="F105">
        <f t="shared" ca="1" si="1"/>
        <v>87812185</v>
      </c>
      <c r="G105" s="3">
        <v>5.7000000000000002E-3</v>
      </c>
      <c r="H105" s="6">
        <f>ABS(Table1[[#This Row],[Change %]])</f>
        <v>5.7000000000000002E-3</v>
      </c>
      <c r="I105" s="7">
        <f>Table1[[#This Row],[High]]-Table1[[#This Row],[Low]]</f>
        <v>29.720000000000255</v>
      </c>
      <c r="J105" s="6">
        <f>Table1[[#This Row],[Volatility (in $)]]/Table1[[#This Row],[Open]]</f>
        <v>5.939046834939711E-3</v>
      </c>
    </row>
    <row r="106" spans="1:10" x14ac:dyDescent="0.3">
      <c r="A106" s="1">
        <v>45506</v>
      </c>
      <c r="B106" s="2">
        <v>4997.91</v>
      </c>
      <c r="C106" s="2">
        <v>4995.16</v>
      </c>
      <c r="D106" s="2">
        <v>5000.3999999999996</v>
      </c>
      <c r="E106" s="2">
        <v>4987.09</v>
      </c>
      <c r="F106">
        <f t="shared" ca="1" si="1"/>
        <v>66650752</v>
      </c>
      <c r="G106" s="3">
        <v>5.9999999999999995E-4</v>
      </c>
      <c r="H106" s="6">
        <f>ABS(Table1[[#This Row],[Change %]])</f>
        <v>5.9999999999999995E-4</v>
      </c>
      <c r="I106" s="7">
        <f>Table1[[#This Row],[High]]-Table1[[#This Row],[Low]]</f>
        <v>13.309999999999491</v>
      </c>
      <c r="J106" s="6">
        <f>Table1[[#This Row],[Volatility (in $)]]/Table1[[#This Row],[Open]]</f>
        <v>2.6645793127746641E-3</v>
      </c>
    </row>
    <row r="107" spans="1:10" x14ac:dyDescent="0.3">
      <c r="A107" s="1">
        <v>45475</v>
      </c>
      <c r="B107" s="2">
        <v>4995.0600000000004</v>
      </c>
      <c r="C107" s="2">
        <v>4973.05</v>
      </c>
      <c r="D107" s="2">
        <v>4999.8900000000003</v>
      </c>
      <c r="E107" s="2">
        <v>4969.05</v>
      </c>
      <c r="F107">
        <f t="shared" ca="1" si="1"/>
        <v>73036783</v>
      </c>
      <c r="G107" s="3">
        <v>8.2000000000000007E-3</v>
      </c>
      <c r="H107" s="6">
        <f>ABS(Table1[[#This Row],[Change %]])</f>
        <v>8.2000000000000007E-3</v>
      </c>
      <c r="I107" s="7">
        <f>Table1[[#This Row],[High]]-Table1[[#This Row],[Low]]</f>
        <v>30.840000000000146</v>
      </c>
      <c r="J107" s="6">
        <f>Table1[[#This Row],[Volatility (in $)]]/Table1[[#This Row],[Open]]</f>
        <v>6.2014256844391555E-3</v>
      </c>
    </row>
    <row r="108" spans="1:10" x14ac:dyDescent="0.3">
      <c r="A108" s="1">
        <v>45445</v>
      </c>
      <c r="B108" s="2">
        <v>4954.2299999999996</v>
      </c>
      <c r="C108" s="2">
        <v>4950.16</v>
      </c>
      <c r="D108" s="2">
        <v>4957.7700000000004</v>
      </c>
      <c r="E108" s="2">
        <v>4934.88</v>
      </c>
      <c r="F108">
        <f t="shared" ca="1" si="1"/>
        <v>6001319</v>
      </c>
      <c r="G108" s="3">
        <v>2.3E-3</v>
      </c>
      <c r="H108" s="6">
        <f>ABS(Table1[[#This Row],[Change %]])</f>
        <v>2.3E-3</v>
      </c>
      <c r="I108" s="7">
        <f>Table1[[#This Row],[High]]-Table1[[#This Row],[Low]]</f>
        <v>22.890000000000327</v>
      </c>
      <c r="J108" s="6">
        <f>Table1[[#This Row],[Volatility (in $)]]/Table1[[#This Row],[Open]]</f>
        <v>4.6240929586115051E-3</v>
      </c>
    </row>
    <row r="109" spans="1:10" x14ac:dyDescent="0.3">
      <c r="A109" s="1">
        <v>45414</v>
      </c>
      <c r="B109" s="2">
        <v>4942.8100000000004</v>
      </c>
      <c r="C109" s="2">
        <v>4957.1899999999996</v>
      </c>
      <c r="D109" s="2">
        <v>4957.1899999999996</v>
      </c>
      <c r="E109" s="2">
        <v>4918.09</v>
      </c>
      <c r="F109">
        <f t="shared" ca="1" si="1"/>
        <v>9347372</v>
      </c>
      <c r="G109" s="3">
        <v>-3.2000000000000002E-3</v>
      </c>
      <c r="H109" s="6">
        <f>ABS(Table1[[#This Row],[Change %]])</f>
        <v>3.2000000000000002E-3</v>
      </c>
      <c r="I109" s="7">
        <f>Table1[[#This Row],[High]]-Table1[[#This Row],[Low]]</f>
        <v>39.099999999999454</v>
      </c>
      <c r="J109" s="6">
        <f>Table1[[#This Row],[Volatility (in $)]]/Table1[[#This Row],[Open]]</f>
        <v>7.8875330580428539E-3</v>
      </c>
    </row>
    <row r="110" spans="1:10" x14ac:dyDescent="0.3">
      <c r="A110" s="1">
        <v>45324</v>
      </c>
      <c r="B110" s="2">
        <v>4958.6099999999997</v>
      </c>
      <c r="C110" s="2">
        <v>4916.0600000000004</v>
      </c>
      <c r="D110" s="2">
        <v>4975.29</v>
      </c>
      <c r="E110" s="2">
        <v>4907.99</v>
      </c>
      <c r="F110">
        <f t="shared" ca="1" si="1"/>
        <v>60124483</v>
      </c>
      <c r="G110" s="3">
        <v>1.0699999999999999E-2</v>
      </c>
      <c r="H110" s="6">
        <f>ABS(Table1[[#This Row],[Change %]])</f>
        <v>1.0699999999999999E-2</v>
      </c>
      <c r="I110" s="7">
        <f>Table1[[#This Row],[High]]-Table1[[#This Row],[Low]]</f>
        <v>67.300000000000182</v>
      </c>
      <c r="J110" s="6">
        <f>Table1[[#This Row],[Volatility (in $)]]/Table1[[#This Row],[Open]]</f>
        <v>1.368982477837947E-2</v>
      </c>
    </row>
    <row r="111" spans="1:10" x14ac:dyDescent="0.3">
      <c r="A111" s="1">
        <v>45293</v>
      </c>
      <c r="B111" s="2">
        <v>4906.1899999999996</v>
      </c>
      <c r="C111" s="2">
        <v>4861.1099999999997</v>
      </c>
      <c r="D111" s="2">
        <v>4906.97</v>
      </c>
      <c r="E111" s="2">
        <v>4853.5200000000004</v>
      </c>
      <c r="F111">
        <f t="shared" ca="1" si="1"/>
        <v>10090145</v>
      </c>
      <c r="G111" s="3">
        <v>1.2500000000000001E-2</v>
      </c>
      <c r="H111" s="6">
        <f>ABS(Table1[[#This Row],[Change %]])</f>
        <v>1.2500000000000001E-2</v>
      </c>
      <c r="I111" s="7">
        <f>Table1[[#This Row],[High]]-Table1[[#This Row],[Low]]</f>
        <v>53.449999999999818</v>
      </c>
      <c r="J111" s="6">
        <f>Table1[[#This Row],[Volatility (in $)]]/Table1[[#This Row],[Open]]</f>
        <v>1.0995431084669926E-2</v>
      </c>
    </row>
    <row r="112" spans="1:10" x14ac:dyDescent="0.3">
      <c r="A112" t="s">
        <v>68</v>
      </c>
      <c r="B112" s="2">
        <v>4845.6499999999996</v>
      </c>
      <c r="C112" s="2">
        <v>4899.1899999999996</v>
      </c>
      <c r="D112" s="2">
        <v>4906.75</v>
      </c>
      <c r="E112" s="2">
        <v>4845.1499999999996</v>
      </c>
      <c r="F112">
        <f t="shared" ca="1" si="1"/>
        <v>24508041</v>
      </c>
      <c r="G112" s="3">
        <v>-1.61E-2</v>
      </c>
      <c r="H112" s="6">
        <f>ABS(Table1[[#This Row],[Change %]])</f>
        <v>1.61E-2</v>
      </c>
      <c r="I112" s="7">
        <f>Table1[[#This Row],[High]]-Table1[[#This Row],[Low]]</f>
        <v>61.600000000000364</v>
      </c>
      <c r="J112" s="6">
        <f>Table1[[#This Row],[Volatility (in $)]]/Table1[[#This Row],[Open]]</f>
        <v>1.2573507049124522E-2</v>
      </c>
    </row>
    <row r="113" spans="1:10" x14ac:dyDescent="0.3">
      <c r="A113" t="s">
        <v>69</v>
      </c>
      <c r="B113" s="2">
        <v>4924.97</v>
      </c>
      <c r="C113" s="2">
        <v>4925.8900000000003</v>
      </c>
      <c r="D113" s="2">
        <v>4931.09</v>
      </c>
      <c r="E113" s="2">
        <v>4916.2700000000004</v>
      </c>
      <c r="F113">
        <f t="shared" ca="1" si="1"/>
        <v>31653464</v>
      </c>
      <c r="G113" s="3">
        <v>-5.9999999999999995E-4</v>
      </c>
      <c r="H113" s="6">
        <f>ABS(Table1[[#This Row],[Change %]])</f>
        <v>5.9999999999999995E-4</v>
      </c>
      <c r="I113" s="7">
        <f>Table1[[#This Row],[High]]-Table1[[#This Row],[Low]]</f>
        <v>14.819999999999709</v>
      </c>
      <c r="J113" s="6">
        <f>Table1[[#This Row],[Volatility (in $)]]/Table1[[#This Row],[Open]]</f>
        <v>3.0085933709440749E-3</v>
      </c>
    </row>
    <row r="114" spans="1:10" x14ac:dyDescent="0.3">
      <c r="A114" t="s">
        <v>70</v>
      </c>
      <c r="B114" s="2">
        <v>4927.93</v>
      </c>
      <c r="C114" s="2">
        <v>4892.95</v>
      </c>
      <c r="D114" s="2">
        <v>4929.3100000000004</v>
      </c>
      <c r="E114" s="2">
        <v>4887.3999999999996</v>
      </c>
      <c r="F114">
        <f t="shared" ca="1" si="1"/>
        <v>30409511</v>
      </c>
      <c r="G114" s="3">
        <v>7.6E-3</v>
      </c>
      <c r="H114" s="6">
        <f>ABS(Table1[[#This Row],[Change %]])</f>
        <v>7.6E-3</v>
      </c>
      <c r="I114" s="7">
        <f>Table1[[#This Row],[High]]-Table1[[#This Row],[Low]]</f>
        <v>41.910000000000764</v>
      </c>
      <c r="J114" s="6">
        <f>Table1[[#This Row],[Volatility (in $)]]/Table1[[#This Row],[Open]]</f>
        <v>8.5653848905058848E-3</v>
      </c>
    </row>
    <row r="115" spans="1:10" x14ac:dyDescent="0.3">
      <c r="A115" t="s">
        <v>71</v>
      </c>
      <c r="B115" s="2">
        <v>4890.97</v>
      </c>
      <c r="C115" s="2">
        <v>4888.91</v>
      </c>
      <c r="D115" s="2">
        <v>4906.6899999999996</v>
      </c>
      <c r="E115" s="2">
        <v>4881.47</v>
      </c>
      <c r="F115">
        <f t="shared" ca="1" si="1"/>
        <v>73509656</v>
      </c>
      <c r="G115" s="3">
        <v>-6.9999999999999999E-4</v>
      </c>
      <c r="H115" s="6">
        <f>ABS(Table1[[#This Row],[Change %]])</f>
        <v>6.9999999999999999E-4</v>
      </c>
      <c r="I115" s="7">
        <f>Table1[[#This Row],[High]]-Table1[[#This Row],[Low]]</f>
        <v>25.219999999999345</v>
      </c>
      <c r="J115" s="6">
        <f>Table1[[#This Row],[Volatility (in $)]]/Table1[[#This Row],[Open]]</f>
        <v>5.1586140878026685E-3</v>
      </c>
    </row>
    <row r="116" spans="1:10" x14ac:dyDescent="0.3">
      <c r="A116" t="s">
        <v>72</v>
      </c>
      <c r="B116" s="2">
        <v>4894.16</v>
      </c>
      <c r="C116" s="2">
        <v>4886.66</v>
      </c>
      <c r="D116" s="2">
        <v>4898.1499999999996</v>
      </c>
      <c r="E116" s="2">
        <v>4869.34</v>
      </c>
      <c r="F116">
        <f t="shared" ca="1" si="1"/>
        <v>29047142</v>
      </c>
      <c r="G116" s="3">
        <v>5.3E-3</v>
      </c>
      <c r="H116" s="6">
        <f>ABS(Table1[[#This Row],[Change %]])</f>
        <v>5.3E-3</v>
      </c>
      <c r="I116" s="7">
        <f>Table1[[#This Row],[High]]-Table1[[#This Row],[Low]]</f>
        <v>28.809999999999491</v>
      </c>
      <c r="J116" s="6">
        <f>Table1[[#This Row],[Volatility (in $)]]/Table1[[#This Row],[Open]]</f>
        <v>5.8956424224315771E-3</v>
      </c>
    </row>
    <row r="117" spans="1:10" x14ac:dyDescent="0.3">
      <c r="A117" t="s">
        <v>73</v>
      </c>
      <c r="B117" s="2">
        <v>4868.55</v>
      </c>
      <c r="C117" s="2">
        <v>4888.5600000000004</v>
      </c>
      <c r="D117" s="2">
        <v>4903.68</v>
      </c>
      <c r="E117" s="2">
        <v>4865.9399999999996</v>
      </c>
      <c r="F117">
        <f t="shared" ca="1" si="1"/>
        <v>25081480</v>
      </c>
      <c r="G117" s="3">
        <v>8.0000000000000004E-4</v>
      </c>
      <c r="H117" s="6">
        <f>ABS(Table1[[#This Row],[Change %]])</f>
        <v>8.0000000000000004E-4</v>
      </c>
      <c r="I117" s="7">
        <f>Table1[[#This Row],[High]]-Table1[[#This Row],[Low]]</f>
        <v>37.740000000000691</v>
      </c>
      <c r="J117" s="6">
        <f>Table1[[#This Row],[Volatility (in $)]]/Table1[[#This Row],[Open]]</f>
        <v>7.7200648043597069E-3</v>
      </c>
    </row>
    <row r="118" spans="1:10" x14ac:dyDescent="0.3">
      <c r="A118" t="s">
        <v>74</v>
      </c>
      <c r="B118" s="2">
        <v>4864.6000000000004</v>
      </c>
      <c r="C118" s="2">
        <v>4856.8</v>
      </c>
      <c r="D118" s="2">
        <v>4866.4799999999996</v>
      </c>
      <c r="E118" s="2">
        <v>4844.37</v>
      </c>
      <c r="F118">
        <f t="shared" ca="1" si="1"/>
        <v>99008192</v>
      </c>
      <c r="G118" s="3">
        <v>2.8999999999999998E-3</v>
      </c>
      <c r="H118" s="6">
        <f>ABS(Table1[[#This Row],[Change %]])</f>
        <v>2.8999999999999998E-3</v>
      </c>
      <c r="I118" s="7">
        <f>Table1[[#This Row],[High]]-Table1[[#This Row],[Low]]</f>
        <v>22.109999999999673</v>
      </c>
      <c r="J118" s="6">
        <f>Table1[[#This Row],[Volatility (in $)]]/Table1[[#This Row],[Open]]</f>
        <v>4.5523801680117919E-3</v>
      </c>
    </row>
    <row r="119" spans="1:10" x14ac:dyDescent="0.3">
      <c r="A119" t="s">
        <v>75</v>
      </c>
      <c r="B119" s="2">
        <v>4850.43</v>
      </c>
      <c r="C119" s="2">
        <v>4853.42</v>
      </c>
      <c r="D119" s="2">
        <v>4868.41</v>
      </c>
      <c r="E119" s="2">
        <v>4844.05</v>
      </c>
      <c r="F119">
        <f t="shared" ca="1" si="1"/>
        <v>82905506</v>
      </c>
      <c r="G119" s="3">
        <v>2.2000000000000001E-3</v>
      </c>
      <c r="H119" s="6">
        <f>ABS(Table1[[#This Row],[Change %]])</f>
        <v>2.2000000000000001E-3</v>
      </c>
      <c r="I119" s="7">
        <f>Table1[[#This Row],[High]]-Table1[[#This Row],[Low]]</f>
        <v>24.359999999999673</v>
      </c>
      <c r="J119" s="6">
        <f>Table1[[#This Row],[Volatility (in $)]]/Table1[[#This Row],[Open]]</f>
        <v>5.019141141710314E-3</v>
      </c>
    </row>
    <row r="120" spans="1:10" x14ac:dyDescent="0.3">
      <c r="A120" t="s">
        <v>76</v>
      </c>
      <c r="B120" s="2">
        <v>4839.8100000000004</v>
      </c>
      <c r="C120" s="2">
        <v>4796.28</v>
      </c>
      <c r="D120" s="2">
        <v>4842.07</v>
      </c>
      <c r="E120" s="2">
        <v>4785.87</v>
      </c>
      <c r="F120">
        <f t="shared" ca="1" si="1"/>
        <v>33663179</v>
      </c>
      <c r="G120" s="3">
        <v>1.23E-2</v>
      </c>
      <c r="H120" s="6">
        <f>ABS(Table1[[#This Row],[Change %]])</f>
        <v>1.23E-2</v>
      </c>
      <c r="I120" s="7">
        <f>Table1[[#This Row],[High]]-Table1[[#This Row],[Low]]</f>
        <v>56.199999999999818</v>
      </c>
      <c r="J120" s="6">
        <f>Table1[[#This Row],[Volatility (in $)]]/Table1[[#This Row],[Open]]</f>
        <v>1.1717414329438611E-2</v>
      </c>
    </row>
    <row r="121" spans="1:10" x14ac:dyDescent="0.3">
      <c r="A121" t="s">
        <v>77</v>
      </c>
      <c r="B121" s="2">
        <v>4780.9399999999996</v>
      </c>
      <c r="C121" s="2">
        <v>4760.1000000000004</v>
      </c>
      <c r="D121" s="2">
        <v>4785.79</v>
      </c>
      <c r="E121" s="2">
        <v>4740.57</v>
      </c>
      <c r="F121">
        <f t="shared" ca="1" si="1"/>
        <v>12537486</v>
      </c>
      <c r="G121" s="3">
        <v>8.8000000000000005E-3</v>
      </c>
      <c r="H121" s="6">
        <f>ABS(Table1[[#This Row],[Change %]])</f>
        <v>8.8000000000000005E-3</v>
      </c>
      <c r="I121" s="7">
        <f>Table1[[#This Row],[High]]-Table1[[#This Row],[Low]]</f>
        <v>45.220000000000255</v>
      </c>
      <c r="J121" s="6">
        <f>Table1[[#This Row],[Volatility (in $)]]/Table1[[#This Row],[Open]]</f>
        <v>9.4998004243608859E-3</v>
      </c>
    </row>
    <row r="122" spans="1:10" x14ac:dyDescent="0.3">
      <c r="A122" t="s">
        <v>78</v>
      </c>
      <c r="B122" s="2">
        <v>4739.21</v>
      </c>
      <c r="C122" s="2">
        <v>4739.13</v>
      </c>
      <c r="D122" s="2">
        <v>4744.2299999999996</v>
      </c>
      <c r="E122" s="2">
        <v>4714.82</v>
      </c>
      <c r="F122">
        <f t="shared" ca="1" si="1"/>
        <v>55613533</v>
      </c>
      <c r="G122" s="3">
        <v>-5.5999999999999999E-3</v>
      </c>
      <c r="H122" s="6">
        <f>ABS(Table1[[#This Row],[Change %]])</f>
        <v>5.5999999999999999E-3</v>
      </c>
      <c r="I122" s="7">
        <f>Table1[[#This Row],[High]]-Table1[[#This Row],[Low]]</f>
        <v>29.409999999999854</v>
      </c>
      <c r="J122" s="6">
        <f>Table1[[#This Row],[Volatility (in $)]]/Table1[[#This Row],[Open]]</f>
        <v>6.2057803858513805E-3</v>
      </c>
    </row>
    <row r="123" spans="1:10" x14ac:dyDescent="0.3">
      <c r="A123" t="s">
        <v>79</v>
      </c>
      <c r="B123" s="2">
        <v>4765.9799999999996</v>
      </c>
      <c r="C123" s="2">
        <v>4772.3500000000004</v>
      </c>
      <c r="D123" s="2">
        <v>4782.34</v>
      </c>
      <c r="E123" s="2">
        <v>4747.12</v>
      </c>
      <c r="F123">
        <f t="shared" ca="1" si="1"/>
        <v>50138566</v>
      </c>
      <c r="G123" s="3">
        <v>-3.7000000000000002E-3</v>
      </c>
      <c r="H123" s="6">
        <f>ABS(Table1[[#This Row],[Change %]])</f>
        <v>3.7000000000000002E-3</v>
      </c>
      <c r="I123" s="7">
        <f>Table1[[#This Row],[High]]-Table1[[#This Row],[Low]]</f>
        <v>35.220000000000255</v>
      </c>
      <c r="J123" s="6">
        <f>Table1[[#This Row],[Volatility (in $)]]/Table1[[#This Row],[Open]]</f>
        <v>7.380011943801325E-3</v>
      </c>
    </row>
    <row r="124" spans="1:10" x14ac:dyDescent="0.3">
      <c r="A124" s="1">
        <v>45627</v>
      </c>
      <c r="B124" s="2">
        <v>4783.83</v>
      </c>
      <c r="C124" s="2">
        <v>4791.18</v>
      </c>
      <c r="D124" s="2">
        <v>4802.3999999999996</v>
      </c>
      <c r="E124" s="2">
        <v>4768.9799999999996</v>
      </c>
      <c r="F124">
        <f t="shared" ca="1" si="1"/>
        <v>88813938</v>
      </c>
      <c r="G124" s="3">
        <v>8.0000000000000004E-4</v>
      </c>
      <c r="H124" s="6">
        <f>ABS(Table1[[#This Row],[Change %]])</f>
        <v>8.0000000000000004E-4</v>
      </c>
      <c r="I124" s="7">
        <f>Table1[[#This Row],[High]]-Table1[[#This Row],[Low]]</f>
        <v>33.420000000000073</v>
      </c>
      <c r="J124" s="6">
        <f>Table1[[#This Row],[Volatility (in $)]]/Table1[[#This Row],[Open]]</f>
        <v>6.9753171452544196E-3</v>
      </c>
    </row>
    <row r="125" spans="1:10" x14ac:dyDescent="0.3">
      <c r="A125" s="1">
        <v>45597</v>
      </c>
      <c r="B125" s="2">
        <v>4780.24</v>
      </c>
      <c r="C125" s="2">
        <v>4792.13</v>
      </c>
      <c r="D125" s="2">
        <v>4798.5</v>
      </c>
      <c r="E125" s="2">
        <v>4739.58</v>
      </c>
      <c r="F125">
        <f t="shared" ca="1" si="1"/>
        <v>1155221</v>
      </c>
      <c r="G125" s="3">
        <v>-6.9999999999999999E-4</v>
      </c>
      <c r="H125" s="6">
        <f>ABS(Table1[[#This Row],[Change %]])</f>
        <v>6.9999999999999999E-4</v>
      </c>
      <c r="I125" s="7">
        <f>Table1[[#This Row],[High]]-Table1[[#This Row],[Low]]</f>
        <v>58.920000000000073</v>
      </c>
      <c r="J125" s="6">
        <f>Table1[[#This Row],[Volatility (in $)]]/Table1[[#This Row],[Open]]</f>
        <v>1.229515893767491E-2</v>
      </c>
    </row>
    <row r="126" spans="1:10" x14ac:dyDescent="0.3">
      <c r="A126" s="1">
        <v>45566</v>
      </c>
      <c r="B126" s="2">
        <v>4783.45</v>
      </c>
      <c r="C126" s="2">
        <v>4759.9399999999996</v>
      </c>
      <c r="D126" s="2">
        <v>4790.8</v>
      </c>
      <c r="E126" s="2">
        <v>4756.2</v>
      </c>
      <c r="F126">
        <f t="shared" ca="1" si="1"/>
        <v>59557008</v>
      </c>
      <c r="G126" s="3">
        <v>5.7000000000000002E-3</v>
      </c>
      <c r="H126" s="6">
        <f>ABS(Table1[[#This Row],[Change %]])</f>
        <v>5.7000000000000002E-3</v>
      </c>
      <c r="I126" s="7">
        <f>Table1[[#This Row],[High]]-Table1[[#This Row],[Low]]</f>
        <v>34.600000000000364</v>
      </c>
      <c r="J126" s="6">
        <f>Table1[[#This Row],[Volatility (in $)]]/Table1[[#This Row],[Open]]</f>
        <v>7.2689991890654854E-3</v>
      </c>
    </row>
    <row r="127" spans="1:10" x14ac:dyDescent="0.3">
      <c r="A127" s="1">
        <v>45536</v>
      </c>
      <c r="B127" s="2">
        <v>4756.5</v>
      </c>
      <c r="C127" s="2">
        <v>4741.93</v>
      </c>
      <c r="D127" s="2">
        <v>4765.47</v>
      </c>
      <c r="E127" s="2">
        <v>4730.3500000000004</v>
      </c>
      <c r="F127">
        <f t="shared" ca="1" si="1"/>
        <v>16847109</v>
      </c>
      <c r="G127" s="3">
        <v>-1.5E-3</v>
      </c>
      <c r="H127" s="6">
        <f>ABS(Table1[[#This Row],[Change %]])</f>
        <v>1.5E-3</v>
      </c>
      <c r="I127" s="7">
        <f>Table1[[#This Row],[High]]-Table1[[#This Row],[Low]]</f>
        <v>35.119999999999891</v>
      </c>
      <c r="J127" s="6">
        <f>Table1[[#This Row],[Volatility (in $)]]/Table1[[#This Row],[Open]]</f>
        <v>7.4062670684720963E-3</v>
      </c>
    </row>
    <row r="128" spans="1:10" x14ac:dyDescent="0.3">
      <c r="A128" s="1">
        <v>45505</v>
      </c>
      <c r="B128" s="2">
        <v>4763.54</v>
      </c>
      <c r="C128" s="2">
        <v>4703.7</v>
      </c>
      <c r="D128" s="2">
        <v>4764.54</v>
      </c>
      <c r="E128" s="2">
        <v>4699.82</v>
      </c>
      <c r="F128">
        <f t="shared" ca="1" si="1"/>
        <v>87729653</v>
      </c>
      <c r="G128" s="3">
        <v>1.41E-2</v>
      </c>
      <c r="H128" s="6">
        <f>ABS(Table1[[#This Row],[Change %]])</f>
        <v>1.41E-2</v>
      </c>
      <c r="I128" s="7">
        <f>Table1[[#This Row],[High]]-Table1[[#This Row],[Low]]</f>
        <v>64.720000000000255</v>
      </c>
      <c r="J128" s="6">
        <f>Table1[[#This Row],[Volatility (in $)]]/Table1[[#This Row],[Open]]</f>
        <v>1.3759380912898411E-2</v>
      </c>
    </row>
    <row r="129" spans="1:10" x14ac:dyDescent="0.3">
      <c r="A129" s="1">
        <v>45413</v>
      </c>
      <c r="B129" s="2">
        <v>4697.24</v>
      </c>
      <c r="C129" s="2">
        <v>4690.57</v>
      </c>
      <c r="D129" s="2">
        <v>4721.49</v>
      </c>
      <c r="E129" s="2">
        <v>4682.1099999999997</v>
      </c>
      <c r="F129">
        <f t="shared" ca="1" si="1"/>
        <v>92075872</v>
      </c>
      <c r="G129" s="3">
        <v>1.8E-3</v>
      </c>
      <c r="H129" s="6">
        <f>ABS(Table1[[#This Row],[Change %]])</f>
        <v>1.8E-3</v>
      </c>
      <c r="I129" s="7">
        <f>Table1[[#This Row],[High]]-Table1[[#This Row],[Low]]</f>
        <v>39.380000000000109</v>
      </c>
      <c r="J129" s="6">
        <f>Table1[[#This Row],[Volatility (in $)]]/Table1[[#This Row],[Open]]</f>
        <v>8.3955681292465761E-3</v>
      </c>
    </row>
    <row r="130" spans="1:10" x14ac:dyDescent="0.3">
      <c r="A130" s="1">
        <v>45383</v>
      </c>
      <c r="B130" s="2">
        <v>4688.68</v>
      </c>
      <c r="C130" s="2">
        <v>4697.42</v>
      </c>
      <c r="D130" s="2">
        <v>4726.78</v>
      </c>
      <c r="E130" s="2">
        <v>4687.53</v>
      </c>
      <c r="F130">
        <f t="shared" ref="F130:F193" ca="1" si="2">RANDBETWEEN(100,100000000)</f>
        <v>58964606</v>
      </c>
      <c r="G130" s="3">
        <v>-3.3999999999999998E-3</v>
      </c>
      <c r="H130" s="6">
        <f>ABS(Table1[[#This Row],[Change %]])</f>
        <v>3.3999999999999998E-3</v>
      </c>
      <c r="I130" s="7">
        <f>Table1[[#This Row],[High]]-Table1[[#This Row],[Low]]</f>
        <v>39.25</v>
      </c>
      <c r="J130" s="6">
        <f>Table1[[#This Row],[Volatility (in $)]]/Table1[[#This Row],[Open]]</f>
        <v>8.3556505485990178E-3</v>
      </c>
    </row>
    <row r="131" spans="1:10" x14ac:dyDescent="0.3">
      <c r="A131" s="1">
        <v>45352</v>
      </c>
      <c r="B131" s="2">
        <v>4704.8100000000004</v>
      </c>
      <c r="C131" s="2">
        <v>4725.07</v>
      </c>
      <c r="D131" s="2">
        <v>4729.29</v>
      </c>
      <c r="E131" s="2">
        <v>4699.71</v>
      </c>
      <c r="F131">
        <f t="shared" ca="1" si="2"/>
        <v>10526927</v>
      </c>
      <c r="G131" s="3">
        <v>-8.0000000000000002E-3</v>
      </c>
      <c r="H131" s="6">
        <f>ABS(Table1[[#This Row],[Change %]])</f>
        <v>8.0000000000000002E-3</v>
      </c>
      <c r="I131" s="7">
        <f>Table1[[#This Row],[High]]-Table1[[#This Row],[Low]]</f>
        <v>29.579999999999927</v>
      </c>
      <c r="J131" s="6">
        <f>Table1[[#This Row],[Volatility (in $)]]/Table1[[#This Row],[Open]]</f>
        <v>6.2602247162475751E-3</v>
      </c>
    </row>
    <row r="132" spans="1:10" x14ac:dyDescent="0.3">
      <c r="A132" s="1">
        <v>45323</v>
      </c>
      <c r="B132" s="2">
        <v>4742.83</v>
      </c>
      <c r="C132" s="2">
        <v>4745.2</v>
      </c>
      <c r="D132" s="2">
        <v>4754.33</v>
      </c>
      <c r="E132" s="2">
        <v>4722.67</v>
      </c>
      <c r="F132">
        <f t="shared" ca="1" si="2"/>
        <v>81609742</v>
      </c>
      <c r="G132" s="3">
        <v>-5.7000000000000002E-3</v>
      </c>
      <c r="H132" s="6">
        <f>ABS(Table1[[#This Row],[Change %]])</f>
        <v>5.7000000000000002E-3</v>
      </c>
      <c r="I132" s="7">
        <f>Table1[[#This Row],[High]]-Table1[[#This Row],[Low]]</f>
        <v>31.659999999999854</v>
      </c>
      <c r="J132" s="6">
        <f>Table1[[#This Row],[Volatility (in $)]]/Table1[[#This Row],[Open]]</f>
        <v>6.6720053949253675E-3</v>
      </c>
    </row>
    <row r="133" spans="1:10" x14ac:dyDescent="0.3">
      <c r="A133" t="s">
        <v>80</v>
      </c>
      <c r="B133" s="2">
        <v>4769.83</v>
      </c>
      <c r="C133" s="2">
        <v>4782.88</v>
      </c>
      <c r="D133" s="2">
        <v>4788.43</v>
      </c>
      <c r="E133" s="2">
        <v>4751.99</v>
      </c>
      <c r="F133">
        <f t="shared" ca="1" si="2"/>
        <v>37228787</v>
      </c>
      <c r="G133" s="3">
        <v>-2.8E-3</v>
      </c>
      <c r="H133" s="6">
        <f>ABS(Table1[[#This Row],[Change %]])</f>
        <v>2.8E-3</v>
      </c>
      <c r="I133" s="7">
        <f>Table1[[#This Row],[High]]-Table1[[#This Row],[Low]]</f>
        <v>36.440000000000509</v>
      </c>
      <c r="J133" s="6">
        <f>Table1[[#This Row],[Volatility (in $)]]/Table1[[#This Row],[Open]]</f>
        <v>7.6188405312281526E-3</v>
      </c>
    </row>
    <row r="134" spans="1:10" x14ac:dyDescent="0.3">
      <c r="A134" t="s">
        <v>81</v>
      </c>
      <c r="B134" s="2">
        <v>4783.3500000000004</v>
      </c>
      <c r="C134" s="2">
        <v>4786.4399999999996</v>
      </c>
      <c r="D134" s="2">
        <v>4793.3</v>
      </c>
      <c r="E134" s="2">
        <v>4780.9799999999996</v>
      </c>
      <c r="F134">
        <f t="shared" ca="1" si="2"/>
        <v>67790004</v>
      </c>
      <c r="G134" s="3">
        <v>4.0000000000000002E-4</v>
      </c>
      <c r="H134" s="6">
        <f>ABS(Table1[[#This Row],[Change %]])</f>
        <v>4.0000000000000002E-4</v>
      </c>
      <c r="I134" s="7">
        <f>Table1[[#This Row],[High]]-Table1[[#This Row],[Low]]</f>
        <v>12.320000000000618</v>
      </c>
      <c r="J134" s="6">
        <f>Table1[[#This Row],[Volatility (in $)]]/Table1[[#This Row],[Open]]</f>
        <v>2.5739380416344129E-3</v>
      </c>
    </row>
    <row r="135" spans="1:10" x14ac:dyDescent="0.3">
      <c r="A135" t="s">
        <v>82</v>
      </c>
      <c r="B135" s="2">
        <v>4781.58</v>
      </c>
      <c r="C135" s="2">
        <v>4773.45</v>
      </c>
      <c r="D135" s="2">
        <v>4785.3900000000003</v>
      </c>
      <c r="E135" s="2">
        <v>4768.8999999999996</v>
      </c>
      <c r="F135">
        <f t="shared" ca="1" si="2"/>
        <v>17637727</v>
      </c>
      <c r="G135" s="3">
        <v>1.4E-3</v>
      </c>
      <c r="H135" s="6">
        <f>ABS(Table1[[#This Row],[Change %]])</f>
        <v>1.4E-3</v>
      </c>
      <c r="I135" s="7">
        <f>Table1[[#This Row],[High]]-Table1[[#This Row],[Low]]</f>
        <v>16.490000000000691</v>
      </c>
      <c r="J135" s="6">
        <f>Table1[[#This Row],[Volatility (in $)]]/Table1[[#This Row],[Open]]</f>
        <v>3.4545245053369559E-3</v>
      </c>
    </row>
    <row r="136" spans="1:10" x14ac:dyDescent="0.3">
      <c r="A136" t="s">
        <v>83</v>
      </c>
      <c r="B136" s="2">
        <v>4774.75</v>
      </c>
      <c r="C136" s="2">
        <v>4758.8599999999997</v>
      </c>
      <c r="D136" s="2">
        <v>4784.72</v>
      </c>
      <c r="E136" s="2">
        <v>4758.45</v>
      </c>
      <c r="F136">
        <f t="shared" ca="1" si="2"/>
        <v>2852322</v>
      </c>
      <c r="G136" s="3">
        <v>4.1999999999999997E-3</v>
      </c>
      <c r="H136" s="6">
        <f>ABS(Table1[[#This Row],[Change %]])</f>
        <v>4.1999999999999997E-3</v>
      </c>
      <c r="I136" s="7">
        <f>Table1[[#This Row],[High]]-Table1[[#This Row],[Low]]</f>
        <v>26.270000000000437</v>
      </c>
      <c r="J136" s="6">
        <f>Table1[[#This Row],[Volatility (in $)]]/Table1[[#This Row],[Open]]</f>
        <v>5.5202296348286018E-3</v>
      </c>
    </row>
    <row r="137" spans="1:10" x14ac:dyDescent="0.3">
      <c r="A137" t="s">
        <v>84</v>
      </c>
      <c r="B137" s="2">
        <v>4754.63</v>
      </c>
      <c r="C137" s="2">
        <v>4753.92</v>
      </c>
      <c r="D137" s="2">
        <v>4772.9399999999996</v>
      </c>
      <c r="E137" s="2">
        <v>4736.7700000000004</v>
      </c>
      <c r="F137">
        <f t="shared" ca="1" si="2"/>
        <v>54927703</v>
      </c>
      <c r="G137" s="3">
        <v>1.6999999999999999E-3</v>
      </c>
      <c r="H137" s="6">
        <f>ABS(Table1[[#This Row],[Change %]])</f>
        <v>1.6999999999999999E-3</v>
      </c>
      <c r="I137" s="7">
        <f>Table1[[#This Row],[High]]-Table1[[#This Row],[Low]]</f>
        <v>36.169999999999163</v>
      </c>
      <c r="J137" s="6">
        <f>Table1[[#This Row],[Volatility (in $)]]/Table1[[#This Row],[Open]]</f>
        <v>7.608457862143066E-3</v>
      </c>
    </row>
    <row r="138" spans="1:10" x14ac:dyDescent="0.3">
      <c r="A138" t="s">
        <v>85</v>
      </c>
      <c r="B138" s="2">
        <v>4746.75</v>
      </c>
      <c r="C138" s="2">
        <v>4724.29</v>
      </c>
      <c r="D138" s="2">
        <v>4748.71</v>
      </c>
      <c r="E138" s="2">
        <v>4708.3500000000004</v>
      </c>
      <c r="F138">
        <f t="shared" ca="1" si="2"/>
        <v>93488086</v>
      </c>
      <c r="G138" s="3">
        <v>1.03E-2</v>
      </c>
      <c r="H138" s="6">
        <f>ABS(Table1[[#This Row],[Change %]])</f>
        <v>1.03E-2</v>
      </c>
      <c r="I138" s="7">
        <f>Table1[[#This Row],[High]]-Table1[[#This Row],[Low]]</f>
        <v>40.359999999999673</v>
      </c>
      <c r="J138" s="6">
        <f>Table1[[#This Row],[Volatility (in $)]]/Table1[[#This Row],[Open]]</f>
        <v>8.5430826642732931E-3</v>
      </c>
    </row>
    <row r="139" spans="1:10" x14ac:dyDescent="0.3">
      <c r="A139" t="s">
        <v>86</v>
      </c>
      <c r="B139" s="2">
        <v>4698.3500000000004</v>
      </c>
      <c r="C139" s="2">
        <v>4764.7299999999996</v>
      </c>
      <c r="D139" s="2">
        <v>4778.01</v>
      </c>
      <c r="E139" s="2">
        <v>4697.82</v>
      </c>
      <c r="F139">
        <f t="shared" ca="1" si="2"/>
        <v>14515820</v>
      </c>
      <c r="G139" s="3">
        <v>-1.47E-2</v>
      </c>
      <c r="H139" s="6">
        <f>ABS(Table1[[#This Row],[Change %]])</f>
        <v>1.47E-2</v>
      </c>
      <c r="I139" s="7">
        <f>Table1[[#This Row],[High]]-Table1[[#This Row],[Low]]</f>
        <v>80.190000000000509</v>
      </c>
      <c r="J139" s="6">
        <f>Table1[[#This Row],[Volatility (in $)]]/Table1[[#This Row],[Open]]</f>
        <v>1.6829914811542421E-2</v>
      </c>
    </row>
    <row r="140" spans="1:10" x14ac:dyDescent="0.3">
      <c r="A140" t="s">
        <v>87</v>
      </c>
      <c r="B140" s="2">
        <v>4768.37</v>
      </c>
      <c r="C140" s="2">
        <v>4743.72</v>
      </c>
      <c r="D140" s="2">
        <v>4768.6899999999996</v>
      </c>
      <c r="E140" s="2">
        <v>4743.72</v>
      </c>
      <c r="F140">
        <f t="shared" ca="1" si="2"/>
        <v>29687209</v>
      </c>
      <c r="G140" s="3">
        <v>5.8999999999999999E-3</v>
      </c>
      <c r="H140" s="6">
        <f>ABS(Table1[[#This Row],[Change %]])</f>
        <v>5.8999999999999999E-3</v>
      </c>
      <c r="I140" s="7">
        <f>Table1[[#This Row],[High]]-Table1[[#This Row],[Low]]</f>
        <v>24.969999999999345</v>
      </c>
      <c r="J140" s="6">
        <f>Table1[[#This Row],[Volatility (in $)]]/Table1[[#This Row],[Open]]</f>
        <v>5.2638014048045296E-3</v>
      </c>
    </row>
    <row r="141" spans="1:10" x14ac:dyDescent="0.3">
      <c r="A141" t="s">
        <v>88</v>
      </c>
      <c r="B141" s="2">
        <v>4740.5600000000004</v>
      </c>
      <c r="C141" s="2">
        <v>4725.58</v>
      </c>
      <c r="D141" s="2">
        <v>4749.5200000000004</v>
      </c>
      <c r="E141" s="2">
        <v>4725.58</v>
      </c>
      <c r="F141">
        <f t="shared" ca="1" si="2"/>
        <v>61128457</v>
      </c>
      <c r="G141" s="3">
        <v>4.4999999999999997E-3</v>
      </c>
      <c r="H141" s="6">
        <f>ABS(Table1[[#This Row],[Change %]])</f>
        <v>4.4999999999999997E-3</v>
      </c>
      <c r="I141" s="7">
        <f>Table1[[#This Row],[High]]-Table1[[#This Row],[Low]]</f>
        <v>23.940000000000509</v>
      </c>
      <c r="J141" s="6">
        <f>Table1[[#This Row],[Volatility (in $)]]/Table1[[#This Row],[Open]]</f>
        <v>5.0660448029660934E-3</v>
      </c>
    </row>
    <row r="142" spans="1:10" x14ac:dyDescent="0.3">
      <c r="A142" t="s">
        <v>89</v>
      </c>
      <c r="B142" s="2">
        <v>4719.1899999999996</v>
      </c>
      <c r="C142" s="2">
        <v>4714.2299999999996</v>
      </c>
      <c r="D142" s="2">
        <v>4725.53</v>
      </c>
      <c r="E142" s="2">
        <v>4704.6899999999996</v>
      </c>
      <c r="F142">
        <f t="shared" ca="1" si="2"/>
        <v>16191771</v>
      </c>
      <c r="G142" s="3">
        <v>-1E-4</v>
      </c>
      <c r="H142" s="6">
        <f>ABS(Table1[[#This Row],[Change %]])</f>
        <v>1E-4</v>
      </c>
      <c r="I142" s="7">
        <f>Table1[[#This Row],[High]]-Table1[[#This Row],[Low]]</f>
        <v>20.840000000000146</v>
      </c>
      <c r="J142" s="6">
        <f>Table1[[#This Row],[Volatility (in $)]]/Table1[[#This Row],[Open]]</f>
        <v>4.4206583047496934E-3</v>
      </c>
    </row>
    <row r="143" spans="1:10" x14ac:dyDescent="0.3">
      <c r="A143" t="s">
        <v>90</v>
      </c>
      <c r="B143" s="2">
        <v>4719.55</v>
      </c>
      <c r="C143" s="2">
        <v>4721.04</v>
      </c>
      <c r="D143" s="2">
        <v>4738.57</v>
      </c>
      <c r="E143" s="2">
        <v>4694.34</v>
      </c>
      <c r="F143">
        <f t="shared" ca="1" si="2"/>
        <v>39584624</v>
      </c>
      <c r="G143" s="3">
        <v>2.5999999999999999E-3</v>
      </c>
      <c r="H143" s="6">
        <f>ABS(Table1[[#This Row],[Change %]])</f>
        <v>2.5999999999999999E-3</v>
      </c>
      <c r="I143" s="7">
        <f>Table1[[#This Row],[High]]-Table1[[#This Row],[Low]]</f>
        <v>44.229999999999563</v>
      </c>
      <c r="J143" s="6">
        <f>Table1[[#This Row],[Volatility (in $)]]/Table1[[#This Row],[Open]]</f>
        <v>9.3686984223814163E-3</v>
      </c>
    </row>
    <row r="144" spans="1:10" x14ac:dyDescent="0.3">
      <c r="A144" t="s">
        <v>91</v>
      </c>
      <c r="B144" s="2">
        <v>4707.09</v>
      </c>
      <c r="C144" s="2">
        <v>4646.2</v>
      </c>
      <c r="D144" s="2">
        <v>4709.6899999999996</v>
      </c>
      <c r="E144" s="2">
        <v>4643.2299999999996</v>
      </c>
      <c r="F144">
        <f t="shared" ca="1" si="2"/>
        <v>95188100</v>
      </c>
      <c r="G144" s="3">
        <v>1.37E-2</v>
      </c>
      <c r="H144" s="6">
        <f>ABS(Table1[[#This Row],[Change %]])</f>
        <v>1.37E-2</v>
      </c>
      <c r="I144" s="7">
        <f>Table1[[#This Row],[High]]-Table1[[#This Row],[Low]]</f>
        <v>66.460000000000036</v>
      </c>
      <c r="J144" s="6">
        <f>Table1[[#This Row],[Volatility (in $)]]/Table1[[#This Row],[Open]]</f>
        <v>1.4304162541431716E-2</v>
      </c>
    </row>
    <row r="145" spans="1:10" x14ac:dyDescent="0.3">
      <c r="A145" s="1">
        <v>45272</v>
      </c>
      <c r="B145" s="2">
        <v>4643.7</v>
      </c>
      <c r="C145" s="2">
        <v>4618.3</v>
      </c>
      <c r="D145" s="2">
        <v>4643.93</v>
      </c>
      <c r="E145" s="2">
        <v>4608.09</v>
      </c>
      <c r="F145">
        <f t="shared" ca="1" si="2"/>
        <v>13418070</v>
      </c>
      <c r="G145" s="3">
        <v>4.5999999999999999E-3</v>
      </c>
      <c r="H145" s="6">
        <f>ABS(Table1[[#This Row],[Change %]])</f>
        <v>4.5999999999999999E-3</v>
      </c>
      <c r="I145" s="7">
        <f>Table1[[#This Row],[High]]-Table1[[#This Row],[Low]]</f>
        <v>35.840000000000146</v>
      </c>
      <c r="J145" s="6">
        <f>Table1[[#This Row],[Volatility (in $)]]/Table1[[#This Row],[Open]]</f>
        <v>7.7604313275447985E-3</v>
      </c>
    </row>
    <row r="146" spans="1:10" x14ac:dyDescent="0.3">
      <c r="A146" s="1">
        <v>45242</v>
      </c>
      <c r="B146" s="2">
        <v>4622.4399999999996</v>
      </c>
      <c r="C146" s="2">
        <v>4593.3900000000003</v>
      </c>
      <c r="D146" s="2">
        <v>4623.71</v>
      </c>
      <c r="E146" s="2">
        <v>4593.3900000000003</v>
      </c>
      <c r="F146">
        <f t="shared" ca="1" si="2"/>
        <v>85436041</v>
      </c>
      <c r="G146" s="3">
        <v>3.8999999999999998E-3</v>
      </c>
      <c r="H146" s="6">
        <f>ABS(Table1[[#This Row],[Change %]])</f>
        <v>3.8999999999999998E-3</v>
      </c>
      <c r="I146" s="7">
        <f>Table1[[#This Row],[High]]-Table1[[#This Row],[Low]]</f>
        <v>30.319999999999709</v>
      </c>
      <c r="J146" s="6">
        <f>Table1[[#This Row],[Volatility (in $)]]/Table1[[#This Row],[Open]]</f>
        <v>6.6007893951960765E-3</v>
      </c>
    </row>
    <row r="147" spans="1:10" x14ac:dyDescent="0.3">
      <c r="A147" s="1">
        <v>45150</v>
      </c>
      <c r="B147" s="2">
        <v>4604.37</v>
      </c>
      <c r="C147" s="2">
        <v>4576.2</v>
      </c>
      <c r="D147" s="2">
        <v>4609.2299999999996</v>
      </c>
      <c r="E147" s="2">
        <v>4574.0600000000004</v>
      </c>
      <c r="F147">
        <f t="shared" ca="1" si="2"/>
        <v>49326614</v>
      </c>
      <c r="G147" s="3">
        <v>4.1000000000000003E-3</v>
      </c>
      <c r="H147" s="6">
        <f>ABS(Table1[[#This Row],[Change %]])</f>
        <v>4.1000000000000003E-3</v>
      </c>
      <c r="I147" s="7">
        <f>Table1[[#This Row],[High]]-Table1[[#This Row],[Low]]</f>
        <v>35.169999999999163</v>
      </c>
      <c r="J147" s="6">
        <f>Table1[[#This Row],[Volatility (in $)]]/Table1[[#This Row],[Open]]</f>
        <v>7.6854158472092924E-3</v>
      </c>
    </row>
    <row r="148" spans="1:10" x14ac:dyDescent="0.3">
      <c r="A148" s="1">
        <v>45119</v>
      </c>
      <c r="B148" s="2">
        <v>4585.59</v>
      </c>
      <c r="C148" s="2">
        <v>4568.84</v>
      </c>
      <c r="D148" s="2">
        <v>4590.92</v>
      </c>
      <c r="E148" s="2">
        <v>4565.22</v>
      </c>
      <c r="F148">
        <f t="shared" ca="1" si="2"/>
        <v>43754132</v>
      </c>
      <c r="G148" s="3">
        <v>8.0000000000000002E-3</v>
      </c>
      <c r="H148" s="6">
        <f>ABS(Table1[[#This Row],[Change %]])</f>
        <v>8.0000000000000002E-3</v>
      </c>
      <c r="I148" s="7">
        <f>Table1[[#This Row],[High]]-Table1[[#This Row],[Low]]</f>
        <v>25.699999999999818</v>
      </c>
      <c r="J148" s="6">
        <f>Table1[[#This Row],[Volatility (in $)]]/Table1[[#This Row],[Open]]</f>
        <v>5.625060190332736E-3</v>
      </c>
    </row>
    <row r="149" spans="1:10" x14ac:dyDescent="0.3">
      <c r="A149" s="1">
        <v>45089</v>
      </c>
      <c r="B149" s="2">
        <v>4549.34</v>
      </c>
      <c r="C149" s="2">
        <v>4586.2299999999996</v>
      </c>
      <c r="D149" s="2">
        <v>4590.74</v>
      </c>
      <c r="E149" s="2">
        <v>4546.5</v>
      </c>
      <c r="F149">
        <f t="shared" ca="1" si="2"/>
        <v>91682774</v>
      </c>
      <c r="G149" s="3">
        <v>-3.8999999999999998E-3</v>
      </c>
      <c r="H149" s="6">
        <f>ABS(Table1[[#This Row],[Change %]])</f>
        <v>3.8999999999999998E-3</v>
      </c>
      <c r="I149" s="7">
        <f>Table1[[#This Row],[High]]-Table1[[#This Row],[Low]]</f>
        <v>44.239999999999782</v>
      </c>
      <c r="J149" s="6">
        <f>Table1[[#This Row],[Volatility (in $)]]/Table1[[#This Row],[Open]]</f>
        <v>9.6462671954960361E-3</v>
      </c>
    </row>
    <row r="150" spans="1:10" x14ac:dyDescent="0.3">
      <c r="A150" s="1">
        <v>45058</v>
      </c>
      <c r="B150" s="2">
        <v>4567.18</v>
      </c>
      <c r="C150" s="2">
        <v>4557.25</v>
      </c>
      <c r="D150" s="2">
        <v>4578.5600000000004</v>
      </c>
      <c r="E150" s="2">
        <v>4551.68</v>
      </c>
      <c r="F150">
        <f t="shared" ca="1" si="2"/>
        <v>61318980</v>
      </c>
      <c r="G150" s="3">
        <v>-5.9999999999999995E-4</v>
      </c>
      <c r="H150" s="6">
        <f>ABS(Table1[[#This Row],[Change %]])</f>
        <v>5.9999999999999995E-4</v>
      </c>
      <c r="I150" s="7">
        <f>Table1[[#This Row],[High]]-Table1[[#This Row],[Low]]</f>
        <v>26.880000000000109</v>
      </c>
      <c r="J150" s="6">
        <f>Table1[[#This Row],[Volatility (in $)]]/Table1[[#This Row],[Open]]</f>
        <v>5.8982939272587877E-3</v>
      </c>
    </row>
    <row r="151" spans="1:10" x14ac:dyDescent="0.3">
      <c r="A151" s="1">
        <v>45028</v>
      </c>
      <c r="B151" s="2">
        <v>4569.78</v>
      </c>
      <c r="C151" s="2">
        <v>4564.37</v>
      </c>
      <c r="D151" s="2">
        <v>4572.37</v>
      </c>
      <c r="E151" s="2">
        <v>4546.72</v>
      </c>
      <c r="F151">
        <f t="shared" ca="1" si="2"/>
        <v>10072878</v>
      </c>
      <c r="G151" s="3">
        <v>-5.4000000000000003E-3</v>
      </c>
      <c r="H151" s="6">
        <f>ABS(Table1[[#This Row],[Change %]])</f>
        <v>5.4000000000000003E-3</v>
      </c>
      <c r="I151" s="7">
        <f>Table1[[#This Row],[High]]-Table1[[#This Row],[Low]]</f>
        <v>25.649999999999636</v>
      </c>
      <c r="J151" s="6">
        <f>Table1[[#This Row],[Volatility (in $)]]/Table1[[#This Row],[Open]]</f>
        <v>5.6196145360695206E-3</v>
      </c>
    </row>
    <row r="152" spans="1:10" x14ac:dyDescent="0.3">
      <c r="A152" s="1">
        <v>44938</v>
      </c>
      <c r="B152" s="2">
        <v>4594.63</v>
      </c>
      <c r="C152" s="2">
        <v>4559.43</v>
      </c>
      <c r="D152" s="2">
        <v>4599.3900000000003</v>
      </c>
      <c r="E152" s="2">
        <v>4554.71</v>
      </c>
      <c r="F152">
        <f t="shared" ca="1" si="2"/>
        <v>8278099</v>
      </c>
      <c r="G152" s="3">
        <v>5.8999999999999999E-3</v>
      </c>
      <c r="H152" s="6">
        <f>ABS(Table1[[#This Row],[Change %]])</f>
        <v>5.8999999999999999E-3</v>
      </c>
      <c r="I152" s="7">
        <f>Table1[[#This Row],[High]]-Table1[[#This Row],[Low]]</f>
        <v>44.680000000000291</v>
      </c>
      <c r="J152" s="6">
        <f>Table1[[#This Row],[Volatility (in $)]]/Table1[[#This Row],[Open]]</f>
        <v>9.7994705478536333E-3</v>
      </c>
    </row>
    <row r="153" spans="1:10" x14ac:dyDescent="0.3">
      <c r="A153" t="s">
        <v>92</v>
      </c>
      <c r="B153" s="2">
        <v>4567.8</v>
      </c>
      <c r="C153" s="2">
        <v>4554.87</v>
      </c>
      <c r="D153" s="2">
        <v>4569.8900000000003</v>
      </c>
      <c r="E153" s="2">
        <v>4537.24</v>
      </c>
      <c r="F153">
        <f t="shared" ca="1" si="2"/>
        <v>61699881</v>
      </c>
      <c r="G153" s="3">
        <v>3.8E-3</v>
      </c>
      <c r="H153" s="6">
        <f>ABS(Table1[[#This Row],[Change %]])</f>
        <v>3.8E-3</v>
      </c>
      <c r="I153" s="7">
        <f>Table1[[#This Row],[High]]-Table1[[#This Row],[Low]]</f>
        <v>32.650000000000546</v>
      </c>
      <c r="J153" s="6">
        <f>Table1[[#This Row],[Volatility (in $)]]/Table1[[#This Row],[Open]]</f>
        <v>7.1681518901748125E-3</v>
      </c>
    </row>
    <row r="154" spans="1:10" x14ac:dyDescent="0.3">
      <c r="A154" t="s">
        <v>93</v>
      </c>
      <c r="B154" s="2">
        <v>4550.58</v>
      </c>
      <c r="C154" s="2">
        <v>4571.84</v>
      </c>
      <c r="D154" s="2">
        <v>4587.6400000000003</v>
      </c>
      <c r="E154" s="2">
        <v>4547.1499999999996</v>
      </c>
      <c r="F154">
        <f t="shared" ca="1" si="2"/>
        <v>92100924</v>
      </c>
      <c r="G154" s="3">
        <v>-8.9999999999999998E-4</v>
      </c>
      <c r="H154" s="6">
        <f>ABS(Table1[[#This Row],[Change %]])</f>
        <v>8.9999999999999998E-4</v>
      </c>
      <c r="I154" s="7">
        <f>Table1[[#This Row],[High]]-Table1[[#This Row],[Low]]</f>
        <v>40.490000000000691</v>
      </c>
      <c r="J154" s="6">
        <f>Table1[[#This Row],[Volatility (in $)]]/Table1[[#This Row],[Open]]</f>
        <v>8.8563904248619135E-3</v>
      </c>
    </row>
    <row r="155" spans="1:10" x14ac:dyDescent="0.3">
      <c r="A155" t="s">
        <v>94</v>
      </c>
      <c r="B155" s="2">
        <v>4554.8900000000003</v>
      </c>
      <c r="C155" s="2">
        <v>4545.55</v>
      </c>
      <c r="D155" s="2">
        <v>4568.1400000000003</v>
      </c>
      <c r="E155" s="2">
        <v>4540.51</v>
      </c>
      <c r="F155">
        <f t="shared" ca="1" si="2"/>
        <v>45626323</v>
      </c>
      <c r="G155" s="3">
        <v>1E-3</v>
      </c>
      <c r="H155" s="6">
        <f>ABS(Table1[[#This Row],[Change %]])</f>
        <v>1E-3</v>
      </c>
      <c r="I155" s="7">
        <f>Table1[[#This Row],[High]]-Table1[[#This Row],[Low]]</f>
        <v>27.630000000000109</v>
      </c>
      <c r="J155" s="6">
        <f>Table1[[#This Row],[Volatility (in $)]]/Table1[[#This Row],[Open]]</f>
        <v>6.07847235208063E-3</v>
      </c>
    </row>
    <row r="156" spans="1:10" x14ac:dyDescent="0.3">
      <c r="A156" t="s">
        <v>95</v>
      </c>
      <c r="B156" s="2">
        <v>4550.43</v>
      </c>
      <c r="C156" s="2">
        <v>4554.8599999999997</v>
      </c>
      <c r="D156" s="2">
        <v>4560.5200000000004</v>
      </c>
      <c r="E156" s="2">
        <v>4546.32</v>
      </c>
      <c r="F156">
        <f t="shared" ca="1" si="2"/>
        <v>27307234</v>
      </c>
      <c r="G156" s="3">
        <v>-2E-3</v>
      </c>
      <c r="H156" s="6">
        <f>ABS(Table1[[#This Row],[Change %]])</f>
        <v>2E-3</v>
      </c>
      <c r="I156" s="7">
        <f>Table1[[#This Row],[High]]-Table1[[#This Row],[Low]]</f>
        <v>14.200000000000728</v>
      </c>
      <c r="J156" s="6">
        <f>Table1[[#This Row],[Volatility (in $)]]/Table1[[#This Row],[Open]]</f>
        <v>3.1175491672632591E-3</v>
      </c>
    </row>
    <row r="157" spans="1:10" x14ac:dyDescent="0.3">
      <c r="A157" t="s">
        <v>96</v>
      </c>
      <c r="B157" s="2">
        <v>4559.34</v>
      </c>
      <c r="C157" s="2">
        <v>4555.84</v>
      </c>
      <c r="D157" s="2">
        <v>4560.3100000000004</v>
      </c>
      <c r="E157" s="2">
        <v>4552.8</v>
      </c>
      <c r="F157">
        <f t="shared" ca="1" si="2"/>
        <v>7060450</v>
      </c>
      <c r="G157" s="3">
        <v>5.9999999999999995E-4</v>
      </c>
      <c r="H157" s="6">
        <f>ABS(Table1[[#This Row],[Change %]])</f>
        <v>5.9999999999999995E-4</v>
      </c>
      <c r="I157" s="7">
        <f>Table1[[#This Row],[High]]-Table1[[#This Row],[Low]]</f>
        <v>7.5100000000002183</v>
      </c>
      <c r="J157" s="6">
        <f>Table1[[#This Row],[Volatility (in $)]]/Table1[[#This Row],[Open]]</f>
        <v>1.6484336587764756E-3</v>
      </c>
    </row>
    <row r="158" spans="1:10" x14ac:dyDescent="0.3">
      <c r="A158" t="s">
        <v>97</v>
      </c>
      <c r="B158" s="2">
        <v>4556.62</v>
      </c>
      <c r="C158" s="2">
        <v>4553.04</v>
      </c>
      <c r="D158" s="2">
        <v>4568.43</v>
      </c>
      <c r="E158" s="2">
        <v>4545.05</v>
      </c>
      <c r="F158">
        <f t="shared" ca="1" si="2"/>
        <v>91938149</v>
      </c>
      <c r="G158" s="3">
        <v>4.1000000000000003E-3</v>
      </c>
      <c r="H158" s="6">
        <f>ABS(Table1[[#This Row],[Change %]])</f>
        <v>4.1000000000000003E-3</v>
      </c>
      <c r="I158" s="7">
        <f>Table1[[#This Row],[High]]-Table1[[#This Row],[Low]]</f>
        <v>23.380000000000109</v>
      </c>
      <c r="J158" s="6">
        <f>Table1[[#This Row],[Volatility (in $)]]/Table1[[#This Row],[Open]]</f>
        <v>5.1350306608332254E-3</v>
      </c>
    </row>
    <row r="159" spans="1:10" x14ac:dyDescent="0.3">
      <c r="A159" t="s">
        <v>98</v>
      </c>
      <c r="B159" s="2">
        <v>4538.1899999999996</v>
      </c>
      <c r="C159" s="2">
        <v>4538.7700000000004</v>
      </c>
      <c r="D159" s="2">
        <v>4542.1400000000003</v>
      </c>
      <c r="E159" s="2">
        <v>4525.51</v>
      </c>
      <c r="F159">
        <f t="shared" ca="1" si="2"/>
        <v>92533510</v>
      </c>
      <c r="G159" s="3">
        <v>-2E-3</v>
      </c>
      <c r="H159" s="6">
        <f>ABS(Table1[[#This Row],[Change %]])</f>
        <v>2E-3</v>
      </c>
      <c r="I159" s="7">
        <f>Table1[[#This Row],[High]]-Table1[[#This Row],[Low]]</f>
        <v>16.630000000000109</v>
      </c>
      <c r="J159" s="6">
        <f>Table1[[#This Row],[Volatility (in $)]]/Table1[[#This Row],[Open]]</f>
        <v>3.6639882611368517E-3</v>
      </c>
    </row>
    <row r="160" spans="1:10" x14ac:dyDescent="0.3">
      <c r="A160" t="s">
        <v>99</v>
      </c>
      <c r="B160" s="2">
        <v>4547.38</v>
      </c>
      <c r="C160" s="2">
        <v>4511.7</v>
      </c>
      <c r="D160" s="2">
        <v>4557.1099999999997</v>
      </c>
      <c r="E160" s="2">
        <v>4510.3599999999997</v>
      </c>
      <c r="F160">
        <f t="shared" ca="1" si="2"/>
        <v>8256240</v>
      </c>
      <c r="G160" s="3">
        <v>7.4000000000000003E-3</v>
      </c>
      <c r="H160" s="6">
        <f>ABS(Table1[[#This Row],[Change %]])</f>
        <v>7.4000000000000003E-3</v>
      </c>
      <c r="I160" s="7">
        <f>Table1[[#This Row],[High]]-Table1[[#This Row],[Low]]</f>
        <v>46.75</v>
      </c>
      <c r="J160" s="6">
        <f>Table1[[#This Row],[Volatility (in $)]]/Table1[[#This Row],[Open]]</f>
        <v>1.0361947824545073E-2</v>
      </c>
    </row>
    <row r="161" spans="1:10" x14ac:dyDescent="0.3">
      <c r="A161" t="s">
        <v>100</v>
      </c>
      <c r="B161" s="2">
        <v>4514.0200000000004</v>
      </c>
      <c r="C161" s="2">
        <v>4509.55</v>
      </c>
      <c r="D161" s="2">
        <v>4520.12</v>
      </c>
      <c r="E161" s="2">
        <v>4499.66</v>
      </c>
      <c r="F161">
        <f t="shared" ca="1" si="2"/>
        <v>74345225</v>
      </c>
      <c r="G161" s="3">
        <v>1.2999999999999999E-3</v>
      </c>
      <c r="H161" s="6">
        <f>ABS(Table1[[#This Row],[Change %]])</f>
        <v>1.2999999999999999E-3</v>
      </c>
      <c r="I161" s="7">
        <f>Table1[[#This Row],[High]]-Table1[[#This Row],[Low]]</f>
        <v>20.460000000000036</v>
      </c>
      <c r="J161" s="6">
        <f>Table1[[#This Row],[Volatility (in $)]]/Table1[[#This Row],[Open]]</f>
        <v>4.5370380636648965E-3</v>
      </c>
    </row>
    <row r="162" spans="1:10" x14ac:dyDescent="0.3">
      <c r="A162" t="s">
        <v>101</v>
      </c>
      <c r="B162" s="2">
        <v>4508.24</v>
      </c>
      <c r="C162" s="2">
        <v>4497.08</v>
      </c>
      <c r="D162" s="2">
        <v>4511.99</v>
      </c>
      <c r="E162" s="2">
        <v>4487.83</v>
      </c>
      <c r="F162">
        <f t="shared" ca="1" si="2"/>
        <v>40690990</v>
      </c>
      <c r="G162" s="3">
        <v>1.1999999999999999E-3</v>
      </c>
      <c r="H162" s="6">
        <f>ABS(Table1[[#This Row],[Change %]])</f>
        <v>1.1999999999999999E-3</v>
      </c>
      <c r="I162" s="7">
        <f>Table1[[#This Row],[High]]-Table1[[#This Row],[Low]]</f>
        <v>24.159999999999854</v>
      </c>
      <c r="J162" s="6">
        <f>Table1[[#This Row],[Volatility (in $)]]/Table1[[#This Row],[Open]]</f>
        <v>5.372374963309493E-3</v>
      </c>
    </row>
    <row r="163" spans="1:10" x14ac:dyDescent="0.3">
      <c r="A163" t="s">
        <v>102</v>
      </c>
      <c r="B163" s="2">
        <v>4502.88</v>
      </c>
      <c r="C163" s="2">
        <v>4505.3</v>
      </c>
      <c r="D163" s="2">
        <v>4521.17</v>
      </c>
      <c r="E163" s="2">
        <v>4495.3100000000004</v>
      </c>
      <c r="F163">
        <f t="shared" ca="1" si="2"/>
        <v>66321140</v>
      </c>
      <c r="G163" s="3">
        <v>1.6000000000000001E-3</v>
      </c>
      <c r="H163" s="6">
        <f>ABS(Table1[[#This Row],[Change %]])</f>
        <v>1.6000000000000001E-3</v>
      </c>
      <c r="I163" s="7">
        <f>Table1[[#This Row],[High]]-Table1[[#This Row],[Low]]</f>
        <v>25.859999999999673</v>
      </c>
      <c r="J163" s="6">
        <f>Table1[[#This Row],[Volatility (in $)]]/Table1[[#This Row],[Open]]</f>
        <v>5.7399063325416005E-3</v>
      </c>
    </row>
    <row r="164" spans="1:10" x14ac:dyDescent="0.3">
      <c r="A164" t="s">
        <v>103</v>
      </c>
      <c r="B164" s="2">
        <v>4495.7</v>
      </c>
      <c r="C164" s="2">
        <v>4458.97</v>
      </c>
      <c r="D164" s="2">
        <v>4508.67</v>
      </c>
      <c r="E164" s="2">
        <v>4458.97</v>
      </c>
      <c r="F164">
        <f t="shared" ca="1" si="2"/>
        <v>49855480</v>
      </c>
      <c r="G164" s="3">
        <v>1.9099999999999999E-2</v>
      </c>
      <c r="H164" s="6">
        <f>ABS(Table1[[#This Row],[Change %]])</f>
        <v>1.9099999999999999E-2</v>
      </c>
      <c r="I164" s="7">
        <f>Table1[[#This Row],[High]]-Table1[[#This Row],[Low]]</f>
        <v>49.699999999999818</v>
      </c>
      <c r="J164" s="6">
        <f>Table1[[#This Row],[Volatility (in $)]]/Table1[[#This Row],[Open]]</f>
        <v>1.1146071850673994E-2</v>
      </c>
    </row>
    <row r="165" spans="1:10" x14ac:dyDescent="0.3">
      <c r="A165" t="s">
        <v>104</v>
      </c>
      <c r="B165" s="2">
        <v>4411.55</v>
      </c>
      <c r="C165" s="2">
        <v>4406.66</v>
      </c>
      <c r="D165" s="2">
        <v>4421.76</v>
      </c>
      <c r="E165" s="2">
        <v>4393.82</v>
      </c>
      <c r="F165">
        <f t="shared" ca="1" si="2"/>
        <v>20426846</v>
      </c>
      <c r="G165" s="3">
        <v>-8.0000000000000004E-4</v>
      </c>
      <c r="H165" s="6">
        <f>ABS(Table1[[#This Row],[Change %]])</f>
        <v>8.0000000000000004E-4</v>
      </c>
      <c r="I165" s="7">
        <f>Table1[[#This Row],[High]]-Table1[[#This Row],[Low]]</f>
        <v>27.940000000000509</v>
      </c>
      <c r="J165" s="6">
        <f>Table1[[#This Row],[Volatility (in $)]]/Table1[[#This Row],[Open]]</f>
        <v>6.3404029355567503E-3</v>
      </c>
    </row>
    <row r="166" spans="1:10" x14ac:dyDescent="0.3">
      <c r="A166" s="1">
        <v>45210</v>
      </c>
      <c r="B166" s="2">
        <v>4415.24</v>
      </c>
      <c r="C166" s="2">
        <v>4364.1499999999996</v>
      </c>
      <c r="D166" s="2">
        <v>4418.03</v>
      </c>
      <c r="E166" s="2">
        <v>4353.34</v>
      </c>
      <c r="F166">
        <f t="shared" ca="1" si="2"/>
        <v>81080105</v>
      </c>
      <c r="G166" s="3">
        <v>1.5599999999999999E-2</v>
      </c>
      <c r="H166" s="6">
        <f>ABS(Table1[[#This Row],[Change %]])</f>
        <v>1.5599999999999999E-2</v>
      </c>
      <c r="I166" s="7">
        <f>Table1[[#This Row],[High]]-Table1[[#This Row],[Low]]</f>
        <v>64.6899999999996</v>
      </c>
      <c r="J166" s="6">
        <f>Table1[[#This Row],[Volatility (in $)]]/Table1[[#This Row],[Open]]</f>
        <v>1.4823046870524525E-2</v>
      </c>
    </row>
    <row r="167" spans="1:10" x14ac:dyDescent="0.3">
      <c r="A167" s="1">
        <v>45180</v>
      </c>
      <c r="B167" s="2">
        <v>4347.3500000000004</v>
      </c>
      <c r="C167" s="2">
        <v>4391.41</v>
      </c>
      <c r="D167" s="2">
        <v>4393.3999999999996</v>
      </c>
      <c r="E167" s="2">
        <v>4343.9399999999996</v>
      </c>
      <c r="F167">
        <f t="shared" ca="1" si="2"/>
        <v>36116605</v>
      </c>
      <c r="G167" s="3">
        <v>-8.0999999999999996E-3</v>
      </c>
      <c r="H167" s="6">
        <f>ABS(Table1[[#This Row],[Change %]])</f>
        <v>8.0999999999999996E-3</v>
      </c>
      <c r="I167" s="7">
        <f>Table1[[#This Row],[High]]-Table1[[#This Row],[Low]]</f>
        <v>49.460000000000036</v>
      </c>
      <c r="J167" s="6">
        <f>Table1[[#This Row],[Volatility (in $)]]/Table1[[#This Row],[Open]]</f>
        <v>1.1262897338212565E-2</v>
      </c>
    </row>
    <row r="168" spans="1:10" x14ac:dyDescent="0.3">
      <c r="A168" s="1">
        <v>45149</v>
      </c>
      <c r="B168" s="2">
        <v>4382.78</v>
      </c>
      <c r="C168" s="2">
        <v>4384.37</v>
      </c>
      <c r="D168" s="2">
        <v>4391.2</v>
      </c>
      <c r="E168" s="2">
        <v>4359.76</v>
      </c>
      <c r="F168">
        <f t="shared" ca="1" si="2"/>
        <v>28578494</v>
      </c>
      <c r="G168" s="3">
        <v>1E-3</v>
      </c>
      <c r="H168" s="6">
        <f>ABS(Table1[[#This Row],[Change %]])</f>
        <v>1E-3</v>
      </c>
      <c r="I168" s="7">
        <f>Table1[[#This Row],[High]]-Table1[[#This Row],[Low]]</f>
        <v>31.4399999999996</v>
      </c>
      <c r="J168" s="6">
        <f>Table1[[#This Row],[Volatility (in $)]]/Table1[[#This Row],[Open]]</f>
        <v>7.1709276361255096E-3</v>
      </c>
    </row>
    <row r="169" spans="1:10" x14ac:dyDescent="0.3">
      <c r="A169" s="1">
        <v>45118</v>
      </c>
      <c r="B169" s="2">
        <v>4378.38</v>
      </c>
      <c r="C169" s="2">
        <v>4366.21</v>
      </c>
      <c r="D169" s="2">
        <v>4386.26</v>
      </c>
      <c r="E169" s="2">
        <v>4355.41</v>
      </c>
      <c r="F169">
        <f t="shared" ca="1" si="2"/>
        <v>79804494</v>
      </c>
      <c r="G169" s="3">
        <v>2.8E-3</v>
      </c>
      <c r="H169" s="6">
        <f>ABS(Table1[[#This Row],[Change %]])</f>
        <v>2.8E-3</v>
      </c>
      <c r="I169" s="7">
        <f>Table1[[#This Row],[High]]-Table1[[#This Row],[Low]]</f>
        <v>30.850000000000364</v>
      </c>
      <c r="J169" s="6">
        <f>Table1[[#This Row],[Volatility (in $)]]/Table1[[#This Row],[Open]]</f>
        <v>7.0656244202638822E-3</v>
      </c>
    </row>
    <row r="170" spans="1:10" x14ac:dyDescent="0.3">
      <c r="A170" s="1">
        <v>45088</v>
      </c>
      <c r="B170" s="2">
        <v>4365.9799999999996</v>
      </c>
      <c r="C170" s="2">
        <v>4364.2700000000004</v>
      </c>
      <c r="D170" s="2">
        <v>4372.21</v>
      </c>
      <c r="E170" s="2">
        <v>4347.53</v>
      </c>
      <c r="F170">
        <f t="shared" ca="1" si="2"/>
        <v>56739927</v>
      </c>
      <c r="G170" s="3">
        <v>1.8E-3</v>
      </c>
      <c r="H170" s="6">
        <f>ABS(Table1[[#This Row],[Change %]])</f>
        <v>1.8E-3</v>
      </c>
      <c r="I170" s="7">
        <f>Table1[[#This Row],[High]]-Table1[[#This Row],[Low]]</f>
        <v>24.680000000000291</v>
      </c>
      <c r="J170" s="6">
        <f>Table1[[#This Row],[Volatility (in $)]]/Table1[[#This Row],[Open]]</f>
        <v>5.6550121784399885E-3</v>
      </c>
    </row>
    <row r="171" spans="1:10" x14ac:dyDescent="0.3">
      <c r="A171" s="1">
        <v>44996</v>
      </c>
      <c r="B171" s="2">
        <v>4358.34</v>
      </c>
      <c r="C171" s="2">
        <v>4334.2299999999996</v>
      </c>
      <c r="D171" s="2">
        <v>4373.62</v>
      </c>
      <c r="E171" s="2">
        <v>4334.2299999999996</v>
      </c>
      <c r="F171">
        <f t="shared" ca="1" si="2"/>
        <v>32861182</v>
      </c>
      <c r="G171" s="3">
        <v>9.4000000000000004E-3</v>
      </c>
      <c r="H171" s="6">
        <f>ABS(Table1[[#This Row],[Change %]])</f>
        <v>9.4000000000000004E-3</v>
      </c>
      <c r="I171" s="7">
        <f>Table1[[#This Row],[High]]-Table1[[#This Row],[Low]]</f>
        <v>39.390000000000327</v>
      </c>
      <c r="J171" s="6">
        <f>Table1[[#This Row],[Volatility (in $)]]/Table1[[#This Row],[Open]]</f>
        <v>9.0881194583583083E-3</v>
      </c>
    </row>
    <row r="172" spans="1:10" x14ac:dyDescent="0.3">
      <c r="A172" s="1">
        <v>44968</v>
      </c>
      <c r="B172" s="2">
        <v>4317.78</v>
      </c>
      <c r="C172" s="2">
        <v>4268.26</v>
      </c>
      <c r="D172" s="2">
        <v>4319.72</v>
      </c>
      <c r="E172" s="2">
        <v>4268.26</v>
      </c>
      <c r="F172">
        <f t="shared" ca="1" si="2"/>
        <v>85523391</v>
      </c>
      <c r="G172" s="3">
        <v>1.89E-2</v>
      </c>
      <c r="H172" s="6">
        <f>ABS(Table1[[#This Row],[Change %]])</f>
        <v>1.89E-2</v>
      </c>
      <c r="I172" s="7">
        <f>Table1[[#This Row],[High]]-Table1[[#This Row],[Low]]</f>
        <v>51.460000000000036</v>
      </c>
      <c r="J172" s="6">
        <f>Table1[[#This Row],[Volatility (in $)]]/Table1[[#This Row],[Open]]</f>
        <v>1.2056435174989348E-2</v>
      </c>
    </row>
    <row r="173" spans="1:10" x14ac:dyDescent="0.3">
      <c r="A173" s="1">
        <v>44937</v>
      </c>
      <c r="B173" s="2">
        <v>4237.8599999999997</v>
      </c>
      <c r="C173" s="2">
        <v>4201.2700000000004</v>
      </c>
      <c r="D173" s="2">
        <v>4245.6400000000003</v>
      </c>
      <c r="E173" s="2">
        <v>4197.74</v>
      </c>
      <c r="F173">
        <f t="shared" ca="1" si="2"/>
        <v>37412416</v>
      </c>
      <c r="G173" s="3">
        <v>1.0500000000000001E-2</v>
      </c>
      <c r="H173" s="6">
        <f>ABS(Table1[[#This Row],[Change %]])</f>
        <v>1.0500000000000001E-2</v>
      </c>
      <c r="I173" s="7">
        <f>Table1[[#This Row],[High]]-Table1[[#This Row],[Low]]</f>
        <v>47.900000000000546</v>
      </c>
      <c r="J173" s="6">
        <f>Table1[[#This Row],[Volatility (in $)]]/Table1[[#This Row],[Open]]</f>
        <v>1.1401314364466111E-2</v>
      </c>
    </row>
    <row r="174" spans="1:10" x14ac:dyDescent="0.3">
      <c r="A174" t="s">
        <v>105</v>
      </c>
      <c r="B174" s="2">
        <v>4193.8</v>
      </c>
      <c r="C174" s="2">
        <v>4171.33</v>
      </c>
      <c r="D174" s="2">
        <v>4195.55</v>
      </c>
      <c r="E174" s="2">
        <v>4153.12</v>
      </c>
      <c r="F174">
        <f t="shared" ca="1" si="2"/>
        <v>63240629</v>
      </c>
      <c r="G174" s="3">
        <v>6.4999999999999997E-3</v>
      </c>
      <c r="H174" s="6">
        <f>ABS(Table1[[#This Row],[Change %]])</f>
        <v>6.4999999999999997E-3</v>
      </c>
      <c r="I174" s="7">
        <f>Table1[[#This Row],[High]]-Table1[[#This Row],[Low]]</f>
        <v>42.430000000000291</v>
      </c>
      <c r="J174" s="6">
        <f>Table1[[#This Row],[Volatility (in $)]]/Table1[[#This Row],[Open]]</f>
        <v>1.0171815703864304E-2</v>
      </c>
    </row>
    <row r="175" spans="1:10" x14ac:dyDescent="0.3">
      <c r="A175" t="s">
        <v>106</v>
      </c>
      <c r="B175" s="2">
        <v>4166.82</v>
      </c>
      <c r="C175" s="2">
        <v>4139.3900000000003</v>
      </c>
      <c r="D175" s="2">
        <v>4177.47</v>
      </c>
      <c r="E175" s="2">
        <v>4132.9399999999996</v>
      </c>
      <c r="F175">
        <f t="shared" ca="1" si="2"/>
        <v>76161702</v>
      </c>
      <c r="G175" s="3">
        <v>1.2E-2</v>
      </c>
      <c r="H175" s="6">
        <f>ABS(Table1[[#This Row],[Change %]])</f>
        <v>1.2E-2</v>
      </c>
      <c r="I175" s="7">
        <f>Table1[[#This Row],[High]]-Table1[[#This Row],[Low]]</f>
        <v>44.530000000000655</v>
      </c>
      <c r="J175" s="6">
        <f>Table1[[#This Row],[Volatility (in $)]]/Table1[[#This Row],[Open]]</f>
        <v>1.0757623707841169E-2</v>
      </c>
    </row>
    <row r="176" spans="1:10" x14ac:dyDescent="0.3">
      <c r="A176" t="s">
        <v>107</v>
      </c>
      <c r="B176" s="2">
        <v>4117.37</v>
      </c>
      <c r="C176" s="2">
        <v>4152.93</v>
      </c>
      <c r="D176" s="2">
        <v>4156.7</v>
      </c>
      <c r="E176" s="2">
        <v>4103.78</v>
      </c>
      <c r="F176">
        <f t="shared" ca="1" si="2"/>
        <v>41261677</v>
      </c>
      <c r="G176" s="3">
        <v>-4.7999999999999996E-3</v>
      </c>
      <c r="H176" s="6">
        <f>ABS(Table1[[#This Row],[Change %]])</f>
        <v>4.7999999999999996E-3</v>
      </c>
      <c r="I176" s="7">
        <f>Table1[[#This Row],[High]]-Table1[[#This Row],[Low]]</f>
        <v>52.920000000000073</v>
      </c>
      <c r="J176" s="6">
        <f>Table1[[#This Row],[Volatility (in $)]]/Table1[[#This Row],[Open]]</f>
        <v>1.2742810497648664E-2</v>
      </c>
    </row>
    <row r="177" spans="1:10" x14ac:dyDescent="0.3">
      <c r="A177" t="s">
        <v>108</v>
      </c>
      <c r="B177" s="2">
        <v>4137.2299999999996</v>
      </c>
      <c r="C177" s="2">
        <v>4175.99</v>
      </c>
      <c r="D177" s="2">
        <v>4183.6000000000004</v>
      </c>
      <c r="E177" s="2">
        <v>4127.8999999999996</v>
      </c>
      <c r="F177">
        <f t="shared" ca="1" si="2"/>
        <v>43783775</v>
      </c>
      <c r="G177" s="3">
        <v>-1.18E-2</v>
      </c>
      <c r="H177" s="6">
        <f>ABS(Table1[[#This Row],[Change %]])</f>
        <v>1.18E-2</v>
      </c>
      <c r="I177" s="7">
        <f>Table1[[#This Row],[High]]-Table1[[#This Row],[Low]]</f>
        <v>55.700000000000728</v>
      </c>
      <c r="J177" s="6">
        <f>Table1[[#This Row],[Volatility (in $)]]/Table1[[#This Row],[Open]]</f>
        <v>1.3338154545389412E-2</v>
      </c>
    </row>
    <row r="178" spans="1:10" x14ac:dyDescent="0.3">
      <c r="A178" t="s">
        <v>109</v>
      </c>
      <c r="B178" s="2">
        <v>4186.7700000000004</v>
      </c>
      <c r="C178" s="2">
        <v>4232.42</v>
      </c>
      <c r="D178" s="2">
        <v>4232.42</v>
      </c>
      <c r="E178" s="2">
        <v>4181.42</v>
      </c>
      <c r="F178">
        <f t="shared" ca="1" si="2"/>
        <v>83388287</v>
      </c>
      <c r="G178" s="3">
        <v>-1.43E-2</v>
      </c>
      <c r="H178" s="6">
        <f>ABS(Table1[[#This Row],[Change %]])</f>
        <v>1.43E-2</v>
      </c>
      <c r="I178" s="7">
        <f>Table1[[#This Row],[High]]-Table1[[#This Row],[Low]]</f>
        <v>51</v>
      </c>
      <c r="J178" s="6">
        <f>Table1[[#This Row],[Volatility (in $)]]/Table1[[#This Row],[Open]]</f>
        <v>1.2049843824573175E-2</v>
      </c>
    </row>
    <row r="179" spans="1:10" x14ac:dyDescent="0.3">
      <c r="A179" t="s">
        <v>110</v>
      </c>
      <c r="B179" s="2">
        <v>4247.68</v>
      </c>
      <c r="C179" s="2">
        <v>4235.79</v>
      </c>
      <c r="D179" s="2">
        <v>4259.38</v>
      </c>
      <c r="E179" s="2">
        <v>4219.43</v>
      </c>
      <c r="F179">
        <f t="shared" ca="1" si="2"/>
        <v>56229808</v>
      </c>
      <c r="G179" s="3">
        <v>7.3000000000000001E-3</v>
      </c>
      <c r="H179" s="6">
        <f>ABS(Table1[[#This Row],[Change %]])</f>
        <v>7.3000000000000001E-3</v>
      </c>
      <c r="I179" s="7">
        <f>Table1[[#This Row],[High]]-Table1[[#This Row],[Low]]</f>
        <v>39.949999999999818</v>
      </c>
      <c r="J179" s="6">
        <f>Table1[[#This Row],[Volatility (in $)]]/Table1[[#This Row],[Open]]</f>
        <v>9.4315346133778625E-3</v>
      </c>
    </row>
    <row r="180" spans="1:10" x14ac:dyDescent="0.3">
      <c r="A180" t="s">
        <v>111</v>
      </c>
      <c r="B180" s="2">
        <v>4217.04</v>
      </c>
      <c r="C180" s="2">
        <v>4210.3999999999996</v>
      </c>
      <c r="D180" s="2">
        <v>4255.84</v>
      </c>
      <c r="E180" s="2">
        <v>4189.22</v>
      </c>
      <c r="F180">
        <f t="shared" ca="1" si="2"/>
        <v>99792410</v>
      </c>
      <c r="G180" s="3">
        <v>-1.6999999999999999E-3</v>
      </c>
      <c r="H180" s="6">
        <f>ABS(Table1[[#This Row],[Change %]])</f>
        <v>1.6999999999999999E-3</v>
      </c>
      <c r="I180" s="7">
        <f>Table1[[#This Row],[High]]-Table1[[#This Row],[Low]]</f>
        <v>66.619999999999891</v>
      </c>
      <c r="J180" s="6">
        <f>Table1[[#This Row],[Volatility (in $)]]/Table1[[#This Row],[Open]]</f>
        <v>1.5822724681740428E-2</v>
      </c>
    </row>
    <row r="181" spans="1:10" x14ac:dyDescent="0.3">
      <c r="A181" t="s">
        <v>112</v>
      </c>
      <c r="B181" s="2">
        <v>4224.16</v>
      </c>
      <c r="C181" s="2">
        <v>4273.8500000000004</v>
      </c>
      <c r="D181" s="2">
        <v>4276.5600000000004</v>
      </c>
      <c r="E181" s="2">
        <v>4223.03</v>
      </c>
      <c r="F181">
        <f t="shared" ca="1" si="2"/>
        <v>30416731</v>
      </c>
      <c r="G181" s="3">
        <v>-1.26E-2</v>
      </c>
      <c r="H181" s="6">
        <f>ABS(Table1[[#This Row],[Change %]])</f>
        <v>1.26E-2</v>
      </c>
      <c r="I181" s="7">
        <f>Table1[[#This Row],[High]]-Table1[[#This Row],[Low]]</f>
        <v>53.530000000000655</v>
      </c>
      <c r="J181" s="6">
        <f>Table1[[#This Row],[Volatility (in $)]]/Table1[[#This Row],[Open]]</f>
        <v>1.2525006726955942E-2</v>
      </c>
    </row>
    <row r="182" spans="1:10" x14ac:dyDescent="0.3">
      <c r="A182" t="s">
        <v>113</v>
      </c>
      <c r="B182" s="2">
        <v>4278</v>
      </c>
      <c r="C182" s="2">
        <v>4321.3599999999997</v>
      </c>
      <c r="D182" s="2">
        <v>4339.54</v>
      </c>
      <c r="E182" s="2">
        <v>4269.6899999999996</v>
      </c>
      <c r="F182">
        <f t="shared" ca="1" si="2"/>
        <v>12817104</v>
      </c>
      <c r="G182" s="3">
        <v>-8.5000000000000006E-3</v>
      </c>
      <c r="H182" s="6">
        <f>ABS(Table1[[#This Row],[Change %]])</f>
        <v>8.5000000000000006E-3</v>
      </c>
      <c r="I182" s="7">
        <f>Table1[[#This Row],[High]]-Table1[[#This Row],[Low]]</f>
        <v>69.850000000000364</v>
      </c>
      <c r="J182" s="6">
        <f>Table1[[#This Row],[Volatility (in $)]]/Table1[[#This Row],[Open]]</f>
        <v>1.6163892848547766E-2</v>
      </c>
    </row>
    <row r="183" spans="1:10" x14ac:dyDescent="0.3">
      <c r="A183" t="s">
        <v>114</v>
      </c>
      <c r="B183" s="2">
        <v>4314.6000000000004</v>
      </c>
      <c r="C183" s="2">
        <v>4357.3500000000004</v>
      </c>
      <c r="D183" s="2">
        <v>4364.2</v>
      </c>
      <c r="E183" s="2">
        <v>4303.84</v>
      </c>
      <c r="F183">
        <f t="shared" ca="1" si="2"/>
        <v>66075732</v>
      </c>
      <c r="G183" s="3">
        <v>-1.34E-2</v>
      </c>
      <c r="H183" s="6">
        <f>ABS(Table1[[#This Row],[Change %]])</f>
        <v>1.34E-2</v>
      </c>
      <c r="I183" s="7">
        <f>Table1[[#This Row],[High]]-Table1[[#This Row],[Low]]</f>
        <v>60.359999999999673</v>
      </c>
      <c r="J183" s="6">
        <f>Table1[[#This Row],[Volatility (in $)]]/Table1[[#This Row],[Open]]</f>
        <v>1.3852456194705421E-2</v>
      </c>
    </row>
    <row r="184" spans="1:10" x14ac:dyDescent="0.3">
      <c r="A184" t="s">
        <v>115</v>
      </c>
      <c r="B184" s="2">
        <v>4373.2</v>
      </c>
      <c r="C184" s="2">
        <v>4345.2299999999996</v>
      </c>
      <c r="D184" s="2">
        <v>4393.57</v>
      </c>
      <c r="E184" s="2">
        <v>4337.54</v>
      </c>
      <c r="F184">
        <f t="shared" ca="1" si="2"/>
        <v>63725669</v>
      </c>
      <c r="G184" s="3">
        <v>-1E-4</v>
      </c>
      <c r="H184" s="6">
        <f>ABS(Table1[[#This Row],[Change %]])</f>
        <v>1E-4</v>
      </c>
      <c r="I184" s="7">
        <f>Table1[[#This Row],[High]]-Table1[[#This Row],[Low]]</f>
        <v>56.029999999999745</v>
      </c>
      <c r="J184" s="6">
        <f>Table1[[#This Row],[Volatility (in $)]]/Table1[[#This Row],[Open]]</f>
        <v>1.2894599365280953E-2</v>
      </c>
    </row>
    <row r="185" spans="1:10" x14ac:dyDescent="0.3">
      <c r="A185" t="s">
        <v>116</v>
      </c>
      <c r="B185" s="2">
        <v>4373.63</v>
      </c>
      <c r="C185" s="2">
        <v>4342.37</v>
      </c>
      <c r="D185" s="2">
        <v>4383.33</v>
      </c>
      <c r="E185" s="2">
        <v>4342.37</v>
      </c>
      <c r="F185">
        <f t="shared" ca="1" si="2"/>
        <v>34231859</v>
      </c>
      <c r="G185" s="3">
        <v>1.06E-2</v>
      </c>
      <c r="H185" s="6">
        <f>ABS(Table1[[#This Row],[Change %]])</f>
        <v>1.06E-2</v>
      </c>
      <c r="I185" s="7">
        <f>Table1[[#This Row],[High]]-Table1[[#This Row],[Low]]</f>
        <v>40.960000000000036</v>
      </c>
      <c r="J185" s="6">
        <f>Table1[[#This Row],[Volatility (in $)]]/Table1[[#This Row],[Open]]</f>
        <v>9.4326370161916268E-3</v>
      </c>
    </row>
    <row r="186" spans="1:10" x14ac:dyDescent="0.3">
      <c r="A186" t="s">
        <v>117</v>
      </c>
      <c r="B186" s="2">
        <v>4327.78</v>
      </c>
      <c r="C186" s="2">
        <v>4360.49</v>
      </c>
      <c r="D186" s="2">
        <v>4377.1000000000004</v>
      </c>
      <c r="E186" s="2">
        <v>4311.97</v>
      </c>
      <c r="F186">
        <f t="shared" ca="1" si="2"/>
        <v>8339203</v>
      </c>
      <c r="G186" s="3">
        <v>-5.0000000000000001E-3</v>
      </c>
      <c r="H186" s="6">
        <f>ABS(Table1[[#This Row],[Change %]])</f>
        <v>5.0000000000000001E-3</v>
      </c>
      <c r="I186" s="7">
        <f>Table1[[#This Row],[High]]-Table1[[#This Row],[Low]]</f>
        <v>65.130000000000109</v>
      </c>
      <c r="J186" s="6">
        <f>Table1[[#This Row],[Volatility (in $)]]/Table1[[#This Row],[Open]]</f>
        <v>1.4936394762973912E-2</v>
      </c>
    </row>
    <row r="187" spans="1:10" x14ac:dyDescent="0.3">
      <c r="A187" s="1">
        <v>45270</v>
      </c>
      <c r="B187" s="2">
        <v>4349.6099999999997</v>
      </c>
      <c r="C187" s="2">
        <v>4380.9399999999996</v>
      </c>
      <c r="D187" s="2">
        <v>4385.8500000000004</v>
      </c>
      <c r="E187" s="2">
        <v>4325.43</v>
      </c>
      <c r="F187">
        <f t="shared" ca="1" si="2"/>
        <v>48944606</v>
      </c>
      <c r="G187" s="3">
        <v>-6.1999999999999998E-3</v>
      </c>
      <c r="H187" s="6">
        <f>ABS(Table1[[#This Row],[Change %]])</f>
        <v>6.1999999999999998E-3</v>
      </c>
      <c r="I187" s="7">
        <f>Table1[[#This Row],[High]]-Table1[[#This Row],[Low]]</f>
        <v>60.420000000000073</v>
      </c>
      <c r="J187" s="6">
        <f>Table1[[#This Row],[Volatility (in $)]]/Table1[[#This Row],[Open]]</f>
        <v>1.37915607152803E-2</v>
      </c>
    </row>
    <row r="188" spans="1:10" x14ac:dyDescent="0.3">
      <c r="A188" s="1">
        <v>45240</v>
      </c>
      <c r="B188" s="2">
        <v>4376.95</v>
      </c>
      <c r="C188" s="2">
        <v>4366.59</v>
      </c>
      <c r="D188" s="2">
        <v>4378.6400000000003</v>
      </c>
      <c r="E188" s="2">
        <v>4345.34</v>
      </c>
      <c r="F188">
        <f t="shared" ca="1" si="2"/>
        <v>23334974</v>
      </c>
      <c r="G188" s="3">
        <v>4.3E-3</v>
      </c>
      <c r="H188" s="6">
        <f>ABS(Table1[[#This Row],[Change %]])</f>
        <v>4.3E-3</v>
      </c>
      <c r="I188" s="7">
        <f>Table1[[#This Row],[High]]-Table1[[#This Row],[Low]]</f>
        <v>33.300000000000182</v>
      </c>
      <c r="J188" s="6">
        <f>Table1[[#This Row],[Volatility (in $)]]/Table1[[#This Row],[Open]]</f>
        <v>7.6260880916230239E-3</v>
      </c>
    </row>
    <row r="189" spans="1:10" x14ac:dyDescent="0.3">
      <c r="A189" s="1">
        <v>45209</v>
      </c>
      <c r="B189" s="2">
        <v>4358.24</v>
      </c>
      <c r="C189" s="2">
        <v>4339.75</v>
      </c>
      <c r="D189" s="2">
        <v>4385.46</v>
      </c>
      <c r="E189" s="2">
        <v>4339.6400000000003</v>
      </c>
      <c r="F189">
        <f t="shared" ca="1" si="2"/>
        <v>87671040</v>
      </c>
      <c r="G189" s="3">
        <v>5.1999999999999998E-3</v>
      </c>
      <c r="H189" s="6">
        <f>ABS(Table1[[#This Row],[Change %]])</f>
        <v>5.1999999999999998E-3</v>
      </c>
      <c r="I189" s="7">
        <f>Table1[[#This Row],[High]]-Table1[[#This Row],[Low]]</f>
        <v>45.819999999999709</v>
      </c>
      <c r="J189" s="6">
        <f>Table1[[#This Row],[Volatility (in $)]]/Table1[[#This Row],[Open]]</f>
        <v>1.0558211878564367E-2</v>
      </c>
    </row>
    <row r="190" spans="1:10" x14ac:dyDescent="0.3">
      <c r="A190" s="1">
        <v>45179</v>
      </c>
      <c r="B190" s="2">
        <v>4335.66</v>
      </c>
      <c r="C190" s="2">
        <v>4289.0200000000004</v>
      </c>
      <c r="D190" s="2">
        <v>4341.7299999999996</v>
      </c>
      <c r="E190" s="2">
        <v>4283.79</v>
      </c>
      <c r="F190">
        <f t="shared" ca="1" si="2"/>
        <v>42768288</v>
      </c>
      <c r="G190" s="3">
        <v>6.3E-3</v>
      </c>
      <c r="H190" s="6">
        <f>ABS(Table1[[#This Row],[Change %]])</f>
        <v>6.3E-3</v>
      </c>
      <c r="I190" s="7">
        <f>Table1[[#This Row],[High]]-Table1[[#This Row],[Low]]</f>
        <v>57.9399999999996</v>
      </c>
      <c r="J190" s="6">
        <f>Table1[[#This Row],[Volatility (in $)]]/Table1[[#This Row],[Open]]</f>
        <v>1.3508913458085902E-2</v>
      </c>
    </row>
    <row r="191" spans="1:10" x14ac:dyDescent="0.3">
      <c r="A191" s="1">
        <v>45087</v>
      </c>
      <c r="B191" s="2">
        <v>4308.5</v>
      </c>
      <c r="C191" s="2">
        <v>4234.79</v>
      </c>
      <c r="D191" s="2">
        <v>4324.1000000000004</v>
      </c>
      <c r="E191" s="2">
        <v>4219.55</v>
      </c>
      <c r="F191">
        <f t="shared" ca="1" si="2"/>
        <v>44542630</v>
      </c>
      <c r="G191" s="3">
        <v>1.18E-2</v>
      </c>
      <c r="H191" s="6">
        <f>ABS(Table1[[#This Row],[Change %]])</f>
        <v>1.18E-2</v>
      </c>
      <c r="I191" s="7">
        <f>Table1[[#This Row],[High]]-Table1[[#This Row],[Low]]</f>
        <v>104.55000000000018</v>
      </c>
      <c r="J191" s="6">
        <f>Table1[[#This Row],[Volatility (in $)]]/Table1[[#This Row],[Open]]</f>
        <v>2.4688355266731098E-2</v>
      </c>
    </row>
    <row r="192" spans="1:10" x14ac:dyDescent="0.3">
      <c r="A192" s="1">
        <v>45056</v>
      </c>
      <c r="B192" s="2">
        <v>4258.1899999999996</v>
      </c>
      <c r="C192" s="2">
        <v>4259.3100000000004</v>
      </c>
      <c r="D192" s="2">
        <v>4267.13</v>
      </c>
      <c r="E192" s="2">
        <v>4225.91</v>
      </c>
      <c r="F192">
        <f t="shared" ca="1" si="2"/>
        <v>29405634</v>
      </c>
      <c r="G192" s="3">
        <v>-1.2999999999999999E-3</v>
      </c>
      <c r="H192" s="6">
        <f>ABS(Table1[[#This Row],[Change %]])</f>
        <v>1.2999999999999999E-3</v>
      </c>
      <c r="I192" s="7">
        <f>Table1[[#This Row],[High]]-Table1[[#This Row],[Low]]</f>
        <v>41.220000000000255</v>
      </c>
      <c r="J192" s="6">
        <f>Table1[[#This Row],[Volatility (in $)]]/Table1[[#This Row],[Open]]</f>
        <v>9.6776238404812642E-3</v>
      </c>
    </row>
    <row r="193" spans="1:10" x14ac:dyDescent="0.3">
      <c r="A193" s="1">
        <v>45026</v>
      </c>
      <c r="B193" s="2">
        <v>4263.75</v>
      </c>
      <c r="C193" s="2">
        <v>4233.83</v>
      </c>
      <c r="D193" s="2">
        <v>4268.5</v>
      </c>
      <c r="E193" s="2">
        <v>4220.4799999999996</v>
      </c>
      <c r="F193">
        <f t="shared" ca="1" si="2"/>
        <v>12080176</v>
      </c>
      <c r="G193" s="3">
        <v>8.0999999999999996E-3</v>
      </c>
      <c r="H193" s="6">
        <f>ABS(Table1[[#This Row],[Change %]])</f>
        <v>8.0999999999999996E-3</v>
      </c>
      <c r="I193" s="7">
        <f>Table1[[#This Row],[High]]-Table1[[#This Row],[Low]]</f>
        <v>48.020000000000437</v>
      </c>
      <c r="J193" s="6">
        <f>Table1[[#This Row],[Volatility (in $)]]/Table1[[#This Row],[Open]]</f>
        <v>1.1341976413790927E-2</v>
      </c>
    </row>
    <row r="194" spans="1:10" x14ac:dyDescent="0.3">
      <c r="A194" s="1">
        <v>44995</v>
      </c>
      <c r="B194" s="2">
        <v>4229.45</v>
      </c>
      <c r="C194" s="2">
        <v>4269.75</v>
      </c>
      <c r="D194" s="2">
        <v>4281.1499999999996</v>
      </c>
      <c r="E194" s="2">
        <v>4216.45</v>
      </c>
      <c r="F194">
        <f t="shared" ref="F194:F257" ca="1" si="3">RANDBETWEEN(100,100000000)</f>
        <v>57714310</v>
      </c>
      <c r="G194" s="3">
        <v>-1.37E-2</v>
      </c>
      <c r="H194" s="6">
        <f>ABS(Table1[[#This Row],[Change %]])</f>
        <v>1.37E-2</v>
      </c>
      <c r="I194" s="7">
        <f>Table1[[#This Row],[High]]-Table1[[#This Row],[Low]]</f>
        <v>64.699999999999818</v>
      </c>
      <c r="J194" s="6">
        <f>Table1[[#This Row],[Volatility (in $)]]/Table1[[#This Row],[Open]]</f>
        <v>1.5153112008899777E-2</v>
      </c>
    </row>
    <row r="195" spans="1:10" x14ac:dyDescent="0.3">
      <c r="A195" s="1">
        <v>44967</v>
      </c>
      <c r="B195" s="2">
        <v>4288.3900000000003</v>
      </c>
      <c r="C195" s="2">
        <v>4284.5200000000004</v>
      </c>
      <c r="D195" s="2">
        <v>4300.58</v>
      </c>
      <c r="E195" s="2">
        <v>4260.21</v>
      </c>
      <c r="F195">
        <f t="shared" ca="1" si="3"/>
        <v>69776556</v>
      </c>
      <c r="G195" s="3">
        <v>1E-4</v>
      </c>
      <c r="H195" s="6">
        <f>ABS(Table1[[#This Row],[Change %]])</f>
        <v>1E-4</v>
      </c>
      <c r="I195" s="7">
        <f>Table1[[#This Row],[High]]-Table1[[#This Row],[Low]]</f>
        <v>40.369999999999891</v>
      </c>
      <c r="J195" s="6">
        <f>Table1[[#This Row],[Volatility (in $)]]/Table1[[#This Row],[Open]]</f>
        <v>9.4222923454669108E-3</v>
      </c>
    </row>
    <row r="196" spans="1:10" x14ac:dyDescent="0.3">
      <c r="A196" t="s">
        <v>118</v>
      </c>
      <c r="B196" s="2">
        <v>4288.05</v>
      </c>
      <c r="C196" s="2">
        <v>4328.18</v>
      </c>
      <c r="D196" s="2">
        <v>4333.1499999999996</v>
      </c>
      <c r="E196" s="2">
        <v>4274.8599999999997</v>
      </c>
      <c r="F196">
        <f t="shared" ca="1" si="3"/>
        <v>72689330</v>
      </c>
      <c r="G196" s="3">
        <v>-2.7000000000000001E-3</v>
      </c>
      <c r="H196" s="6">
        <f>ABS(Table1[[#This Row],[Change %]])</f>
        <v>2.7000000000000001E-3</v>
      </c>
      <c r="I196" s="7">
        <f>Table1[[#This Row],[High]]-Table1[[#This Row],[Low]]</f>
        <v>58.289999999999964</v>
      </c>
      <c r="J196" s="6">
        <f>Table1[[#This Row],[Volatility (in $)]]/Table1[[#This Row],[Open]]</f>
        <v>1.3467554491726305E-2</v>
      </c>
    </row>
    <row r="197" spans="1:10" x14ac:dyDescent="0.3">
      <c r="A197" t="s">
        <v>119</v>
      </c>
      <c r="B197" s="2">
        <v>4299.7</v>
      </c>
      <c r="C197" s="2">
        <v>4269.6499999999996</v>
      </c>
      <c r="D197" s="2">
        <v>4317.2700000000004</v>
      </c>
      <c r="E197" s="2">
        <v>4264.38</v>
      </c>
      <c r="F197">
        <f t="shared" ca="1" si="3"/>
        <v>62504699</v>
      </c>
      <c r="G197" s="3">
        <v>5.8999999999999999E-3</v>
      </c>
      <c r="H197" s="6">
        <f>ABS(Table1[[#This Row],[Change %]])</f>
        <v>5.8999999999999999E-3</v>
      </c>
      <c r="I197" s="7">
        <f>Table1[[#This Row],[High]]-Table1[[#This Row],[Low]]</f>
        <v>52.890000000000327</v>
      </c>
      <c r="J197" s="6">
        <f>Table1[[#This Row],[Volatility (in $)]]/Table1[[#This Row],[Open]]</f>
        <v>1.2387432225123916E-2</v>
      </c>
    </row>
    <row r="198" spans="1:10" x14ac:dyDescent="0.3">
      <c r="A198" t="s">
        <v>120</v>
      </c>
      <c r="B198" s="2">
        <v>4274.51</v>
      </c>
      <c r="C198" s="2">
        <v>4282.63</v>
      </c>
      <c r="D198" s="2">
        <v>4292.07</v>
      </c>
      <c r="E198" s="2">
        <v>4238.63</v>
      </c>
      <c r="F198">
        <f t="shared" ca="1" si="3"/>
        <v>42299029</v>
      </c>
      <c r="G198" s="3">
        <v>2.0000000000000001E-4</v>
      </c>
      <c r="H198" s="6">
        <f>ABS(Table1[[#This Row],[Change %]])</f>
        <v>2.0000000000000001E-4</v>
      </c>
      <c r="I198" s="7">
        <f>Table1[[#This Row],[High]]-Table1[[#This Row],[Low]]</f>
        <v>53.4399999999996</v>
      </c>
      <c r="J198" s="6">
        <f>Table1[[#This Row],[Volatility (in $)]]/Table1[[#This Row],[Open]]</f>
        <v>1.247831355965834E-2</v>
      </c>
    </row>
    <row r="199" spans="1:10" x14ac:dyDescent="0.3">
      <c r="A199" t="s">
        <v>121</v>
      </c>
      <c r="B199" s="2">
        <v>4273.53</v>
      </c>
      <c r="C199" s="2">
        <v>4312.88</v>
      </c>
      <c r="D199" s="2">
        <v>4313.01</v>
      </c>
      <c r="E199" s="2">
        <v>4265.9799999999996</v>
      </c>
      <c r="F199">
        <f t="shared" ca="1" si="3"/>
        <v>36420080</v>
      </c>
      <c r="G199" s="3">
        <v>-1.47E-2</v>
      </c>
      <c r="H199" s="6">
        <f>ABS(Table1[[#This Row],[Change %]])</f>
        <v>1.47E-2</v>
      </c>
      <c r="I199" s="7">
        <f>Table1[[#This Row],[High]]-Table1[[#This Row],[Low]]</f>
        <v>47.030000000000655</v>
      </c>
      <c r="J199" s="6">
        <f>Table1[[#This Row],[Volatility (in $)]]/Table1[[#This Row],[Open]]</f>
        <v>1.0904546382000115E-2</v>
      </c>
    </row>
    <row r="200" spans="1:10" x14ac:dyDescent="0.3">
      <c r="A200" t="s">
        <v>122</v>
      </c>
      <c r="B200" s="2">
        <v>4337.4399999999996</v>
      </c>
      <c r="C200" s="2">
        <v>4310.62</v>
      </c>
      <c r="D200" s="2">
        <v>4338.51</v>
      </c>
      <c r="E200" s="2">
        <v>4302.7</v>
      </c>
      <c r="F200">
        <f t="shared" ca="1" si="3"/>
        <v>96330358</v>
      </c>
      <c r="G200" s="3">
        <v>4.0000000000000001E-3</v>
      </c>
      <c r="H200" s="6">
        <f>ABS(Table1[[#This Row],[Change %]])</f>
        <v>4.0000000000000001E-3</v>
      </c>
      <c r="I200" s="7">
        <f>Table1[[#This Row],[High]]-Table1[[#This Row],[Low]]</f>
        <v>35.8100000000004</v>
      </c>
      <c r="J200" s="6">
        <f>Table1[[#This Row],[Volatility (in $)]]/Table1[[#This Row],[Open]]</f>
        <v>8.3073896562444391E-3</v>
      </c>
    </row>
    <row r="201" spans="1:10" x14ac:dyDescent="0.3">
      <c r="A201" t="s">
        <v>123</v>
      </c>
      <c r="B201" s="2">
        <v>4320.0600000000004</v>
      </c>
      <c r="C201" s="2">
        <v>4341.74</v>
      </c>
      <c r="D201" s="2">
        <v>4357.3999999999996</v>
      </c>
      <c r="E201" s="2">
        <v>4316.49</v>
      </c>
      <c r="F201">
        <f t="shared" ca="1" si="3"/>
        <v>89837642</v>
      </c>
      <c r="G201" s="3">
        <v>-2.3E-3</v>
      </c>
      <c r="H201" s="6">
        <f>ABS(Table1[[#This Row],[Change %]])</f>
        <v>2.3E-3</v>
      </c>
      <c r="I201" s="7">
        <f>Table1[[#This Row],[High]]-Table1[[#This Row],[Low]]</f>
        <v>40.909999999999854</v>
      </c>
      <c r="J201" s="6">
        <f>Table1[[#This Row],[Volatility (in $)]]/Table1[[#This Row],[Open]]</f>
        <v>9.4224896009433672E-3</v>
      </c>
    </row>
    <row r="202" spans="1:10" x14ac:dyDescent="0.3">
      <c r="A202" t="s">
        <v>124</v>
      </c>
      <c r="B202" s="2">
        <v>4330</v>
      </c>
      <c r="C202" s="2">
        <v>4374.3599999999997</v>
      </c>
      <c r="D202" s="2">
        <v>4375.7</v>
      </c>
      <c r="E202" s="2">
        <v>4329.17</v>
      </c>
      <c r="F202">
        <f t="shared" ca="1" si="3"/>
        <v>77474801</v>
      </c>
      <c r="G202" s="3">
        <v>-1.6400000000000001E-2</v>
      </c>
      <c r="H202" s="6">
        <f>ABS(Table1[[#This Row],[Change %]])</f>
        <v>1.6400000000000001E-2</v>
      </c>
      <c r="I202" s="7">
        <f>Table1[[#This Row],[High]]-Table1[[#This Row],[Low]]</f>
        <v>46.529999999999745</v>
      </c>
      <c r="J202" s="6">
        <f>Table1[[#This Row],[Volatility (in $)]]/Table1[[#This Row],[Open]]</f>
        <v>1.0636984610320081E-2</v>
      </c>
    </row>
    <row r="203" spans="1:10" x14ac:dyDescent="0.3">
      <c r="A203" t="s">
        <v>125</v>
      </c>
      <c r="B203" s="2">
        <v>4402.2</v>
      </c>
      <c r="C203" s="2">
        <v>4452.8100000000004</v>
      </c>
      <c r="D203" s="2">
        <v>4461.03</v>
      </c>
      <c r="E203" s="2">
        <v>4401.38</v>
      </c>
      <c r="F203">
        <f t="shared" ca="1" si="3"/>
        <v>64660526</v>
      </c>
      <c r="G203" s="3">
        <v>-9.4000000000000004E-3</v>
      </c>
      <c r="H203" s="6">
        <f>ABS(Table1[[#This Row],[Change %]])</f>
        <v>9.4000000000000004E-3</v>
      </c>
      <c r="I203" s="7">
        <f>Table1[[#This Row],[High]]-Table1[[#This Row],[Low]]</f>
        <v>59.649999999999636</v>
      </c>
      <c r="J203" s="6">
        <f>Table1[[#This Row],[Volatility (in $)]]/Table1[[#This Row],[Open]]</f>
        <v>1.3396035312532901E-2</v>
      </c>
    </row>
    <row r="204" spans="1:10" x14ac:dyDescent="0.3">
      <c r="A204" t="s">
        <v>126</v>
      </c>
      <c r="B204" s="2">
        <v>4443.95</v>
      </c>
      <c r="C204" s="2">
        <v>4445.41</v>
      </c>
      <c r="D204" s="2">
        <v>4449.8500000000004</v>
      </c>
      <c r="E204" s="2">
        <v>4416.6099999999997</v>
      </c>
      <c r="F204">
        <f t="shared" ca="1" si="3"/>
        <v>2595463</v>
      </c>
      <c r="G204" s="3">
        <v>-2.2000000000000001E-3</v>
      </c>
      <c r="H204" s="6">
        <f>ABS(Table1[[#This Row],[Change %]])</f>
        <v>2.2000000000000001E-3</v>
      </c>
      <c r="I204" s="7">
        <f>Table1[[#This Row],[High]]-Table1[[#This Row],[Low]]</f>
        <v>33.240000000000691</v>
      </c>
      <c r="J204" s="6">
        <f>Table1[[#This Row],[Volatility (in $)]]/Table1[[#This Row],[Open]]</f>
        <v>7.4773755401640555E-3</v>
      </c>
    </row>
    <row r="205" spans="1:10" x14ac:dyDescent="0.3">
      <c r="A205" t="s">
        <v>127</v>
      </c>
      <c r="B205" s="2">
        <v>4453.53</v>
      </c>
      <c r="C205" s="2">
        <v>4445.13</v>
      </c>
      <c r="D205" s="2">
        <v>4466.3599999999997</v>
      </c>
      <c r="E205" s="2">
        <v>4442.1099999999997</v>
      </c>
      <c r="F205">
        <f t="shared" ca="1" si="3"/>
        <v>96362236</v>
      </c>
      <c r="G205" s="3">
        <v>6.9999999999999999E-4</v>
      </c>
      <c r="H205" s="6">
        <f>ABS(Table1[[#This Row],[Change %]])</f>
        <v>6.9999999999999999E-4</v>
      </c>
      <c r="I205" s="7">
        <f>Table1[[#This Row],[High]]-Table1[[#This Row],[Low]]</f>
        <v>24.25</v>
      </c>
      <c r="J205" s="6">
        <f>Table1[[#This Row],[Volatility (in $)]]/Table1[[#This Row],[Open]]</f>
        <v>5.4554085032383756E-3</v>
      </c>
    </row>
    <row r="206" spans="1:10" x14ac:dyDescent="0.3">
      <c r="A206" t="s">
        <v>128</v>
      </c>
      <c r="B206" s="2">
        <v>4450.32</v>
      </c>
      <c r="C206" s="2">
        <v>4497.9799999999996</v>
      </c>
      <c r="D206" s="2">
        <v>4497.9799999999996</v>
      </c>
      <c r="E206" s="2">
        <v>4447.21</v>
      </c>
      <c r="F206">
        <f t="shared" ca="1" si="3"/>
        <v>70571488</v>
      </c>
      <c r="G206" s="3">
        <v>-1.2200000000000001E-2</v>
      </c>
      <c r="H206" s="6">
        <f>ABS(Table1[[#This Row],[Change %]])</f>
        <v>1.2200000000000001E-2</v>
      </c>
      <c r="I206" s="7">
        <f>Table1[[#This Row],[High]]-Table1[[#This Row],[Low]]</f>
        <v>50.769999999999527</v>
      </c>
      <c r="J206" s="6">
        <f>Table1[[#This Row],[Volatility (in $)]]/Table1[[#This Row],[Open]]</f>
        <v>1.128728896082231E-2</v>
      </c>
    </row>
    <row r="207" spans="1:10" x14ac:dyDescent="0.3">
      <c r="A207" t="s">
        <v>129</v>
      </c>
      <c r="B207" s="2">
        <v>4505.1000000000004</v>
      </c>
      <c r="C207" s="2">
        <v>4487.78</v>
      </c>
      <c r="D207" s="2">
        <v>4511.99</v>
      </c>
      <c r="E207" s="2">
        <v>4478.6899999999996</v>
      </c>
      <c r="F207">
        <f t="shared" ca="1" si="3"/>
        <v>2408336</v>
      </c>
      <c r="G207" s="3">
        <v>8.3999999999999995E-3</v>
      </c>
      <c r="H207" s="6">
        <f>ABS(Table1[[#This Row],[Change %]])</f>
        <v>8.3999999999999995E-3</v>
      </c>
      <c r="I207" s="7">
        <f>Table1[[#This Row],[High]]-Table1[[#This Row],[Low]]</f>
        <v>33.300000000000182</v>
      </c>
      <c r="J207" s="6">
        <f>Table1[[#This Row],[Volatility (in $)]]/Table1[[#This Row],[Open]]</f>
        <v>7.4201498290914847E-3</v>
      </c>
    </row>
    <row r="208" spans="1:10" x14ac:dyDescent="0.3">
      <c r="A208" t="s">
        <v>130</v>
      </c>
      <c r="B208" s="2">
        <v>4467.4399999999996</v>
      </c>
      <c r="C208" s="2">
        <v>4462.6499999999996</v>
      </c>
      <c r="D208" s="2">
        <v>4479.3900000000003</v>
      </c>
      <c r="E208" s="2">
        <v>4453.5200000000004</v>
      </c>
      <c r="F208">
        <f t="shared" ca="1" si="3"/>
        <v>97742144</v>
      </c>
      <c r="G208" s="3">
        <v>1.1999999999999999E-3</v>
      </c>
      <c r="H208" s="6">
        <f>ABS(Table1[[#This Row],[Change %]])</f>
        <v>1.1999999999999999E-3</v>
      </c>
      <c r="I208" s="7">
        <f>Table1[[#This Row],[High]]-Table1[[#This Row],[Low]]</f>
        <v>25.869999999999891</v>
      </c>
      <c r="J208" s="6">
        <f>Table1[[#This Row],[Volatility (in $)]]/Table1[[#This Row],[Open]]</f>
        <v>5.7970040222737372E-3</v>
      </c>
    </row>
    <row r="209" spans="1:10" x14ac:dyDescent="0.3">
      <c r="A209" s="1">
        <v>45269</v>
      </c>
      <c r="B209" s="2">
        <v>4461.8999999999996</v>
      </c>
      <c r="C209" s="2">
        <v>4473.2700000000004</v>
      </c>
      <c r="D209" s="2">
        <v>4487.1099999999997</v>
      </c>
      <c r="E209" s="2">
        <v>4456.83</v>
      </c>
      <c r="F209">
        <f t="shared" ca="1" si="3"/>
        <v>13914169</v>
      </c>
      <c r="G209" s="3">
        <v>-5.7000000000000002E-3</v>
      </c>
      <c r="H209" s="6">
        <f>ABS(Table1[[#This Row],[Change %]])</f>
        <v>5.7000000000000002E-3</v>
      </c>
      <c r="I209" s="7">
        <f>Table1[[#This Row],[High]]-Table1[[#This Row],[Low]]</f>
        <v>30.279999999999745</v>
      </c>
      <c r="J209" s="6">
        <f>Table1[[#This Row],[Volatility (in $)]]/Table1[[#This Row],[Open]]</f>
        <v>6.7690973270112783E-3</v>
      </c>
    </row>
    <row r="210" spans="1:10" x14ac:dyDescent="0.3">
      <c r="A210" s="1">
        <v>45239</v>
      </c>
      <c r="B210" s="2">
        <v>4487.46</v>
      </c>
      <c r="C210" s="2">
        <v>4480.9799999999996</v>
      </c>
      <c r="D210" s="2">
        <v>4490.7700000000004</v>
      </c>
      <c r="E210" s="2">
        <v>4467.8900000000003</v>
      </c>
      <c r="F210">
        <f t="shared" ca="1" si="3"/>
        <v>29483956</v>
      </c>
      <c r="G210" s="3">
        <v>6.7000000000000002E-3</v>
      </c>
      <c r="H210" s="6">
        <f>ABS(Table1[[#This Row],[Change %]])</f>
        <v>6.7000000000000002E-3</v>
      </c>
      <c r="I210" s="7">
        <f>Table1[[#This Row],[High]]-Table1[[#This Row],[Low]]</f>
        <v>22.880000000000109</v>
      </c>
      <c r="J210" s="6">
        <f>Table1[[#This Row],[Volatility (in $)]]/Table1[[#This Row],[Open]]</f>
        <v>5.1060259139742003E-3</v>
      </c>
    </row>
    <row r="211" spans="1:10" x14ac:dyDescent="0.3">
      <c r="A211" s="1">
        <v>45147</v>
      </c>
      <c r="B211" s="2">
        <v>4457.49</v>
      </c>
      <c r="C211" s="2">
        <v>4451.3</v>
      </c>
      <c r="D211" s="2">
        <v>4473.53</v>
      </c>
      <c r="E211" s="2">
        <v>4448.38</v>
      </c>
      <c r="F211">
        <f t="shared" ca="1" si="3"/>
        <v>48492925</v>
      </c>
      <c r="G211" s="3">
        <v>1.4E-3</v>
      </c>
      <c r="H211" s="6">
        <f>ABS(Table1[[#This Row],[Change %]])</f>
        <v>1.4E-3</v>
      </c>
      <c r="I211" s="7">
        <f>Table1[[#This Row],[High]]-Table1[[#This Row],[Low]]</f>
        <v>25.149999999999636</v>
      </c>
      <c r="J211" s="6">
        <f>Table1[[#This Row],[Volatility (in $)]]/Table1[[#This Row],[Open]]</f>
        <v>5.6500348212880809E-3</v>
      </c>
    </row>
    <row r="212" spans="1:10" x14ac:dyDescent="0.3">
      <c r="A212" s="1">
        <v>45116</v>
      </c>
      <c r="B212" s="2">
        <v>4451.1400000000003</v>
      </c>
      <c r="C212" s="2">
        <v>4434.55</v>
      </c>
      <c r="D212" s="2">
        <v>4457.8100000000004</v>
      </c>
      <c r="E212" s="2">
        <v>4430.46</v>
      </c>
      <c r="F212">
        <f t="shared" ca="1" si="3"/>
        <v>76430553</v>
      </c>
      <c r="G212" s="3">
        <v>-3.2000000000000002E-3</v>
      </c>
      <c r="H212" s="6">
        <f>ABS(Table1[[#This Row],[Change %]])</f>
        <v>3.2000000000000002E-3</v>
      </c>
      <c r="I212" s="7">
        <f>Table1[[#This Row],[High]]-Table1[[#This Row],[Low]]</f>
        <v>27.350000000000364</v>
      </c>
      <c r="J212" s="6">
        <f>Table1[[#This Row],[Volatility (in $)]]/Table1[[#This Row],[Open]]</f>
        <v>6.1674803531362515E-3</v>
      </c>
    </row>
    <row r="213" spans="1:10" x14ac:dyDescent="0.3">
      <c r="A213" s="1">
        <v>45086</v>
      </c>
      <c r="B213" s="2">
        <v>4465.4799999999996</v>
      </c>
      <c r="C213" s="2">
        <v>4490.3500000000004</v>
      </c>
      <c r="D213" s="2">
        <v>4490.3500000000004</v>
      </c>
      <c r="E213" s="2">
        <v>4442.38</v>
      </c>
      <c r="F213">
        <f t="shared" ca="1" si="3"/>
        <v>22324527</v>
      </c>
      <c r="G213" s="3">
        <v>-7.0000000000000001E-3</v>
      </c>
      <c r="H213" s="6">
        <f>ABS(Table1[[#This Row],[Change %]])</f>
        <v>7.0000000000000001E-3</v>
      </c>
      <c r="I213" s="7">
        <f>Table1[[#This Row],[High]]-Table1[[#This Row],[Low]]</f>
        <v>47.970000000000255</v>
      </c>
      <c r="J213" s="6">
        <f>Table1[[#This Row],[Volatility (in $)]]/Table1[[#This Row],[Open]]</f>
        <v>1.068290890465114E-2</v>
      </c>
    </row>
    <row r="214" spans="1:10" x14ac:dyDescent="0.3">
      <c r="A214" s="1">
        <v>45055</v>
      </c>
      <c r="B214" s="2">
        <v>4496.83</v>
      </c>
      <c r="C214" s="2">
        <v>4510.0600000000004</v>
      </c>
      <c r="D214" s="2">
        <v>4514.29</v>
      </c>
      <c r="E214" s="2">
        <v>4496.01</v>
      </c>
      <c r="F214">
        <f t="shared" ca="1" si="3"/>
        <v>57885735</v>
      </c>
      <c r="G214" s="3">
        <v>-4.1999999999999997E-3</v>
      </c>
      <c r="H214" s="6">
        <f>ABS(Table1[[#This Row],[Change %]])</f>
        <v>4.1999999999999997E-3</v>
      </c>
      <c r="I214" s="7">
        <f>Table1[[#This Row],[High]]-Table1[[#This Row],[Low]]</f>
        <v>18.279999999999745</v>
      </c>
      <c r="J214" s="6">
        <f>Table1[[#This Row],[Volatility (in $)]]/Table1[[#This Row],[Open]]</f>
        <v>4.0531611552839086E-3</v>
      </c>
    </row>
    <row r="215" spans="1:10" x14ac:dyDescent="0.3">
      <c r="A215" s="1">
        <v>44935</v>
      </c>
      <c r="B215" s="2">
        <v>4515.7700000000004</v>
      </c>
      <c r="C215" s="2">
        <v>4530.6000000000004</v>
      </c>
      <c r="D215" s="2">
        <v>4541.25</v>
      </c>
      <c r="E215" s="2">
        <v>4501.3500000000004</v>
      </c>
      <c r="F215">
        <f t="shared" ca="1" si="3"/>
        <v>89459737</v>
      </c>
      <c r="G215" s="3">
        <v>1.8E-3</v>
      </c>
      <c r="H215" s="6">
        <f>ABS(Table1[[#This Row],[Change %]])</f>
        <v>1.8E-3</v>
      </c>
      <c r="I215" s="7">
        <f>Table1[[#This Row],[High]]-Table1[[#This Row],[Low]]</f>
        <v>39.899999999999636</v>
      </c>
      <c r="J215" s="6">
        <f>Table1[[#This Row],[Volatility (in $)]]/Table1[[#This Row],[Open]]</f>
        <v>8.8067805588662937E-3</v>
      </c>
    </row>
    <row r="216" spans="1:10" x14ac:dyDescent="0.3">
      <c r="A216" t="s">
        <v>131</v>
      </c>
      <c r="B216" s="2">
        <v>4507.66</v>
      </c>
      <c r="C216" s="2">
        <v>4517.01</v>
      </c>
      <c r="D216" s="2">
        <v>4532.26</v>
      </c>
      <c r="E216" s="2">
        <v>4507.3900000000003</v>
      </c>
      <c r="F216">
        <f t="shared" ca="1" si="3"/>
        <v>5578507</v>
      </c>
      <c r="G216" s="3">
        <v>-1.6000000000000001E-3</v>
      </c>
      <c r="H216" s="6">
        <f>ABS(Table1[[#This Row],[Change %]])</f>
        <v>1.6000000000000001E-3</v>
      </c>
      <c r="I216" s="7">
        <f>Table1[[#This Row],[High]]-Table1[[#This Row],[Low]]</f>
        <v>24.869999999999891</v>
      </c>
      <c r="J216" s="6">
        <f>Table1[[#This Row],[Volatility (in $)]]/Table1[[#This Row],[Open]]</f>
        <v>5.5058545365186022E-3</v>
      </c>
    </row>
    <row r="217" spans="1:10" x14ac:dyDescent="0.3">
      <c r="A217" t="s">
        <v>132</v>
      </c>
      <c r="B217" s="2">
        <v>4514.87</v>
      </c>
      <c r="C217" s="2">
        <v>4500.34</v>
      </c>
      <c r="D217" s="2">
        <v>4521.6499999999996</v>
      </c>
      <c r="E217" s="2">
        <v>4493.59</v>
      </c>
      <c r="F217">
        <f t="shared" ca="1" si="3"/>
        <v>80479341</v>
      </c>
      <c r="G217" s="3">
        <v>3.8E-3</v>
      </c>
      <c r="H217" s="6">
        <f>ABS(Table1[[#This Row],[Change %]])</f>
        <v>3.8E-3</v>
      </c>
      <c r="I217" s="7">
        <f>Table1[[#This Row],[High]]-Table1[[#This Row],[Low]]</f>
        <v>28.059999999999491</v>
      </c>
      <c r="J217" s="6">
        <f>Table1[[#This Row],[Volatility (in $)]]/Table1[[#This Row],[Open]]</f>
        <v>6.2350844602851096E-3</v>
      </c>
    </row>
    <row r="218" spans="1:10" x14ac:dyDescent="0.3">
      <c r="A218" t="s">
        <v>133</v>
      </c>
      <c r="B218" s="2">
        <v>4497.63</v>
      </c>
      <c r="C218" s="2">
        <v>4432.75</v>
      </c>
      <c r="D218" s="2">
        <v>4500.1400000000003</v>
      </c>
      <c r="E218" s="2">
        <v>4431.68</v>
      </c>
      <c r="F218">
        <f t="shared" ca="1" si="3"/>
        <v>5852433</v>
      </c>
      <c r="G218" s="3">
        <v>1.4500000000000001E-2</v>
      </c>
      <c r="H218" s="6">
        <f>ABS(Table1[[#This Row],[Change %]])</f>
        <v>1.4500000000000001E-2</v>
      </c>
      <c r="I218" s="7">
        <f>Table1[[#This Row],[High]]-Table1[[#This Row],[Low]]</f>
        <v>68.460000000000036</v>
      </c>
      <c r="J218" s="6">
        <f>Table1[[#This Row],[Volatility (in $)]]/Table1[[#This Row],[Open]]</f>
        <v>1.5444137386498231E-2</v>
      </c>
    </row>
    <row r="219" spans="1:10" x14ac:dyDescent="0.3">
      <c r="A219" t="s">
        <v>134</v>
      </c>
      <c r="B219" s="2">
        <v>4433.3100000000004</v>
      </c>
      <c r="C219" s="2">
        <v>4426.03</v>
      </c>
      <c r="D219" s="2">
        <v>4439.5600000000004</v>
      </c>
      <c r="E219" s="2">
        <v>4414.9799999999996</v>
      </c>
      <c r="F219">
        <f t="shared" ca="1" si="3"/>
        <v>48989152</v>
      </c>
      <c r="G219" s="3">
        <v>6.3E-3</v>
      </c>
      <c r="H219" s="6">
        <f>ABS(Table1[[#This Row],[Change %]])</f>
        <v>6.3E-3</v>
      </c>
      <c r="I219" s="7">
        <f>Table1[[#This Row],[High]]-Table1[[#This Row],[Low]]</f>
        <v>24.580000000000837</v>
      </c>
      <c r="J219" s="6">
        <f>Table1[[#This Row],[Volatility (in $)]]/Table1[[#This Row],[Open]]</f>
        <v>5.553509578561564E-3</v>
      </c>
    </row>
    <row r="220" spans="1:10" x14ac:dyDescent="0.3">
      <c r="A220" t="s">
        <v>135</v>
      </c>
      <c r="B220" s="2">
        <v>4405.71</v>
      </c>
      <c r="C220" s="2">
        <v>4389.38</v>
      </c>
      <c r="D220" s="2">
        <v>4418.46</v>
      </c>
      <c r="E220" s="2">
        <v>4356.29</v>
      </c>
      <c r="F220">
        <f t="shared" ca="1" si="3"/>
        <v>99447451</v>
      </c>
      <c r="G220" s="3">
        <v>6.7000000000000002E-3</v>
      </c>
      <c r="H220" s="6">
        <f>ABS(Table1[[#This Row],[Change %]])</f>
        <v>6.7000000000000002E-3</v>
      </c>
      <c r="I220" s="7">
        <f>Table1[[#This Row],[High]]-Table1[[#This Row],[Low]]</f>
        <v>62.170000000000073</v>
      </c>
      <c r="J220" s="6">
        <f>Table1[[#This Row],[Volatility (in $)]]/Table1[[#This Row],[Open]]</f>
        <v>1.4163731552064317E-2</v>
      </c>
    </row>
    <row r="221" spans="1:10" x14ac:dyDescent="0.3">
      <c r="A221" t="s">
        <v>136</v>
      </c>
      <c r="B221" s="2">
        <v>4376.3100000000004</v>
      </c>
      <c r="C221" s="2">
        <v>4455.16</v>
      </c>
      <c r="D221" s="2">
        <v>4458.3</v>
      </c>
      <c r="E221" s="2">
        <v>4375.55</v>
      </c>
      <c r="F221">
        <f t="shared" ca="1" si="3"/>
        <v>34552464</v>
      </c>
      <c r="G221" s="3">
        <v>-1.35E-2</v>
      </c>
      <c r="H221" s="6">
        <f>ABS(Table1[[#This Row],[Change %]])</f>
        <v>1.35E-2</v>
      </c>
      <c r="I221" s="7">
        <f>Table1[[#This Row],[High]]-Table1[[#This Row],[Low]]</f>
        <v>82.75</v>
      </c>
      <c r="J221" s="6">
        <f>Table1[[#This Row],[Volatility (in $)]]/Table1[[#This Row],[Open]]</f>
        <v>1.8573968162759587E-2</v>
      </c>
    </row>
    <row r="222" spans="1:10" x14ac:dyDescent="0.3">
      <c r="A222" t="s">
        <v>137</v>
      </c>
      <c r="B222" s="2">
        <v>4436.01</v>
      </c>
      <c r="C222" s="2">
        <v>4396.4399999999996</v>
      </c>
      <c r="D222" s="2">
        <v>4443.18</v>
      </c>
      <c r="E222" s="2">
        <v>4396.4399999999996</v>
      </c>
      <c r="F222">
        <f t="shared" ca="1" si="3"/>
        <v>82434837</v>
      </c>
      <c r="G222" s="3">
        <v>1.0999999999999999E-2</v>
      </c>
      <c r="H222" s="6">
        <f>ABS(Table1[[#This Row],[Change %]])</f>
        <v>1.0999999999999999E-2</v>
      </c>
      <c r="I222" s="7">
        <f>Table1[[#This Row],[High]]-Table1[[#This Row],[Low]]</f>
        <v>46.740000000000691</v>
      </c>
      <c r="J222" s="6">
        <f>Table1[[#This Row],[Volatility (in $)]]/Table1[[#This Row],[Open]]</f>
        <v>1.0631328984360231E-2</v>
      </c>
    </row>
    <row r="223" spans="1:10" x14ac:dyDescent="0.3">
      <c r="A223" t="s">
        <v>138</v>
      </c>
      <c r="B223" s="2">
        <v>4387.55</v>
      </c>
      <c r="C223" s="2">
        <v>4415.33</v>
      </c>
      <c r="D223" s="2">
        <v>4418.59</v>
      </c>
      <c r="E223" s="2">
        <v>4382.7700000000004</v>
      </c>
      <c r="F223">
        <f t="shared" ca="1" si="3"/>
        <v>82040652</v>
      </c>
      <c r="G223" s="3">
        <v>-2.8E-3</v>
      </c>
      <c r="H223" s="6">
        <f>ABS(Table1[[#This Row],[Change %]])</f>
        <v>2.8E-3</v>
      </c>
      <c r="I223" s="7">
        <f>Table1[[#This Row],[High]]-Table1[[#This Row],[Low]]</f>
        <v>35.819999999999709</v>
      </c>
      <c r="J223" s="6">
        <f>Table1[[#This Row],[Volatility (in $)]]/Table1[[#This Row],[Open]]</f>
        <v>8.1126439020412309E-3</v>
      </c>
    </row>
    <row r="224" spans="1:10" x14ac:dyDescent="0.3">
      <c r="A224" t="s">
        <v>139</v>
      </c>
      <c r="B224" s="2">
        <v>4399.7700000000004</v>
      </c>
      <c r="C224" s="2">
        <v>4380.28</v>
      </c>
      <c r="D224" s="2">
        <v>4407.55</v>
      </c>
      <c r="E224" s="2">
        <v>4360.3</v>
      </c>
      <c r="F224">
        <f t="shared" ca="1" si="3"/>
        <v>16035815</v>
      </c>
      <c r="G224" s="3">
        <v>6.8999999999999999E-3</v>
      </c>
      <c r="H224" s="6">
        <f>ABS(Table1[[#This Row],[Change %]])</f>
        <v>6.8999999999999999E-3</v>
      </c>
      <c r="I224" s="7">
        <f>Table1[[#This Row],[High]]-Table1[[#This Row],[Low]]</f>
        <v>47.25</v>
      </c>
      <c r="J224" s="6">
        <f>Table1[[#This Row],[Volatility (in $)]]/Table1[[#This Row],[Open]]</f>
        <v>1.0786981654140831E-2</v>
      </c>
    </row>
    <row r="225" spans="1:10" x14ac:dyDescent="0.3">
      <c r="A225" t="s">
        <v>140</v>
      </c>
      <c r="B225" s="2">
        <v>4369.71</v>
      </c>
      <c r="C225" s="2">
        <v>4344.88</v>
      </c>
      <c r="D225" s="2">
        <v>4381.82</v>
      </c>
      <c r="E225" s="2">
        <v>4335.3100000000004</v>
      </c>
      <c r="F225">
        <f t="shared" ca="1" si="3"/>
        <v>75799136</v>
      </c>
      <c r="G225" s="3">
        <v>-1E-4</v>
      </c>
      <c r="H225" s="6">
        <f>ABS(Table1[[#This Row],[Change %]])</f>
        <v>1E-4</v>
      </c>
      <c r="I225" s="7">
        <f>Table1[[#This Row],[High]]-Table1[[#This Row],[Low]]</f>
        <v>46.509999999999309</v>
      </c>
      <c r="J225" s="6">
        <f>Table1[[#This Row],[Volatility (in $)]]/Table1[[#This Row],[Open]]</f>
        <v>1.0704553405387332E-2</v>
      </c>
    </row>
    <row r="226" spans="1:10" x14ac:dyDescent="0.3">
      <c r="A226" t="s">
        <v>141</v>
      </c>
      <c r="B226" s="2">
        <v>4370.3599999999997</v>
      </c>
      <c r="C226" s="2">
        <v>4416.32</v>
      </c>
      <c r="D226" s="2">
        <v>4421.17</v>
      </c>
      <c r="E226" s="2">
        <v>4364.83</v>
      </c>
      <c r="F226">
        <f t="shared" ca="1" si="3"/>
        <v>57794728</v>
      </c>
      <c r="G226" s="3">
        <v>-7.7000000000000002E-3</v>
      </c>
      <c r="H226" s="6">
        <f>ABS(Table1[[#This Row],[Change %]])</f>
        <v>7.7000000000000002E-3</v>
      </c>
      <c r="I226" s="7">
        <f>Table1[[#This Row],[High]]-Table1[[#This Row],[Low]]</f>
        <v>56.340000000000146</v>
      </c>
      <c r="J226" s="6">
        <f>Table1[[#This Row],[Volatility (in $)]]/Table1[[#This Row],[Open]]</f>
        <v>1.2757227737120532E-2</v>
      </c>
    </row>
    <row r="227" spans="1:10" x14ac:dyDescent="0.3">
      <c r="A227" t="s">
        <v>142</v>
      </c>
      <c r="B227" s="2">
        <v>4404.33</v>
      </c>
      <c r="C227" s="2">
        <v>4433.79</v>
      </c>
      <c r="D227" s="2">
        <v>4449.95</v>
      </c>
      <c r="E227" s="2">
        <v>4403.55</v>
      </c>
      <c r="F227">
        <f t="shared" ca="1" si="3"/>
        <v>42960649</v>
      </c>
      <c r="G227" s="3">
        <v>-7.6E-3</v>
      </c>
      <c r="H227" s="6">
        <f>ABS(Table1[[#This Row],[Change %]])</f>
        <v>7.6E-3</v>
      </c>
      <c r="I227" s="7">
        <f>Table1[[#This Row],[High]]-Table1[[#This Row],[Low]]</f>
        <v>46.399999999999636</v>
      </c>
      <c r="J227" s="6">
        <f>Table1[[#This Row],[Volatility (in $)]]/Table1[[#This Row],[Open]]</f>
        <v>1.0465087430843508E-2</v>
      </c>
    </row>
    <row r="228" spans="1:10" x14ac:dyDescent="0.3">
      <c r="A228" t="s">
        <v>143</v>
      </c>
      <c r="B228" s="2">
        <v>4437.8599999999997</v>
      </c>
      <c r="C228" s="2">
        <v>4478.87</v>
      </c>
      <c r="D228" s="2">
        <v>4478.87</v>
      </c>
      <c r="E228" s="2">
        <v>4432.1899999999996</v>
      </c>
      <c r="F228">
        <f t="shared" ca="1" si="3"/>
        <v>97615739</v>
      </c>
      <c r="G228" s="3">
        <v>-1.1599999999999999E-2</v>
      </c>
      <c r="H228" s="6">
        <f>ABS(Table1[[#This Row],[Change %]])</f>
        <v>1.1599999999999999E-2</v>
      </c>
      <c r="I228" s="7">
        <f>Table1[[#This Row],[High]]-Table1[[#This Row],[Low]]</f>
        <v>46.680000000000291</v>
      </c>
      <c r="J228" s="6">
        <f>Table1[[#This Row],[Volatility (in $)]]/Table1[[#This Row],[Open]]</f>
        <v>1.0422271689064495E-2</v>
      </c>
    </row>
    <row r="229" spans="1:10" x14ac:dyDescent="0.3">
      <c r="A229" t="s">
        <v>144</v>
      </c>
      <c r="B229" s="2">
        <v>4489.72</v>
      </c>
      <c r="C229" s="2">
        <v>4458.13</v>
      </c>
      <c r="D229" s="2">
        <v>4490.33</v>
      </c>
      <c r="E229" s="2">
        <v>4453.4399999999996</v>
      </c>
      <c r="F229">
        <f t="shared" ca="1" si="3"/>
        <v>64128159</v>
      </c>
      <c r="G229" s="3">
        <v>5.7999999999999996E-3</v>
      </c>
      <c r="H229" s="6">
        <f>ABS(Table1[[#This Row],[Change %]])</f>
        <v>5.7999999999999996E-3</v>
      </c>
      <c r="I229" s="7">
        <f>Table1[[#This Row],[High]]-Table1[[#This Row],[Low]]</f>
        <v>36.890000000000327</v>
      </c>
      <c r="J229" s="6">
        <f>Table1[[#This Row],[Volatility (in $)]]/Table1[[#This Row],[Open]]</f>
        <v>8.2747699147401096E-3</v>
      </c>
    </row>
    <row r="230" spans="1:10" x14ac:dyDescent="0.3">
      <c r="A230" s="1">
        <v>45238</v>
      </c>
      <c r="B230" s="2">
        <v>4464.05</v>
      </c>
      <c r="C230" s="2">
        <v>4450.6899999999996</v>
      </c>
      <c r="D230" s="2">
        <v>4476.2299999999996</v>
      </c>
      <c r="E230" s="2">
        <v>4443.9799999999996</v>
      </c>
      <c r="F230">
        <f t="shared" ca="1" si="3"/>
        <v>81524462</v>
      </c>
      <c r="G230" s="3">
        <v>-1.1000000000000001E-3</v>
      </c>
      <c r="H230" s="6">
        <f>ABS(Table1[[#This Row],[Change %]])</f>
        <v>1.1000000000000001E-3</v>
      </c>
      <c r="I230" s="7">
        <f>Table1[[#This Row],[High]]-Table1[[#This Row],[Low]]</f>
        <v>32.25</v>
      </c>
      <c r="J230" s="6">
        <f>Table1[[#This Row],[Volatility (in $)]]/Table1[[#This Row],[Open]]</f>
        <v>7.2460674636966411E-3</v>
      </c>
    </row>
    <row r="231" spans="1:10" x14ac:dyDescent="0.3">
      <c r="A231" s="1">
        <v>45207</v>
      </c>
      <c r="B231" s="2">
        <v>4468.83</v>
      </c>
      <c r="C231" s="2">
        <v>4487.16</v>
      </c>
      <c r="D231" s="2">
        <v>4527.37</v>
      </c>
      <c r="E231" s="2">
        <v>4457.92</v>
      </c>
      <c r="F231">
        <f t="shared" ca="1" si="3"/>
        <v>59923982</v>
      </c>
      <c r="G231" s="3">
        <v>2.9999999999999997E-4</v>
      </c>
      <c r="H231" s="6">
        <f>ABS(Table1[[#This Row],[Change %]])</f>
        <v>2.9999999999999997E-4</v>
      </c>
      <c r="I231" s="7">
        <f>Table1[[#This Row],[High]]-Table1[[#This Row],[Low]]</f>
        <v>69.449999999999818</v>
      </c>
      <c r="J231" s="6">
        <f>Table1[[#This Row],[Volatility (in $)]]/Table1[[#This Row],[Open]]</f>
        <v>1.5477495787981669E-2</v>
      </c>
    </row>
    <row r="232" spans="1:10" x14ac:dyDescent="0.3">
      <c r="A232" s="1">
        <v>45177</v>
      </c>
      <c r="B232" s="2">
        <v>4467.71</v>
      </c>
      <c r="C232" s="2">
        <v>4501.57</v>
      </c>
      <c r="D232" s="2">
        <v>4502.4399999999996</v>
      </c>
      <c r="E232" s="2">
        <v>4461.33</v>
      </c>
      <c r="F232">
        <f t="shared" ca="1" si="3"/>
        <v>10511838</v>
      </c>
      <c r="G232" s="3">
        <v>-7.0000000000000001E-3</v>
      </c>
      <c r="H232" s="6">
        <f>ABS(Table1[[#This Row],[Change %]])</f>
        <v>7.0000000000000001E-3</v>
      </c>
      <c r="I232" s="7">
        <f>Table1[[#This Row],[High]]-Table1[[#This Row],[Low]]</f>
        <v>41.109999999999673</v>
      </c>
      <c r="J232" s="6">
        <f>Table1[[#This Row],[Volatility (in $)]]/Table1[[#This Row],[Open]]</f>
        <v>9.1323693733518924E-3</v>
      </c>
    </row>
    <row r="233" spans="1:10" x14ac:dyDescent="0.3">
      <c r="A233" s="1">
        <v>45146</v>
      </c>
      <c r="B233" s="2">
        <v>4499.38</v>
      </c>
      <c r="C233" s="2">
        <v>4498.03</v>
      </c>
      <c r="D233" s="2">
        <v>4503.3100000000004</v>
      </c>
      <c r="E233" s="2">
        <v>4464.3900000000003</v>
      </c>
      <c r="F233">
        <f t="shared" ca="1" si="3"/>
        <v>89892443</v>
      </c>
      <c r="G233" s="3">
        <v>-4.1999999999999997E-3</v>
      </c>
      <c r="H233" s="6">
        <f>ABS(Table1[[#This Row],[Change %]])</f>
        <v>4.1999999999999997E-3</v>
      </c>
      <c r="I233" s="7">
        <f>Table1[[#This Row],[High]]-Table1[[#This Row],[Low]]</f>
        <v>38.920000000000073</v>
      </c>
      <c r="J233" s="6">
        <f>Table1[[#This Row],[Volatility (in $)]]/Table1[[#This Row],[Open]]</f>
        <v>8.6526768385271052E-3</v>
      </c>
    </row>
    <row r="234" spans="1:10" x14ac:dyDescent="0.3">
      <c r="A234" s="1">
        <v>45115</v>
      </c>
      <c r="B234" s="2">
        <v>4518.4399999999996</v>
      </c>
      <c r="C234" s="2">
        <v>4491.58</v>
      </c>
      <c r="D234" s="2">
        <v>4519.84</v>
      </c>
      <c r="E234" s="2">
        <v>4491.1499999999996</v>
      </c>
      <c r="F234">
        <f t="shared" ca="1" si="3"/>
        <v>83843259</v>
      </c>
      <c r="G234" s="3">
        <v>8.9999999999999993E-3</v>
      </c>
      <c r="H234" s="6">
        <f>ABS(Table1[[#This Row],[Change %]])</f>
        <v>8.9999999999999993E-3</v>
      </c>
      <c r="I234" s="7">
        <f>Table1[[#This Row],[High]]-Table1[[#This Row],[Low]]</f>
        <v>28.690000000000509</v>
      </c>
      <c r="J234" s="6">
        <f>Table1[[#This Row],[Volatility (in $)]]/Table1[[#This Row],[Open]]</f>
        <v>6.3875072914209496E-3</v>
      </c>
    </row>
    <row r="235" spans="1:10" x14ac:dyDescent="0.3">
      <c r="A235" s="1">
        <v>45024</v>
      </c>
      <c r="B235" s="2">
        <v>4478.03</v>
      </c>
      <c r="C235" s="2">
        <v>4513.96</v>
      </c>
      <c r="D235" s="2">
        <v>4540.34</v>
      </c>
      <c r="E235" s="2">
        <v>4474.55</v>
      </c>
      <c r="F235">
        <f t="shared" ca="1" si="3"/>
        <v>44331847</v>
      </c>
      <c r="G235" s="3">
        <v>-5.3E-3</v>
      </c>
      <c r="H235" s="6">
        <f>ABS(Table1[[#This Row],[Change %]])</f>
        <v>5.3E-3</v>
      </c>
      <c r="I235" s="7">
        <f>Table1[[#This Row],[High]]-Table1[[#This Row],[Low]]</f>
        <v>65.789999999999964</v>
      </c>
      <c r="J235" s="6">
        <f>Table1[[#This Row],[Volatility (in $)]]/Table1[[#This Row],[Open]]</f>
        <v>1.4574785775682541E-2</v>
      </c>
    </row>
    <row r="236" spans="1:10" x14ac:dyDescent="0.3">
      <c r="A236" s="1">
        <v>44993</v>
      </c>
      <c r="B236" s="2">
        <v>4501.8900000000003</v>
      </c>
      <c r="C236" s="2">
        <v>4494.2700000000004</v>
      </c>
      <c r="D236" s="2">
        <v>4519.49</v>
      </c>
      <c r="E236" s="2">
        <v>4485.54</v>
      </c>
      <c r="F236">
        <f t="shared" ca="1" si="3"/>
        <v>68944610</v>
      </c>
      <c r="G236" s="3">
        <v>-2.5000000000000001E-3</v>
      </c>
      <c r="H236" s="6">
        <f>ABS(Table1[[#This Row],[Change %]])</f>
        <v>2.5000000000000001E-3</v>
      </c>
      <c r="I236" s="7">
        <f>Table1[[#This Row],[High]]-Table1[[#This Row],[Low]]</f>
        <v>33.949999999999818</v>
      </c>
      <c r="J236" s="6">
        <f>Table1[[#This Row],[Volatility (in $)]]/Table1[[#This Row],[Open]]</f>
        <v>7.5540632850273383E-3</v>
      </c>
    </row>
    <row r="237" spans="1:10" x14ac:dyDescent="0.3">
      <c r="A237" s="1">
        <v>44965</v>
      </c>
      <c r="B237" s="2">
        <v>4513.3900000000003</v>
      </c>
      <c r="C237" s="2">
        <v>4550.93</v>
      </c>
      <c r="D237" s="2">
        <v>4550.93</v>
      </c>
      <c r="E237" s="2">
        <v>4505.75</v>
      </c>
      <c r="F237">
        <f t="shared" ca="1" si="3"/>
        <v>50945100</v>
      </c>
      <c r="G237" s="3">
        <v>-1.38E-2</v>
      </c>
      <c r="H237" s="6">
        <f>ABS(Table1[[#This Row],[Change %]])</f>
        <v>1.38E-2</v>
      </c>
      <c r="I237" s="7">
        <f>Table1[[#This Row],[High]]-Table1[[#This Row],[Low]]</f>
        <v>45.180000000000291</v>
      </c>
      <c r="J237" s="6">
        <f>Table1[[#This Row],[Volatility (in $)]]/Table1[[#This Row],[Open]]</f>
        <v>9.9276411634545668E-3</v>
      </c>
    </row>
    <row r="238" spans="1:10" x14ac:dyDescent="0.3">
      <c r="A238" s="1">
        <v>44934</v>
      </c>
      <c r="B238" s="2">
        <v>4576.7299999999996</v>
      </c>
      <c r="C238" s="2">
        <v>4578.83</v>
      </c>
      <c r="D238" s="2">
        <v>4584.62</v>
      </c>
      <c r="E238" s="2">
        <v>4567.53</v>
      </c>
      <c r="F238">
        <f t="shared" ca="1" si="3"/>
        <v>22222187</v>
      </c>
      <c r="G238" s="3">
        <v>-2.7000000000000001E-3</v>
      </c>
      <c r="H238" s="6">
        <f>ABS(Table1[[#This Row],[Change %]])</f>
        <v>2.7000000000000001E-3</v>
      </c>
      <c r="I238" s="7">
        <f>Table1[[#This Row],[High]]-Table1[[#This Row],[Low]]</f>
        <v>17.090000000000146</v>
      </c>
      <c r="J238" s="6">
        <f>Table1[[#This Row],[Volatility (in $)]]/Table1[[#This Row],[Open]]</f>
        <v>3.7323945199974986E-3</v>
      </c>
    </row>
    <row r="239" spans="1:10" x14ac:dyDescent="0.3">
      <c r="A239" t="s">
        <v>145</v>
      </c>
      <c r="B239" s="2">
        <v>4588.96</v>
      </c>
      <c r="C239" s="2">
        <v>4584.82</v>
      </c>
      <c r="D239" s="2">
        <v>4594.22</v>
      </c>
      <c r="E239" s="2">
        <v>4573.1400000000003</v>
      </c>
      <c r="F239">
        <f t="shared" ca="1" si="3"/>
        <v>44476611</v>
      </c>
      <c r="G239" s="3">
        <v>1.5E-3</v>
      </c>
      <c r="H239" s="6">
        <f>ABS(Table1[[#This Row],[Change %]])</f>
        <v>1.5E-3</v>
      </c>
      <c r="I239" s="7">
        <f>Table1[[#This Row],[High]]-Table1[[#This Row],[Low]]</f>
        <v>21.079999999999927</v>
      </c>
      <c r="J239" s="6">
        <f>Table1[[#This Row],[Volatility (in $)]]/Table1[[#This Row],[Open]]</f>
        <v>4.5977813741869752E-3</v>
      </c>
    </row>
    <row r="240" spans="1:10" x14ac:dyDescent="0.3">
      <c r="A240" t="s">
        <v>146</v>
      </c>
      <c r="B240" s="2">
        <v>4582.2299999999996</v>
      </c>
      <c r="C240" s="2">
        <v>4565.75</v>
      </c>
      <c r="D240" s="2">
        <v>4590.16</v>
      </c>
      <c r="E240" s="2">
        <v>4564.01</v>
      </c>
      <c r="F240">
        <f t="shared" ca="1" si="3"/>
        <v>17554258</v>
      </c>
      <c r="G240" s="3">
        <v>9.9000000000000008E-3</v>
      </c>
      <c r="H240" s="6">
        <f>ABS(Table1[[#This Row],[Change %]])</f>
        <v>9.9000000000000008E-3</v>
      </c>
      <c r="I240" s="7">
        <f>Table1[[#This Row],[High]]-Table1[[#This Row],[Low]]</f>
        <v>26.149999999999636</v>
      </c>
      <c r="J240" s="6">
        <f>Table1[[#This Row],[Volatility (in $)]]/Table1[[#This Row],[Open]]</f>
        <v>5.7274270382740265E-3</v>
      </c>
    </row>
    <row r="241" spans="1:10" x14ac:dyDescent="0.3">
      <c r="A241" t="s">
        <v>147</v>
      </c>
      <c r="B241" s="2">
        <v>4537.41</v>
      </c>
      <c r="C241" s="2">
        <v>4598.26</v>
      </c>
      <c r="D241" s="2">
        <v>4607.07</v>
      </c>
      <c r="E241" s="2">
        <v>4528.5600000000004</v>
      </c>
      <c r="F241">
        <f t="shared" ca="1" si="3"/>
        <v>70953763</v>
      </c>
      <c r="G241" s="3">
        <v>-6.4000000000000003E-3</v>
      </c>
      <c r="H241" s="6">
        <f>ABS(Table1[[#This Row],[Change %]])</f>
        <v>6.4000000000000003E-3</v>
      </c>
      <c r="I241" s="7">
        <f>Table1[[#This Row],[High]]-Table1[[#This Row],[Low]]</f>
        <v>78.509999999999309</v>
      </c>
      <c r="J241" s="6">
        <f>Table1[[#This Row],[Volatility (in $)]]/Table1[[#This Row],[Open]]</f>
        <v>1.7073849673572027E-2</v>
      </c>
    </row>
    <row r="242" spans="1:10" x14ac:dyDescent="0.3">
      <c r="A242" t="s">
        <v>148</v>
      </c>
      <c r="B242" s="2">
        <v>4566.75</v>
      </c>
      <c r="C242" s="2">
        <v>4558.96</v>
      </c>
      <c r="D242" s="2">
        <v>4582.47</v>
      </c>
      <c r="E242" s="2">
        <v>4547.58</v>
      </c>
      <c r="F242">
        <f t="shared" ca="1" si="3"/>
        <v>91417614</v>
      </c>
      <c r="G242" s="3">
        <v>-2.0000000000000001E-4</v>
      </c>
      <c r="H242" s="6">
        <f>ABS(Table1[[#This Row],[Change %]])</f>
        <v>2.0000000000000001E-4</v>
      </c>
      <c r="I242" s="7">
        <f>Table1[[#This Row],[High]]-Table1[[#This Row],[Low]]</f>
        <v>34.890000000000327</v>
      </c>
      <c r="J242" s="6">
        <f>Table1[[#This Row],[Volatility (in $)]]/Table1[[#This Row],[Open]]</f>
        <v>7.6530612244898677E-3</v>
      </c>
    </row>
    <row r="243" spans="1:10" x14ac:dyDescent="0.3">
      <c r="A243" t="s">
        <v>149</v>
      </c>
      <c r="B243" s="2">
        <v>4567.46</v>
      </c>
      <c r="C243" s="2">
        <v>4555.1899999999996</v>
      </c>
      <c r="D243" s="2">
        <v>4580.62</v>
      </c>
      <c r="E243" s="2">
        <v>4552.42</v>
      </c>
      <c r="F243">
        <f t="shared" ca="1" si="3"/>
        <v>83648081</v>
      </c>
      <c r="G243" s="3">
        <v>2.8E-3</v>
      </c>
      <c r="H243" s="6">
        <f>ABS(Table1[[#This Row],[Change %]])</f>
        <v>2.8E-3</v>
      </c>
      <c r="I243" s="7">
        <f>Table1[[#This Row],[High]]-Table1[[#This Row],[Low]]</f>
        <v>28.199999999999818</v>
      </c>
      <c r="J243" s="6">
        <f>Table1[[#This Row],[Volatility (in $)]]/Table1[[#This Row],[Open]]</f>
        <v>6.1907406716294648E-3</v>
      </c>
    </row>
    <row r="244" spans="1:10" x14ac:dyDescent="0.3">
      <c r="A244" t="s">
        <v>150</v>
      </c>
      <c r="B244" s="2">
        <v>4554.6400000000003</v>
      </c>
      <c r="C244" s="2">
        <v>4543.3900000000003</v>
      </c>
      <c r="D244" s="2">
        <v>4563.41</v>
      </c>
      <c r="E244" s="2">
        <v>4541.29</v>
      </c>
      <c r="F244">
        <f t="shared" ca="1" si="3"/>
        <v>25841052</v>
      </c>
      <c r="G244" s="3">
        <v>4.0000000000000001E-3</v>
      </c>
      <c r="H244" s="6">
        <f>ABS(Table1[[#This Row],[Change %]])</f>
        <v>4.0000000000000001E-3</v>
      </c>
      <c r="I244" s="7">
        <f>Table1[[#This Row],[High]]-Table1[[#This Row],[Low]]</f>
        <v>22.119999999999891</v>
      </c>
      <c r="J244" s="6">
        <f>Table1[[#This Row],[Volatility (in $)]]/Table1[[#This Row],[Open]]</f>
        <v>4.8686113232630016E-3</v>
      </c>
    </row>
    <row r="245" spans="1:10" x14ac:dyDescent="0.3">
      <c r="A245" t="s">
        <v>151</v>
      </c>
      <c r="B245" s="2">
        <v>4536.34</v>
      </c>
      <c r="C245" s="2">
        <v>4550.16</v>
      </c>
      <c r="D245" s="2">
        <v>4555</v>
      </c>
      <c r="E245" s="2">
        <v>4535.79</v>
      </c>
      <c r="F245">
        <f t="shared" ca="1" si="3"/>
        <v>1833763</v>
      </c>
      <c r="G245" s="3">
        <v>2.9999999999999997E-4</v>
      </c>
      <c r="H245" s="6">
        <f>ABS(Table1[[#This Row],[Change %]])</f>
        <v>2.9999999999999997E-4</v>
      </c>
      <c r="I245" s="7">
        <f>Table1[[#This Row],[High]]-Table1[[#This Row],[Low]]</f>
        <v>19.210000000000036</v>
      </c>
      <c r="J245" s="6">
        <f>Table1[[#This Row],[Volatility (in $)]]/Table1[[#This Row],[Open]]</f>
        <v>4.221829562037387E-3</v>
      </c>
    </row>
    <row r="246" spans="1:10" x14ac:dyDescent="0.3">
      <c r="A246" t="s">
        <v>152</v>
      </c>
      <c r="B246" s="2">
        <v>4534.87</v>
      </c>
      <c r="C246" s="2">
        <v>4554.38</v>
      </c>
      <c r="D246" s="2">
        <v>4564.74</v>
      </c>
      <c r="E246" s="2">
        <v>4527.5600000000004</v>
      </c>
      <c r="F246">
        <f t="shared" ca="1" si="3"/>
        <v>65173969</v>
      </c>
      <c r="G246" s="3">
        <v>-6.7999999999999996E-3</v>
      </c>
      <c r="H246" s="6">
        <f>ABS(Table1[[#This Row],[Change %]])</f>
        <v>6.7999999999999996E-3</v>
      </c>
      <c r="I246" s="7">
        <f>Table1[[#This Row],[High]]-Table1[[#This Row],[Low]]</f>
        <v>37.179999999999382</v>
      </c>
      <c r="J246" s="6">
        <f>Table1[[#This Row],[Volatility (in $)]]/Table1[[#This Row],[Open]]</f>
        <v>8.1635700139205299E-3</v>
      </c>
    </row>
    <row r="247" spans="1:10" x14ac:dyDescent="0.3">
      <c r="A247" t="s">
        <v>153</v>
      </c>
      <c r="B247" s="2">
        <v>4565.72</v>
      </c>
      <c r="C247" s="2">
        <v>4563.87</v>
      </c>
      <c r="D247" s="2">
        <v>4578.43</v>
      </c>
      <c r="E247" s="2">
        <v>4557.4799999999996</v>
      </c>
      <c r="F247">
        <f t="shared" ca="1" si="3"/>
        <v>67424550</v>
      </c>
      <c r="G247" s="3">
        <v>2.3999999999999998E-3</v>
      </c>
      <c r="H247" s="6">
        <f>ABS(Table1[[#This Row],[Change %]])</f>
        <v>2.3999999999999998E-3</v>
      </c>
      <c r="I247" s="7">
        <f>Table1[[#This Row],[High]]-Table1[[#This Row],[Low]]</f>
        <v>20.950000000000728</v>
      </c>
      <c r="J247" s="6">
        <f>Table1[[#This Row],[Volatility (in $)]]/Table1[[#This Row],[Open]]</f>
        <v>4.590402443540401E-3</v>
      </c>
    </row>
    <row r="248" spans="1:10" x14ac:dyDescent="0.3">
      <c r="A248" t="s">
        <v>154</v>
      </c>
      <c r="B248" s="2">
        <v>4554.9799999999996</v>
      </c>
      <c r="C248" s="2">
        <v>4521.78</v>
      </c>
      <c r="D248" s="2">
        <v>4562.3</v>
      </c>
      <c r="E248" s="2">
        <v>4514.59</v>
      </c>
      <c r="F248">
        <f t="shared" ca="1" si="3"/>
        <v>80652549</v>
      </c>
      <c r="G248" s="3">
        <v>7.1000000000000004E-3</v>
      </c>
      <c r="H248" s="6">
        <f>ABS(Table1[[#This Row],[Change %]])</f>
        <v>7.1000000000000004E-3</v>
      </c>
      <c r="I248" s="7">
        <f>Table1[[#This Row],[High]]-Table1[[#This Row],[Low]]</f>
        <v>47.710000000000036</v>
      </c>
      <c r="J248" s="6">
        <f>Table1[[#This Row],[Volatility (in $)]]/Table1[[#This Row],[Open]]</f>
        <v>1.0551154633794664E-2</v>
      </c>
    </row>
    <row r="249" spans="1:10" x14ac:dyDescent="0.3">
      <c r="A249" t="s">
        <v>155</v>
      </c>
      <c r="B249" s="2">
        <v>4522.79</v>
      </c>
      <c r="C249" s="2">
        <v>4508.8599999999997</v>
      </c>
      <c r="D249" s="2">
        <v>4532.8500000000004</v>
      </c>
      <c r="E249" s="2">
        <v>4504.8999999999996</v>
      </c>
      <c r="F249">
        <f t="shared" ca="1" si="3"/>
        <v>87755551</v>
      </c>
      <c r="G249" s="3">
        <v>3.8999999999999998E-3</v>
      </c>
      <c r="H249" s="6">
        <f>ABS(Table1[[#This Row],[Change %]])</f>
        <v>3.8999999999999998E-3</v>
      </c>
      <c r="I249" s="7">
        <f>Table1[[#This Row],[High]]-Table1[[#This Row],[Low]]</f>
        <v>27.950000000000728</v>
      </c>
      <c r="J249" s="6">
        <f>Table1[[#This Row],[Volatility (in $)]]/Table1[[#This Row],[Open]]</f>
        <v>6.1989061536620628E-3</v>
      </c>
    </row>
    <row r="250" spans="1:10" x14ac:dyDescent="0.3">
      <c r="A250" t="s">
        <v>156</v>
      </c>
      <c r="B250" s="2">
        <v>4505.42</v>
      </c>
      <c r="C250" s="2">
        <v>4514.6099999999997</v>
      </c>
      <c r="D250" s="2">
        <v>4527.76</v>
      </c>
      <c r="E250" s="2">
        <v>4499.5600000000004</v>
      </c>
      <c r="F250">
        <f t="shared" ca="1" si="3"/>
        <v>71989141</v>
      </c>
      <c r="G250" s="3">
        <v>-1E-3</v>
      </c>
      <c r="H250" s="6">
        <f>ABS(Table1[[#This Row],[Change %]])</f>
        <v>1E-3</v>
      </c>
      <c r="I250" s="7">
        <f>Table1[[#This Row],[High]]-Table1[[#This Row],[Low]]</f>
        <v>28.199999999999818</v>
      </c>
      <c r="J250" s="6">
        <f>Table1[[#This Row],[Volatility (in $)]]/Table1[[#This Row],[Open]]</f>
        <v>6.2463867310797215E-3</v>
      </c>
    </row>
    <row r="251" spans="1:10" x14ac:dyDescent="0.3">
      <c r="A251" t="s">
        <v>157</v>
      </c>
      <c r="B251" s="2">
        <v>4510.04</v>
      </c>
      <c r="C251" s="2">
        <v>4491.5</v>
      </c>
      <c r="D251" s="2">
        <v>4517.38</v>
      </c>
      <c r="E251" s="2">
        <v>4489.3599999999997</v>
      </c>
      <c r="F251">
        <f t="shared" ca="1" si="3"/>
        <v>17972550</v>
      </c>
      <c r="G251" s="3">
        <v>8.5000000000000006E-3</v>
      </c>
      <c r="H251" s="6">
        <f>ABS(Table1[[#This Row],[Change %]])</f>
        <v>8.5000000000000006E-3</v>
      </c>
      <c r="I251" s="7">
        <f>Table1[[#This Row],[High]]-Table1[[#This Row],[Low]]</f>
        <v>28.020000000000437</v>
      </c>
      <c r="J251" s="6">
        <f>Table1[[#This Row],[Volatility (in $)]]/Table1[[#This Row],[Open]]</f>
        <v>6.2384504063231518E-3</v>
      </c>
    </row>
    <row r="252" spans="1:10" x14ac:dyDescent="0.3">
      <c r="A252" s="1">
        <v>45267</v>
      </c>
      <c r="B252" s="2">
        <v>4472.16</v>
      </c>
      <c r="C252" s="2">
        <v>4467.6899999999996</v>
      </c>
      <c r="D252" s="2">
        <v>4488.34</v>
      </c>
      <c r="E252" s="2">
        <v>4463.2299999999996</v>
      </c>
      <c r="F252">
        <f t="shared" ca="1" si="3"/>
        <v>80442536</v>
      </c>
      <c r="G252" s="3">
        <v>7.4000000000000003E-3</v>
      </c>
      <c r="H252" s="6">
        <f>ABS(Table1[[#This Row],[Change %]])</f>
        <v>7.4000000000000003E-3</v>
      </c>
      <c r="I252" s="7">
        <f>Table1[[#This Row],[High]]-Table1[[#This Row],[Low]]</f>
        <v>25.110000000000582</v>
      </c>
      <c r="J252" s="6">
        <f>Table1[[#This Row],[Volatility (in $)]]/Table1[[#This Row],[Open]]</f>
        <v>5.620354142745039E-3</v>
      </c>
    </row>
    <row r="253" spans="1:10" x14ac:dyDescent="0.3">
      <c r="A253" s="1">
        <v>45237</v>
      </c>
      <c r="B253" s="2">
        <v>4439.26</v>
      </c>
      <c r="C253" s="2">
        <v>4415.55</v>
      </c>
      <c r="D253" s="2">
        <v>4443.6400000000003</v>
      </c>
      <c r="E253" s="2">
        <v>4408.46</v>
      </c>
      <c r="F253">
        <f t="shared" ca="1" si="3"/>
        <v>82486963</v>
      </c>
      <c r="G253" s="3">
        <v>6.7000000000000002E-3</v>
      </c>
      <c r="H253" s="6">
        <f>ABS(Table1[[#This Row],[Change %]])</f>
        <v>6.7000000000000002E-3</v>
      </c>
      <c r="I253" s="7">
        <f>Table1[[#This Row],[High]]-Table1[[#This Row],[Low]]</f>
        <v>35.180000000000291</v>
      </c>
      <c r="J253" s="6">
        <f>Table1[[#This Row],[Volatility (in $)]]/Table1[[#This Row],[Open]]</f>
        <v>7.9672973921709172E-3</v>
      </c>
    </row>
    <row r="254" spans="1:10" x14ac:dyDescent="0.3">
      <c r="A254" s="1">
        <v>45206</v>
      </c>
      <c r="B254" s="2">
        <v>4409.53</v>
      </c>
      <c r="C254" s="2">
        <v>4394.2299999999996</v>
      </c>
      <c r="D254" s="2">
        <v>4412.6000000000004</v>
      </c>
      <c r="E254" s="2">
        <v>4389.92</v>
      </c>
      <c r="F254">
        <f t="shared" ca="1" si="3"/>
        <v>88970457</v>
      </c>
      <c r="G254" s="3">
        <v>2.3999999999999998E-3</v>
      </c>
      <c r="H254" s="6">
        <f>ABS(Table1[[#This Row],[Change %]])</f>
        <v>2.3999999999999998E-3</v>
      </c>
      <c r="I254" s="7">
        <f>Table1[[#This Row],[High]]-Table1[[#This Row],[Low]]</f>
        <v>22.680000000000291</v>
      </c>
      <c r="J254" s="6">
        <f>Table1[[#This Row],[Volatility (in $)]]/Table1[[#This Row],[Open]]</f>
        <v>5.1613138137967954E-3</v>
      </c>
    </row>
    <row r="255" spans="1:10" x14ac:dyDescent="0.3">
      <c r="A255" s="1">
        <v>45114</v>
      </c>
      <c r="B255" s="2">
        <v>4398.95</v>
      </c>
      <c r="C255" s="2">
        <v>4404.54</v>
      </c>
      <c r="D255" s="2">
        <v>4440.3900000000003</v>
      </c>
      <c r="E255" s="2">
        <v>4397.3999999999996</v>
      </c>
      <c r="F255">
        <f t="shared" ca="1" si="3"/>
        <v>7345162</v>
      </c>
      <c r="G255" s="3">
        <v>-2.8999999999999998E-3</v>
      </c>
      <c r="H255" s="6">
        <f>ABS(Table1[[#This Row],[Change %]])</f>
        <v>2.8999999999999998E-3</v>
      </c>
      <c r="I255" s="7">
        <f>Table1[[#This Row],[High]]-Table1[[#This Row],[Low]]</f>
        <v>42.990000000000691</v>
      </c>
      <c r="J255" s="6">
        <f>Table1[[#This Row],[Volatility (in $)]]/Table1[[#This Row],[Open]]</f>
        <v>9.7603836041903792E-3</v>
      </c>
    </row>
    <row r="256" spans="1:10" x14ac:dyDescent="0.3">
      <c r="A256" s="1">
        <v>45084</v>
      </c>
      <c r="B256" s="2">
        <v>4411.59</v>
      </c>
      <c r="C256" s="2">
        <v>4422.62</v>
      </c>
      <c r="D256" s="2">
        <v>4422.62</v>
      </c>
      <c r="E256" s="2">
        <v>4385.05</v>
      </c>
      <c r="F256">
        <f t="shared" ca="1" si="3"/>
        <v>2871488</v>
      </c>
      <c r="G256" s="3">
        <v>-7.9000000000000008E-3</v>
      </c>
      <c r="H256" s="6">
        <f>ABS(Table1[[#This Row],[Change %]])</f>
        <v>7.9000000000000008E-3</v>
      </c>
      <c r="I256" s="7">
        <f>Table1[[#This Row],[High]]-Table1[[#This Row],[Low]]</f>
        <v>37.569999999999709</v>
      </c>
      <c r="J256" s="6">
        <f>Table1[[#This Row],[Volatility (in $)]]/Table1[[#This Row],[Open]]</f>
        <v>8.4949645232915583E-3</v>
      </c>
    </row>
    <row r="257" spans="1:10" x14ac:dyDescent="0.3">
      <c r="A257" s="1">
        <v>45053</v>
      </c>
      <c r="B257" s="2">
        <v>4446.82</v>
      </c>
      <c r="C257" s="2">
        <v>4442.04</v>
      </c>
      <c r="D257" s="2">
        <v>4454.0600000000004</v>
      </c>
      <c r="E257" s="2">
        <v>4436.6099999999997</v>
      </c>
      <c r="F257">
        <f t="shared" ca="1" si="3"/>
        <v>47748142</v>
      </c>
      <c r="G257" s="3">
        <v>-2E-3</v>
      </c>
      <c r="H257" s="6">
        <f>ABS(Table1[[#This Row],[Change %]])</f>
        <v>2E-3</v>
      </c>
      <c r="I257" s="7">
        <f>Table1[[#This Row],[High]]-Table1[[#This Row],[Low]]</f>
        <v>17.450000000000728</v>
      </c>
      <c r="J257" s="6">
        <f>Table1[[#This Row],[Volatility (in $)]]/Table1[[#This Row],[Open]]</f>
        <v>3.9283752510109607E-3</v>
      </c>
    </row>
  </sheetData>
  <mergeCells count="27">
    <mergeCell ref="O5:Z6"/>
    <mergeCell ref="L14:N14"/>
    <mergeCell ref="L15:N15"/>
    <mergeCell ref="L16:N16"/>
    <mergeCell ref="L17:N17"/>
    <mergeCell ref="S9:T10"/>
    <mergeCell ref="U9:V10"/>
    <mergeCell ref="W8:X8"/>
    <mergeCell ref="Y8:Z8"/>
    <mergeCell ref="W9:X10"/>
    <mergeCell ref="Y9:Z10"/>
    <mergeCell ref="O7:R7"/>
    <mergeCell ref="S7:V7"/>
    <mergeCell ref="W7:Z7"/>
    <mergeCell ref="O8:P8"/>
    <mergeCell ref="O9:P10"/>
    <mergeCell ref="Q9:R10"/>
    <mergeCell ref="Q8:R8"/>
    <mergeCell ref="S8:T8"/>
    <mergeCell ref="U8:V8"/>
    <mergeCell ref="L12:N12"/>
    <mergeCell ref="L13:N13"/>
    <mergeCell ref="L3:N3"/>
    <mergeCell ref="L5:N5"/>
    <mergeCell ref="L7:N7"/>
    <mergeCell ref="L9:N9"/>
    <mergeCell ref="L11:N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 Adsul</dc:creator>
  <cp:lastModifiedBy>Sohan Adsul</cp:lastModifiedBy>
  <dcterms:created xsi:type="dcterms:W3CDTF">2024-07-11T20:19:29Z</dcterms:created>
  <dcterms:modified xsi:type="dcterms:W3CDTF">2024-07-19T21:13:20Z</dcterms:modified>
</cp:coreProperties>
</file>