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data_analyst\project\excel\ecom_sales_analysis\"/>
    </mc:Choice>
  </mc:AlternateContent>
  <xr:revisionPtr revIDLastSave="0" documentId="13_ncr:1_{98309702-5DE7-4CC2-B655-C68B0EC70724}" xr6:coauthVersionLast="47" xr6:coauthVersionMax="47" xr10:uidLastSave="{00000000-0000-0000-0000-000000000000}"/>
  <bookViews>
    <workbookView xWindow="-108" yWindow="-108" windowWidth="23256" windowHeight="12456" tabRatio="745" activeTab="8" xr2:uid="{00000000-000D-0000-FFFF-FFFF00000000}"/>
  </bookViews>
  <sheets>
    <sheet name="combo_chart" sheetId="3" r:id="rId1"/>
    <sheet name="waterfall_chart" sheetId="5" r:id="rId2"/>
    <sheet name="pie_chart" sheetId="6" r:id="rId3"/>
    <sheet name="map_chart" sheetId="7" r:id="rId4"/>
    <sheet name="top_category" sheetId="8" r:id="rId5"/>
    <sheet name="kpi" sheetId="9" r:id="rId6"/>
    <sheet name="KPI YOY" sheetId="10" r:id="rId7"/>
    <sheet name="Data" sheetId="1" r:id="rId8"/>
    <sheet name="Sheet4" sheetId="12" r:id="rId9"/>
  </sheets>
  <definedNames>
    <definedName name="_xlchart.v1.0" hidden="1">waterfall_chart!$D$4:$D$7</definedName>
    <definedName name="_xlchart.v1.1" hidden="1">waterfall_chart!$E$3</definedName>
    <definedName name="_xlchart.v1.2" hidden="1">waterfall_chart!$E$4:$E$7</definedName>
    <definedName name="_xlchart.v1.7" hidden="1">waterfall_chart!$D$4:$D$7</definedName>
    <definedName name="_xlchart.v1.8" hidden="1">waterfall_chart!$E$3</definedName>
    <definedName name="_xlchart.v1.9" hidden="1">waterfall_chart!$E$4:$E$7</definedName>
    <definedName name="_xlchart.v5.10" hidden="1">map_chart!$E$3</definedName>
    <definedName name="_xlchart.v5.11" hidden="1">map_chart!$E$4:$E$52</definedName>
    <definedName name="_xlchart.v5.12" hidden="1">map_chart!$F$3</definedName>
    <definedName name="_xlchart.v5.13" hidden="1">map_chart!$F$4:$F$52</definedName>
    <definedName name="_xlchart.v5.3" hidden="1">map_chart!$E$3</definedName>
    <definedName name="_xlchart.v5.4" hidden="1">map_chart!$E$4:$E$52</definedName>
    <definedName name="_xlchart.v5.5" hidden="1">map_chart!$F$3</definedName>
    <definedName name="_xlchart.v5.6" hidden="1">map_chart!$F$4:$F$52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H10" i="10" l="1"/>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4" i="7"/>
  <c r="D5" i="5"/>
  <c r="D6" i="5"/>
  <c r="D7" i="5"/>
  <c r="D4"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L10" i="10"/>
  <c r="K10" i="10"/>
  <c r="J10" i="10"/>
  <c r="I10" i="10"/>
  <c r="N17" i="9"/>
  <c r="K17" i="9"/>
  <c r="H17" i="9"/>
  <c r="E17" i="9"/>
  <c r="B17" i="9"/>
  <c r="F31" i="7"/>
  <c r="F45" i="7"/>
  <c r="F14" i="7"/>
  <c r="F52" i="7"/>
  <c r="F5" i="7"/>
  <c r="F43" i="7"/>
  <c r="F48" i="7"/>
  <c r="F26" i="7"/>
  <c r="F4" i="7"/>
  <c r="F17" i="7"/>
  <c r="F49" i="7"/>
  <c r="F10" i="7"/>
  <c r="F38" i="7"/>
  <c r="E7" i="5"/>
  <c r="F9" i="7"/>
  <c r="F16" i="7"/>
  <c r="F21" i="7"/>
  <c r="F47" i="7"/>
  <c r="F19" i="7"/>
  <c r="F12" i="7"/>
  <c r="F29" i="7"/>
  <c r="F8" i="7"/>
  <c r="F22" i="7"/>
  <c r="F50" i="7"/>
  <c r="E5" i="5"/>
  <c r="F41" i="7"/>
  <c r="F20" i="7"/>
  <c r="F34" i="7"/>
  <c r="F15" i="7"/>
  <c r="E6" i="5"/>
  <c r="F37" i="7"/>
  <c r="F32" i="7"/>
  <c r="F46" i="7"/>
  <c r="F27" i="7"/>
  <c r="E4" i="5"/>
  <c r="F6" i="7"/>
  <c r="F44" i="7"/>
  <c r="F36" i="7"/>
  <c r="F39" i="7"/>
  <c r="F42" i="7"/>
  <c r="F35" i="7"/>
  <c r="F7" i="7"/>
  <c r="F28" i="7"/>
  <c r="F33" i="7"/>
  <c r="F40" i="7"/>
  <c r="F18" i="7"/>
  <c r="F24" i="7"/>
  <c r="F11" i="7"/>
  <c r="F51" i="7"/>
  <c r="F30" i="7"/>
  <c r="F25" i="7"/>
  <c r="F23" i="7"/>
  <c r="F13" i="7"/>
</calcChain>
</file>

<file path=xl/sharedStrings.xml><?xml version="1.0" encoding="utf-8"?>
<sst xmlns="http://schemas.openxmlformats.org/spreadsheetml/2006/main" count="130134" uniqueCount="10959">
  <si>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</si>
  <si>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</si>
  <si>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</si>
  <si>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</si>
  <si>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</si>
  <si>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</si>
  <si>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</si>
  <si>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</si>
  <si>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</si>
  <si>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</si>
  <si>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</si>
  <si>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</si>
  <si>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</si>
  <si>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</si>
  <si>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</si>
  <si>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</si>
  <si>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</si>
  <si>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</si>
  <si>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</si>
  <si>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</si>
  <si>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</si>
  <si>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</si>
  <si>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</si>
  <si>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</si>
  <si>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</si>
  <si>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</si>
  <si>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</si>
  <si>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</si>
  <si>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</si>
  <si>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</si>
  <si>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</si>
  <si>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</si>
  <si>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</si>
  <si>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</si>
  <si>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</si>
  <si>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</si>
  <si>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</si>
  <si>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</si>
  <si>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</si>
  <si>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</si>
  <si>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</si>
  <si>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</si>
  <si>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</si>
  <si>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</si>
  <si>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</si>
  <si>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</si>
  <si>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</si>
  <si>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</si>
  <si>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</si>
  <si>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</si>
  <si>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</si>
  <si>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</si>
  <si>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</si>
  <si>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</si>
  <si>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</si>
  <si>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</si>
  <si>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</si>
  <si>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</si>
  <si>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</si>
  <si>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</si>
  <si>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</si>
  <si>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</si>
  <si>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</si>
  <si>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</si>
  <si>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</si>
  <si>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</si>
  <si>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</si>
  <si>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</si>
  <si>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</si>
  <si>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</si>
  <si>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</si>
  <si>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</si>
  <si>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</si>
  <si>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</si>
  <si>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</si>
  <si>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</si>
  <si>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</si>
  <si>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</si>
  <si>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</si>
  <si>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</si>
  <si>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</si>
  <si>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</si>
  <si>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</si>
  <si>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</si>
  <si>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</si>
  <si>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</si>
  <si>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</si>
  <si>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</si>
  <si>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</si>
  <si>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</si>
  <si>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</si>
  <si>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</si>
  <si>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</si>
  <si>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</si>
  <si>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</si>
  <si>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</si>
  <si>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</si>
  <si>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</si>
  <si>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</si>
  <si>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</si>
  <si>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</si>
  <si>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</si>
  <si>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</si>
  <si>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</si>
  <si>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</si>
  <si>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</si>
  <si>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</si>
  <si>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</si>
  <si>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</si>
  <si>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</si>
  <si>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</si>
  <si>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</si>
  <si>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</si>
  <si>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</si>
  <si>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</si>
  <si>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</si>
  <si>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</si>
  <si>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</si>
  <si>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</si>
  <si>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</si>
  <si>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</si>
  <si>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</si>
  <si>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</si>
  <si>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</si>
  <si>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</si>
  <si>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</si>
  <si>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</si>
  <si>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</si>
  <si>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</si>
  <si>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</si>
  <si>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</si>
  <si>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</si>
  <si>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</si>
  <si>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</si>
  <si>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</si>
  <si>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</si>
  <si>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</si>
  <si>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</si>
  <si>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</si>
  <si>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</si>
  <si>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</si>
  <si>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</si>
  <si>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</si>
  <si>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</si>
  <si>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</si>
  <si>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</si>
  <si>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</si>
  <si>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</si>
  <si>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</si>
  <si>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</si>
  <si>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</si>
  <si>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</si>
  <si>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</si>
  <si>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</si>
  <si>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</si>
  <si>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</si>
  <si>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</si>
  <si>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</si>
  <si>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</si>
  <si>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</si>
  <si>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</si>
  <si>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</si>
  <si>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</si>
  <si>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</si>
  <si>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</si>
  <si>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</si>
  <si>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</si>
  <si>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</si>
  <si>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</si>
  <si>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</si>
  <si>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</si>
  <si>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</si>
  <si>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</si>
  <si>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</si>
  <si>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</si>
  <si>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</si>
  <si>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</si>
  <si>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</si>
  <si>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</si>
  <si>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</si>
  <si>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</si>
  <si>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</si>
  <si>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</si>
  <si>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</si>
  <si>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</si>
  <si>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</si>
  <si>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</si>
  <si>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</si>
  <si>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</si>
  <si>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</si>
  <si>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</si>
  <si>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</si>
  <si>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</si>
  <si>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</si>
  <si>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</si>
  <si>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</si>
  <si>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</si>
  <si>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</si>
  <si>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</si>
  <si>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</si>
  <si>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</si>
  <si>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</si>
  <si>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</si>
  <si>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</si>
  <si>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</si>
  <si>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</si>
  <si>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</si>
  <si>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</si>
  <si>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</si>
  <si>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</si>
  <si>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</si>
  <si>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</si>
  <si>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</si>
  <si>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</si>
  <si>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</si>
  <si>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</si>
  <si>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</si>
  <si>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</si>
  <si>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</si>
  <si>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</si>
  <si>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</si>
  <si>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</si>
  <si>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</si>
  <si>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</si>
  <si>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</si>
  <si>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</si>
  <si>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</si>
  <si>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</si>
  <si>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</si>
  <si>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</si>
  <si>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</si>
  <si>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</si>
  <si>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</si>
  <si>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</si>
  <si>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</si>
  <si>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</si>
  <si>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</si>
  <si>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</si>
  <si>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</si>
  <si>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</si>
  <si>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</si>
  <si>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</si>
  <si>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</si>
  <si>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</si>
  <si>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</si>
  <si>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</si>
  <si>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</si>
  <si>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</si>
  <si>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</si>
  <si>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</si>
  <si>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</si>
  <si>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</si>
  <si>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</si>
  <si>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</si>
  <si>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</si>
  <si>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</si>
  <si>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</si>
  <si>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</si>
  <si>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</si>
  <si>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</si>
  <si>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</si>
  <si>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</si>
  <si>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</si>
  <si>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</si>
  <si>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</si>
  <si>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</si>
  <si>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</si>
  <si>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</si>
  <si>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</si>
  <si>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</si>
  <si>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</si>
  <si>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</si>
  <si>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</si>
  <si>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</si>
  <si>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</si>
  <si>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</si>
  <si>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</si>
  <si>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</si>
  <si>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</si>
  <si>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</si>
  <si>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</si>
  <si>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</si>
  <si>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</si>
  <si>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</si>
  <si>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</si>
  <si>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</si>
  <si>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</si>
  <si>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</si>
  <si>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</si>
  <si>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</si>
  <si>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</si>
  <si>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</si>
  <si>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</si>
  <si>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</si>
  <si>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</si>
  <si>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</si>
  <si>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</si>
  <si>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</si>
  <si>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</si>
  <si>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</si>
  <si>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</si>
  <si>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</si>
  <si>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</si>
  <si>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</si>
  <si>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</si>
  <si>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</si>
  <si>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</si>
  <si>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</si>
  <si>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</si>
  <si>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</si>
  <si>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</si>
  <si>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</si>
  <si>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</si>
  <si>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</si>
  <si>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</si>
  <si>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</si>
  <si>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</si>
  <si>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</si>
  <si>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</si>
  <si>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</si>
  <si>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</si>
  <si>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</si>
  <si>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</si>
  <si>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</si>
  <si>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</si>
  <si>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</si>
  <si>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</si>
  <si>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</si>
  <si>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</si>
  <si>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</si>
  <si>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</si>
  <si>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</si>
  <si>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</si>
  <si>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</si>
  <si>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</si>
  <si>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</si>
  <si>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</si>
  <si>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</si>
  <si>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</si>
  <si>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</si>
  <si>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</si>
  <si>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</si>
  <si>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</si>
  <si>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</si>
  <si>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</si>
  <si>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</si>
  <si>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</si>
  <si>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</si>
  <si>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</si>
  <si>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</si>
  <si>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</si>
  <si>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</si>
  <si>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</si>
  <si>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</si>
  <si>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</si>
  <si>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</si>
  <si>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</si>
  <si>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</si>
  <si>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</si>
  <si>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</si>
  <si>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</si>
  <si>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</si>
  <si>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</si>
  <si>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</si>
  <si>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</si>
  <si>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</si>
  <si>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</si>
  <si>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</si>
  <si>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</si>
  <si>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</si>
  <si>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</si>
  <si>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</si>
  <si>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</si>
  <si>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</si>
  <si>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</si>
  <si>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</si>
  <si>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</si>
  <si>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</si>
  <si>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</si>
  <si>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</si>
  <si>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</si>
  <si>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</si>
  <si>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</si>
  <si>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</si>
  <si>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</si>
  <si>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</si>
  <si>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</si>
  <si>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</si>
  <si>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</si>
  <si>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</si>
  <si>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</si>
  <si>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</si>
  <si>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</si>
  <si>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</si>
  <si>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</si>
  <si>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</si>
  <si>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</si>
  <si>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</si>
  <si>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</si>
  <si>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</si>
  <si>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</si>
  <si>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</si>
  <si>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</si>
  <si>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</si>
  <si>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</si>
  <si>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</si>
  <si>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</si>
  <si>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</si>
  <si>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</si>
  <si>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</si>
  <si>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</si>
  <si>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</si>
  <si>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</si>
  <si>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</si>
  <si>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</si>
  <si>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</si>
  <si>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</si>
  <si>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</si>
  <si>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</si>
  <si>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</si>
  <si>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</si>
  <si>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</si>
  <si>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</si>
  <si>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</si>
  <si>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</si>
  <si>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</si>
  <si>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</si>
  <si>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</si>
  <si>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</si>
  <si>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</si>
  <si>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</si>
  <si>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</si>
  <si>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</si>
  <si>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</si>
  <si>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</si>
  <si>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</si>
  <si>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</si>
  <si>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</si>
  <si>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</si>
  <si>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</si>
  <si>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</si>
  <si>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</si>
  <si>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</si>
  <si>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</si>
  <si>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</si>
  <si>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</si>
  <si>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</si>
  <si>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</si>
  <si>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</si>
  <si>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</si>
  <si>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</si>
  <si>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</si>
  <si>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</si>
  <si>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</si>
  <si>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</si>
  <si>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</si>
  <si>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</si>
  <si>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</si>
  <si>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</si>
  <si>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</si>
  <si>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</si>
  <si>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</si>
  <si>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</si>
  <si>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</si>
  <si>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</si>
  <si>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</si>
  <si>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</si>
  <si>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</si>
  <si>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</si>
  <si>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</si>
  <si>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</si>
  <si>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</si>
  <si>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</si>
  <si>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</si>
  <si>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</si>
  <si>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</si>
  <si>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</si>
  <si>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</si>
  <si>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</si>
  <si>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</si>
  <si>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</si>
  <si>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</si>
  <si>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</si>
  <si>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</si>
  <si>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</si>
  <si>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</si>
  <si>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</si>
  <si>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</si>
  <si>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</si>
  <si>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</si>
  <si>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</si>
  <si>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</si>
  <si>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</si>
  <si>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</si>
  <si>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</si>
  <si>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</si>
  <si>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</si>
  <si>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</si>
  <si>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</si>
  <si>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</si>
  <si>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</si>
  <si>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</si>
  <si>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</si>
  <si>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</si>
  <si>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</si>
  <si>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</si>
  <si>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</si>
  <si>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</si>
  <si>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</si>
  <si>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</si>
  <si>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</si>
  <si>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</si>
  <si>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</si>
  <si>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</si>
  <si>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</si>
  <si>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</si>
  <si>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</si>
  <si>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</si>
  <si>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</si>
  <si>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</si>
  <si>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</si>
  <si>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</si>
  <si>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</si>
  <si>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</si>
  <si>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</si>
  <si>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</si>
  <si>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</si>
  <si>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</si>
  <si>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</si>
  <si>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</si>
  <si>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</si>
  <si>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</si>
  <si>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</si>
  <si>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</si>
  <si>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</si>
  <si>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</si>
  <si>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</si>
  <si>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</si>
  <si>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</si>
  <si>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</si>
  <si>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</si>
  <si>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</si>
  <si>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</si>
  <si>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</si>
  <si>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</si>
  <si>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</si>
  <si>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</si>
  <si>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</si>
  <si>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</si>
  <si>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</si>
  <si>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</si>
  <si>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</si>
  <si>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</si>
  <si>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</si>
  <si>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</si>
  <si>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</si>
  <si>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</si>
  <si>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</si>
  <si>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</si>
  <si>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</si>
  <si>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</si>
  <si>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</si>
  <si>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</si>
  <si>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</si>
  <si>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</si>
  <si>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</si>
  <si>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</si>
  <si>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</si>
  <si>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</si>
  <si>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</si>
  <si>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</si>
  <si>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</si>
  <si>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</si>
  <si>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</si>
  <si>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</si>
  <si>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</si>
  <si>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</si>
  <si>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</si>
  <si>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</si>
  <si>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</si>
  <si>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</si>
  <si>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</si>
  <si>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</si>
  <si>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</si>
  <si>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</si>
  <si>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</si>
  <si>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</si>
  <si>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</si>
  <si>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</si>
  <si>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</si>
  <si>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</si>
  <si>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</si>
  <si>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</si>
  <si>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</si>
  <si>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</si>
  <si>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</si>
  <si>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</si>
  <si>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</si>
  <si>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</si>
  <si>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</si>
  <si>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</si>
  <si>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</si>
  <si>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</si>
  <si>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</si>
  <si>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</si>
  <si>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</si>
  <si>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</si>
  <si>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</si>
  <si>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</si>
  <si>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</si>
  <si>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</si>
  <si>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</si>
  <si>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</si>
  <si>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</si>
  <si>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</si>
  <si>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</si>
  <si>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</si>
  <si>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</si>
  <si>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</si>
  <si>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</si>
  <si>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</si>
  <si>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</si>
  <si>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</si>
  <si>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</si>
  <si>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</si>
  <si>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</si>
  <si>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</si>
  <si>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</si>
  <si>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</si>
  <si>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</si>
  <si>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</si>
  <si>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</si>
  <si>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</si>
  <si>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</si>
  <si>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</si>
  <si>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</si>
  <si>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</si>
  <si>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</si>
  <si>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</si>
  <si>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</si>
  <si>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</si>
  <si>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</si>
  <si>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</si>
  <si>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</si>
  <si>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</si>
  <si>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</si>
  <si>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</si>
  <si>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</si>
  <si>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</si>
  <si>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</si>
  <si>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</si>
  <si>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</si>
  <si>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</si>
  <si>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</si>
  <si>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</si>
  <si>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</si>
  <si>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</si>
  <si>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</si>
  <si>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</si>
  <si>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</si>
  <si>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</si>
  <si>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</si>
  <si>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</si>
  <si>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</si>
  <si>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</si>
  <si>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</si>
  <si>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</si>
  <si>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</si>
  <si>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</si>
  <si>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</si>
  <si>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</si>
  <si>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</si>
  <si>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</si>
  <si>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</si>
  <si>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</si>
  <si>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</si>
  <si>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</si>
  <si>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</si>
  <si>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</si>
  <si>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</si>
  <si>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</si>
  <si>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</si>
  <si>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</si>
  <si>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</si>
  <si>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</si>
  <si>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</si>
  <si>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</si>
  <si>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</si>
  <si>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</si>
  <si>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</si>
  <si>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</si>
  <si>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</si>
  <si>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</si>
  <si>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</si>
  <si>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</si>
  <si>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</si>
  <si>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</si>
  <si>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</si>
  <si>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</si>
  <si>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</si>
  <si>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</si>
  <si>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</si>
  <si>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</si>
  <si>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</si>
  <si>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</si>
  <si>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</si>
  <si>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</si>
  <si>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</si>
  <si>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</si>
  <si>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</si>
  <si>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</si>
  <si>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</si>
  <si>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</si>
  <si>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</si>
  <si>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</si>
  <si>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</si>
  <si>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</si>
  <si>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</si>
  <si>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</si>
  <si>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</si>
  <si>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</si>
  <si>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</si>
  <si>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</si>
  <si>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</si>
  <si>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</si>
  <si>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</si>
  <si>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</si>
  <si>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</si>
  <si>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</si>
  <si>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</si>
  <si>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</si>
  <si>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</si>
  <si>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</si>
  <si>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</si>
  <si>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</si>
  <si>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</si>
  <si>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</si>
  <si>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</si>
  <si>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</si>
  <si>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</si>
  <si>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</si>
  <si>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</si>
  <si>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</si>
  <si>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</si>
  <si>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</si>
  <si>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</si>
  <si>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</si>
  <si>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</si>
  <si>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</si>
  <si>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</si>
  <si>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</si>
  <si>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</si>
  <si>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</si>
  <si>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</si>
  <si>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</si>
  <si>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</si>
  <si>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</si>
  <si>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</si>
  <si>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</si>
  <si>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</si>
  <si>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</si>
  <si>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</si>
  <si>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</si>
  <si>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</si>
  <si>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</si>
  <si>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</si>
  <si>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</si>
  <si>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</si>
  <si>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</si>
  <si>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</si>
  <si>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</si>
  <si>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</si>
  <si>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</si>
  <si>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</si>
  <si>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</si>
  <si>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</si>
  <si>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</si>
  <si>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</si>
  <si>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</si>
  <si>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</si>
  <si>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</si>
  <si>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</si>
  <si>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</si>
  <si>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</si>
  <si>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</si>
  <si>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</si>
  <si>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</si>
  <si>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</si>
  <si>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</si>
  <si>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</si>
  <si>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</si>
  <si>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</si>
  <si>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</si>
  <si>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</si>
  <si>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</si>
  <si>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</si>
  <si>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</si>
  <si>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</si>
  <si>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</si>
  <si>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</si>
  <si>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</si>
  <si>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</si>
  <si>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</si>
  <si>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</si>
  <si>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</si>
  <si>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</si>
  <si>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</si>
  <si>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</si>
  <si>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</si>
  <si>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</si>
  <si>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</si>
  <si>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</si>
  <si>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</si>
  <si>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</si>
  <si>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</si>
  <si>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</si>
  <si>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</si>
  <si>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</si>
  <si>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</si>
  <si>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</si>
  <si>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</si>
  <si>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</si>
  <si>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</si>
  <si>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</si>
  <si>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</si>
  <si>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</si>
  <si>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</si>
  <si>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</si>
  <si>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</si>
  <si>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</si>
  <si>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</si>
  <si>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</si>
  <si>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</si>
  <si>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</si>
  <si>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</si>
  <si>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</si>
  <si>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</si>
  <si>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</si>
  <si>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</si>
  <si>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</si>
  <si>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</si>
  <si>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</si>
  <si>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</si>
  <si>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</si>
  <si>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</si>
  <si>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</si>
  <si>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</si>
  <si>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</si>
  <si>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</si>
  <si>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</si>
  <si>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</si>
  <si>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</si>
  <si>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</si>
  <si>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</si>
  <si>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</si>
  <si>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</si>
  <si>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</si>
  <si>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</si>
  <si>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</si>
  <si>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</si>
  <si>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</si>
  <si>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</si>
  <si>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</si>
  <si>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</si>
  <si>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</si>
  <si>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</si>
  <si>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</si>
  <si>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</si>
  <si>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</si>
  <si>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</si>
  <si>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</si>
  <si>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</si>
  <si>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</si>
  <si>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</si>
  <si>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</si>
  <si>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</si>
  <si>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</si>
  <si>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</si>
  <si>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</si>
  <si>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</si>
  <si>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</si>
  <si>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</si>
  <si>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</si>
  <si>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</si>
  <si>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</si>
  <si>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</si>
  <si>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</si>
  <si>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</si>
  <si>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</si>
  <si>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</si>
  <si>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</si>
  <si>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</si>
  <si>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</si>
  <si>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</si>
  <si>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</si>
  <si>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</si>
  <si>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</si>
  <si>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</si>
  <si>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</si>
  <si>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</si>
  <si>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</si>
  <si>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</si>
  <si>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</si>
  <si>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</si>
  <si>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</si>
  <si>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</si>
  <si>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</si>
  <si>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</si>
  <si>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</si>
  <si>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</si>
  <si>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</si>
  <si>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</si>
  <si>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</si>
  <si>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</si>
  <si>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</si>
  <si>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</si>
  <si>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</si>
  <si>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</si>
  <si>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</si>
  <si>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</si>
  <si>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</si>
  <si>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</si>
  <si>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</si>
  <si>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</si>
  <si>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</si>
  <si>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</si>
  <si>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</si>
  <si>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</si>
  <si>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</si>
  <si>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</si>
  <si>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</si>
  <si>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</si>
  <si>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</si>
  <si>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</si>
  <si>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</si>
  <si>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</si>
  <si>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</si>
  <si>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</si>
  <si>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</si>
  <si>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</si>
  <si>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</si>
  <si>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</si>
  <si>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</si>
  <si>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</si>
  <si>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</si>
  <si>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</si>
  <si>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</si>
  <si>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</si>
  <si>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</si>
  <si>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</si>
  <si>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</si>
  <si>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</si>
  <si>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</si>
  <si>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</si>
  <si>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</si>
  <si>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</si>
  <si>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</si>
  <si>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</si>
  <si>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</si>
  <si>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</si>
  <si>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</si>
  <si>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</si>
  <si>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</si>
  <si>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</si>
  <si>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</si>
  <si>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</si>
  <si>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</si>
  <si>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</si>
  <si>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</si>
  <si>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</si>
  <si>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</si>
  <si>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</si>
  <si>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</si>
  <si>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</si>
  <si>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</si>
  <si>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</si>
  <si>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</si>
  <si>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</si>
  <si>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</si>
  <si>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</si>
  <si>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</si>
  <si>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</si>
  <si>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</si>
  <si>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</si>
  <si>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</si>
  <si>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</si>
  <si>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</si>
  <si>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</si>
  <si>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</si>
  <si>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</si>
  <si>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</si>
  <si>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</si>
  <si>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</si>
  <si>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</si>
  <si>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</si>
  <si>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</si>
  <si>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</si>
  <si>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</si>
  <si>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</si>
  <si>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</si>
  <si>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</si>
  <si>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</si>
  <si>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</si>
  <si>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</si>
  <si>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</si>
  <si>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</si>
  <si>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</si>
  <si>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</si>
  <si>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</si>
  <si>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</si>
  <si>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</si>
  <si>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</si>
  <si>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</si>
  <si>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</si>
  <si>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</si>
  <si>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</si>
  <si>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</si>
  <si>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</si>
  <si>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</si>
  <si>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</si>
  <si>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</si>
  <si>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</si>
  <si>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</si>
  <si>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</si>
  <si>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</si>
  <si>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</si>
  <si>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</si>
  <si>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</si>
  <si>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</si>
  <si>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</si>
  <si>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</si>
  <si>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</si>
  <si>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</si>
  <si>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</si>
  <si>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</si>
  <si>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</si>
  <si>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</si>
  <si>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</si>
  <si>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</si>
  <si>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</si>
  <si>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</si>
  <si>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</si>
  <si>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</si>
  <si>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</si>
  <si>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</si>
  <si>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</si>
  <si>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</si>
  <si>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</si>
  <si>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</si>
  <si>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</si>
  <si>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</si>
  <si>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</si>
  <si>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</si>
  <si>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</si>
  <si>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</si>
  <si>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</si>
  <si>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</si>
  <si>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</si>
  <si>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</si>
  <si>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</si>
  <si>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</si>
  <si>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</si>
  <si>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</si>
  <si>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</si>
  <si>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</si>
  <si>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</si>
  <si>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</si>
  <si>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</si>
  <si>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</si>
  <si>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</si>
  <si>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</si>
  <si>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</si>
  <si>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</si>
  <si>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</si>
  <si>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</si>
  <si>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</si>
  <si>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</si>
  <si>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</si>
  <si>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</si>
  <si>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</si>
  <si>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</si>
  <si>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</si>
  <si>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</si>
  <si>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</si>
  <si>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</si>
  <si>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</si>
  <si>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</si>
  <si>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</si>
  <si>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</si>
  <si>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</si>
  <si>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</si>
  <si>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</si>
  <si>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</si>
  <si>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</si>
  <si>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</si>
  <si>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</si>
  <si>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</si>
  <si>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</si>
  <si>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</si>
  <si>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</si>
  <si>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</si>
  <si>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</si>
  <si>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</si>
  <si>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</si>
  <si>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</si>
  <si>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</si>
  <si>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</si>
  <si>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</si>
  <si>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</si>
  <si>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</si>
  <si>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</si>
  <si>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</si>
  <si>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</si>
  <si>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</si>
  <si>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</si>
  <si>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</si>
  <si>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</si>
  <si>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</si>
  <si>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</si>
  <si>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</si>
  <si>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</si>
  <si>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</si>
  <si>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</si>
  <si>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</si>
  <si>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</si>
  <si>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</si>
  <si>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</si>
  <si>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</si>
  <si>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</si>
  <si>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</si>
  <si>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</si>
  <si>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</si>
  <si>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</si>
  <si>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</si>
  <si>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</si>
  <si>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</si>
  <si>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</si>
  <si>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</si>
  <si>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</si>
  <si>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</si>
  <si>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</si>
  <si>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</si>
  <si>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</si>
  <si>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</si>
  <si>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</si>
  <si>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</si>
  <si>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</si>
  <si>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</si>
  <si>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</si>
  <si>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</si>
  <si>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</si>
  <si>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</si>
  <si>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</si>
  <si>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</si>
  <si>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</si>
  <si>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</si>
  <si>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</si>
  <si>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</si>
  <si>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</si>
  <si>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</si>
  <si>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</si>
  <si>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</si>
  <si>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</si>
  <si>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</si>
  <si>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</si>
  <si>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</si>
  <si>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</si>
  <si>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</si>
  <si>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</si>
  <si>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</si>
  <si>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</si>
  <si>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</si>
  <si>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</si>
  <si>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</si>
  <si>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</si>
  <si>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</si>
  <si>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</si>
  <si>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</si>
  <si>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</si>
  <si>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</si>
  <si>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</si>
  <si>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</si>
  <si>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</si>
  <si>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</si>
  <si>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</si>
  <si>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</si>
  <si>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</si>
  <si>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</si>
  <si>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</si>
  <si>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</si>
  <si>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</si>
  <si>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</si>
  <si>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</si>
  <si>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</si>
  <si>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</si>
  <si>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</si>
  <si>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</si>
  <si>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</si>
  <si>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</si>
  <si>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</si>
  <si>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</si>
  <si>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</si>
  <si>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</si>
  <si>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</si>
  <si>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</si>
  <si>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</si>
  <si>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</si>
  <si>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</si>
  <si>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</si>
  <si>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</si>
  <si>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</si>
  <si>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</si>
  <si>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</si>
  <si>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</si>
  <si>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</si>
  <si>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</si>
  <si>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</si>
  <si>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</si>
  <si>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</si>
  <si>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</si>
  <si>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</si>
  <si>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</si>
  <si>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</si>
  <si>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</si>
  <si>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</si>
  <si>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</si>
  <si>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</si>
  <si>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</si>
  <si>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</si>
  <si>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</si>
  <si>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</si>
  <si>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</si>
  <si>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</si>
  <si>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</si>
  <si>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</si>
  <si>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</si>
  <si>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</si>
  <si>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</si>
  <si>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</si>
  <si>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</si>
  <si>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</si>
  <si>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</si>
  <si>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</si>
  <si>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</si>
  <si>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</si>
  <si>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</si>
  <si>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</si>
  <si>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</si>
  <si>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</si>
  <si>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</si>
  <si>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</si>
  <si>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</si>
  <si>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</si>
  <si>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</si>
  <si>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</si>
  <si>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</si>
  <si>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</si>
  <si>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</si>
  <si>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</si>
  <si>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</si>
  <si>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</si>
  <si>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</si>
  <si>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</si>
  <si>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</si>
  <si>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</si>
  <si>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</si>
  <si>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</si>
  <si>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</si>
  <si>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</si>
  <si>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</si>
  <si>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</si>
  <si>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</si>
  <si>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</si>
  <si>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</si>
  <si>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</si>
  <si>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</si>
  <si>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</si>
  <si>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</si>
  <si>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</si>
  <si>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</si>
  <si>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</si>
  <si>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</si>
  <si>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</si>
  <si>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</si>
  <si>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</si>
  <si>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</si>
  <si>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</si>
  <si>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</si>
  <si>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</si>
  <si>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</si>
  <si>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</si>
  <si>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</si>
  <si>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</si>
  <si>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</si>
  <si>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</si>
  <si>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</si>
  <si>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</si>
  <si>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</si>
  <si>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</si>
  <si>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</si>
  <si>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</si>
  <si>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</si>
  <si>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</si>
  <si>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</si>
  <si>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</si>
  <si>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</si>
  <si>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</si>
  <si>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</si>
  <si>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</si>
  <si>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</si>
  <si>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</si>
  <si>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</si>
  <si>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</si>
  <si>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</si>
  <si>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</si>
  <si>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</si>
  <si>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</si>
  <si>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</si>
  <si>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</si>
  <si>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</si>
  <si>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</si>
  <si>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</si>
  <si>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</si>
  <si>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</si>
  <si>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</si>
  <si>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</si>
  <si>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</si>
  <si>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</si>
  <si>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</si>
  <si>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</si>
  <si>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</si>
  <si>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</si>
  <si>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</si>
  <si>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</si>
  <si>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</si>
  <si>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</si>
  <si>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</si>
  <si>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</si>
  <si>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</si>
  <si>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</si>
  <si>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</si>
  <si>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</si>
  <si>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</si>
  <si>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</si>
  <si>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</si>
  <si>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</si>
  <si>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</si>
  <si>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</si>
  <si>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</si>
  <si>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</si>
  <si>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</si>
  <si>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</si>
  <si>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</si>
  <si>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</si>
  <si>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</si>
  <si>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</si>
  <si>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</si>
  <si>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</si>
  <si>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</si>
  <si>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</si>
  <si>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</si>
  <si>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</si>
  <si>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</si>
  <si>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</si>
  <si>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</si>
  <si>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</si>
  <si>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</si>
  <si>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</si>
  <si>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</si>
  <si>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</si>
  <si>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</si>
  <si>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</si>
  <si>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</si>
  <si>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</si>
  <si>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</si>
  <si>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</si>
  <si>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</si>
  <si>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</si>
  <si>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</si>
  <si>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</si>
  <si>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</si>
  <si>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</si>
  <si>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</si>
  <si>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</si>
  <si>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</si>
  <si>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</si>
  <si>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</si>
  <si>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</si>
  <si>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</si>
  <si>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</si>
  <si>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</si>
  <si>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</si>
  <si>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</si>
  <si>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</si>
  <si>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</si>
  <si>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</si>
  <si>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</si>
  <si>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</si>
  <si>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</si>
  <si>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</si>
  <si>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</si>
  <si>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</si>
  <si>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</si>
  <si>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</si>
  <si>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</si>
  <si>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</si>
  <si>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</si>
  <si>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</si>
  <si>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</si>
  <si>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</si>
  <si>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</si>
  <si>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</si>
  <si>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</si>
  <si>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</si>
  <si>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</si>
  <si>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</si>
  <si>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</si>
  <si>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</si>
  <si>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</si>
  <si>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</si>
  <si>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</si>
  <si>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</si>
  <si>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</si>
  <si>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</si>
  <si>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</si>
  <si>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</si>
  <si>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</si>
  <si>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</si>
  <si>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</si>
  <si>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</si>
  <si>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</si>
  <si>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</si>
  <si>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</si>
  <si>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</si>
  <si>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</si>
  <si>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</si>
  <si>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</si>
  <si>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</si>
  <si>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</si>
  <si>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</si>
  <si>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</si>
  <si>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</si>
  <si>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</si>
  <si>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</si>
  <si>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</si>
  <si>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</si>
  <si>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</si>
  <si>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</si>
  <si>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</si>
  <si>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</si>
  <si>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</si>
  <si>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</si>
  <si>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</si>
  <si>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</si>
  <si>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</si>
  <si>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</si>
  <si>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</si>
  <si>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</si>
  <si>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</si>
  <si>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</si>
  <si>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</si>
  <si>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</si>
  <si>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</si>
  <si>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</si>
  <si>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</si>
  <si>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</si>
  <si>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</si>
  <si>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</si>
  <si>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</si>
  <si>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</si>
  <si>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</si>
  <si>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</si>
  <si>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</si>
  <si>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</si>
  <si>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</si>
  <si>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</si>
  <si>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</si>
  <si>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</si>
  <si>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</si>
  <si>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</si>
  <si>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</si>
  <si>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</si>
  <si>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</si>
  <si>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</si>
  <si>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</si>
  <si>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</si>
  <si>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</si>
  <si>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</si>
  <si>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</si>
  <si>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</si>
  <si>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</si>
  <si>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</si>
  <si>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</si>
  <si>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</si>
  <si>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</si>
  <si>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</si>
  <si>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</si>
  <si>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</si>
  <si>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</si>
  <si>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</si>
  <si>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</si>
  <si>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</si>
  <si>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</si>
  <si>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</si>
  <si>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</si>
  <si>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</si>
  <si>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</si>
  <si>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</si>
  <si>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</si>
  <si>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</si>
  <si>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</si>
  <si>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</si>
  <si>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</si>
  <si>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</si>
  <si>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</si>
  <si>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</si>
  <si>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</si>
  <si>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</si>
  <si>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</si>
  <si>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</si>
  <si>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</si>
  <si>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</si>
  <si>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</si>
  <si>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</si>
  <si>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</si>
  <si>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</si>
  <si>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</si>
  <si>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</si>
  <si>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</si>
  <si>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</si>
  <si>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</si>
  <si>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</si>
  <si>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</si>
  <si>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</si>
  <si>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</si>
  <si>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</si>
  <si>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</si>
  <si>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</si>
  <si>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</si>
  <si>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</si>
  <si>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</si>
  <si>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</si>
  <si>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</si>
  <si>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</si>
  <si>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</si>
  <si>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</si>
  <si>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</si>
  <si>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</si>
  <si>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</si>
  <si>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</si>
  <si>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</si>
  <si>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</si>
  <si>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</si>
  <si>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</si>
  <si>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</si>
  <si>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</si>
  <si>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</si>
  <si>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</si>
  <si>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</si>
  <si>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</si>
  <si>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</si>
  <si>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</si>
  <si>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</si>
  <si>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</si>
  <si>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</si>
  <si>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</si>
  <si>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</si>
  <si>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</si>
  <si>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</si>
  <si>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</si>
  <si>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</si>
  <si>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</si>
  <si>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</si>
  <si>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</si>
  <si>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</si>
  <si>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</si>
  <si>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</si>
  <si>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</si>
  <si>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</si>
  <si>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</si>
  <si>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</si>
  <si>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</si>
  <si>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</si>
  <si>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</si>
  <si>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</si>
  <si>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</si>
  <si>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</si>
  <si>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</si>
  <si>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</si>
  <si>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</si>
  <si>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</si>
  <si>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</si>
  <si>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</si>
  <si>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</si>
  <si>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</si>
  <si>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</si>
  <si>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</si>
  <si>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</si>
  <si>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</si>
  <si>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</si>
  <si>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</si>
  <si>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</si>
  <si>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</si>
  <si>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</si>
  <si>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</si>
  <si>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</si>
  <si>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</si>
  <si>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</si>
  <si>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</si>
  <si>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</si>
  <si>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</si>
  <si>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</si>
  <si>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</si>
  <si>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</si>
  <si>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</si>
  <si>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</si>
  <si>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</si>
  <si>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</si>
  <si>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</si>
  <si>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</si>
  <si>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</si>
  <si>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</si>
  <si>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</si>
  <si>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</si>
  <si>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</si>
  <si>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</si>
  <si>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</si>
  <si>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</si>
  <si>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</si>
  <si>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</si>
  <si>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</si>
  <si>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</si>
  <si>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</si>
  <si>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</si>
  <si>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</si>
  <si>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</si>
  <si>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</si>
  <si>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</si>
  <si>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</si>
  <si>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</si>
  <si>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</si>
  <si>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</si>
  <si>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</si>
  <si>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</si>
  <si>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</si>
  <si>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</si>
  <si>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</si>
  <si>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</si>
  <si>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</si>
  <si>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</si>
  <si>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</si>
  <si>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</si>
  <si>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</si>
  <si>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</si>
  <si>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</si>
  <si>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</si>
  <si>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</si>
  <si>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</si>
  <si>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</si>
  <si>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</si>
  <si>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</si>
  <si>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</si>
  <si>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</si>
  <si>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</si>
  <si>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</si>
  <si>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</si>
  <si>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</si>
  <si>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</si>
  <si>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</si>
  <si>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</si>
  <si>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</si>
  <si>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</si>
  <si>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</si>
  <si>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</si>
  <si>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</si>
  <si>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</si>
  <si>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</si>
  <si>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</si>
  <si>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</si>
  <si>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</si>
  <si>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</si>
  <si>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</si>
  <si>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</si>
  <si>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</si>
  <si>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</si>
  <si>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</si>
  <si>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</si>
  <si>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</si>
  <si>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</si>
  <si>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</si>
  <si>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</si>
  <si>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</si>
  <si>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</si>
  <si>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</si>
  <si>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</si>
  <si>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</si>
  <si>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</si>
  <si>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</si>
  <si>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</si>
  <si>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</si>
  <si>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</si>
  <si>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</si>
  <si>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</si>
  <si>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</si>
  <si>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</si>
  <si>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</si>
  <si>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</si>
  <si>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</si>
  <si>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</si>
  <si>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</si>
  <si>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</si>
  <si>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</si>
  <si>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</si>
  <si>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</si>
  <si>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</si>
  <si>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</si>
  <si>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</si>
  <si>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</si>
  <si>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</si>
  <si>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</si>
  <si>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</si>
  <si>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</si>
  <si>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</si>
  <si>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</si>
  <si>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</si>
  <si>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</si>
  <si>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</si>
  <si>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</si>
  <si>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</si>
  <si>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</si>
  <si>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</si>
  <si>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</si>
  <si>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</si>
  <si>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</si>
  <si>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</si>
  <si>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</si>
  <si>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</si>
  <si>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</si>
  <si>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</si>
  <si>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</si>
  <si>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</si>
  <si>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</si>
  <si>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</si>
  <si>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</si>
  <si>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</si>
  <si>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</si>
  <si>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</si>
  <si>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</si>
  <si>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</si>
  <si>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</si>
  <si>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</si>
  <si>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</si>
  <si>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</si>
  <si>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</si>
  <si>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</si>
  <si>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</si>
  <si>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</si>
  <si>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</si>
  <si>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</si>
  <si>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</si>
  <si>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</si>
  <si>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</si>
  <si>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</si>
  <si>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</si>
  <si>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</si>
  <si>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</si>
  <si>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</si>
  <si>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</si>
  <si>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</si>
  <si>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</si>
  <si>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</si>
  <si>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</si>
  <si>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</si>
  <si>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</si>
  <si>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</si>
  <si>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</si>
  <si>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</si>
  <si>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</si>
  <si>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</si>
  <si>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</si>
  <si>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</si>
  <si>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</si>
  <si>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</si>
  <si>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</si>
  <si>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</si>
  <si>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</si>
  <si>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</si>
  <si>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</si>
  <si>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</si>
  <si>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</si>
  <si>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</si>
  <si>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</si>
  <si>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</si>
  <si>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</si>
  <si>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</si>
  <si>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</si>
  <si>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</si>
  <si>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</si>
  <si>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</si>
  <si>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</si>
  <si>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</si>
  <si>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</si>
  <si>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</si>
  <si>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</si>
  <si>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</si>
  <si>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</si>
  <si>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</si>
  <si>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</si>
  <si>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</si>
  <si>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</si>
  <si>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</si>
  <si>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</si>
  <si>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</si>
  <si>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</si>
  <si>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</si>
  <si>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</si>
  <si>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</si>
  <si>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</si>
  <si>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</si>
  <si>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</si>
  <si>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</si>
  <si>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</si>
  <si>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</si>
  <si>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</si>
  <si>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</si>
  <si>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</si>
  <si>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</si>
  <si>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</si>
  <si>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</si>
  <si>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</si>
  <si>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</si>
  <si>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</si>
  <si>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</si>
  <si>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</si>
  <si>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</si>
  <si>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</si>
  <si>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</si>
  <si>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</si>
  <si>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</si>
  <si>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</si>
  <si>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</si>
  <si>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</si>
  <si>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</si>
  <si>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</si>
  <si>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</si>
  <si>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</si>
  <si>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</si>
  <si>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</si>
  <si>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</si>
  <si>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</si>
  <si>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</si>
  <si>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</si>
  <si>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</si>
  <si>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</si>
  <si>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</si>
  <si>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</si>
  <si>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</si>
  <si>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</si>
  <si>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</si>
  <si>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</si>
  <si>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</si>
  <si>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</si>
  <si>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</si>
  <si>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</si>
  <si>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</si>
  <si>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</si>
  <si>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</si>
  <si>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</si>
  <si>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</si>
  <si>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</si>
  <si>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</si>
  <si>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</si>
  <si>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</si>
  <si>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</si>
  <si>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</si>
  <si>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</si>
  <si>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</si>
  <si>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</si>
  <si>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</si>
  <si>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</si>
  <si>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</si>
  <si>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</si>
  <si>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</si>
  <si>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</si>
  <si>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</si>
  <si>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</si>
  <si>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</si>
  <si>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</si>
  <si>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</si>
  <si>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</si>
  <si>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</si>
  <si>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</si>
  <si>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</si>
  <si>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</si>
  <si>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</si>
  <si>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</si>
  <si>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</si>
  <si>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</si>
  <si>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</si>
  <si>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</si>
  <si>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</si>
  <si>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</si>
  <si>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</si>
  <si>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</si>
  <si>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</si>
  <si>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</si>
  <si>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</si>
  <si>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</si>
  <si>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</si>
  <si>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</si>
  <si>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</si>
  <si>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</si>
  <si>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</si>
  <si>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</si>
  <si>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</si>
  <si>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</si>
  <si>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</si>
  <si>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</si>
  <si>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</si>
  <si>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</si>
  <si>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</si>
  <si>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</si>
  <si>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</si>
  <si>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</si>
  <si>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</si>
  <si>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</si>
  <si>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</si>
  <si>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</si>
  <si>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</si>
  <si>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</si>
  <si>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</si>
  <si>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</si>
  <si>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</si>
  <si>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</si>
  <si>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</si>
  <si>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</si>
  <si>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</si>
  <si>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</si>
  <si>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</si>
  <si>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</si>
  <si>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</si>
  <si>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</si>
  <si>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</si>
  <si>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</si>
  <si>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</si>
  <si>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</si>
  <si>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</si>
  <si>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</si>
  <si>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</si>
  <si>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</si>
  <si>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</si>
  <si>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</si>
  <si>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</si>
  <si>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</si>
  <si>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</si>
  <si>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</si>
  <si>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</si>
  <si>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</si>
  <si>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</si>
  <si>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</si>
  <si>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</si>
  <si>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</si>
  <si>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</si>
  <si>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</si>
  <si>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</si>
  <si>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</si>
  <si>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</si>
  <si>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</si>
  <si>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</si>
  <si>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</si>
  <si>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</si>
  <si>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</si>
  <si>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</si>
  <si>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</si>
  <si>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</si>
  <si>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</si>
  <si>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</si>
  <si>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</si>
  <si>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</si>
  <si>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</si>
  <si>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</si>
  <si>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</si>
  <si>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</si>
  <si>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</si>
  <si>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</si>
  <si>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</si>
  <si>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</si>
  <si>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</si>
  <si>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</si>
  <si>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</si>
  <si>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</si>
  <si>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</si>
  <si>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</si>
  <si>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</si>
  <si>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</si>
  <si>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</si>
  <si>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</si>
  <si>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</si>
  <si>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</si>
  <si>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</si>
  <si>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</si>
  <si>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</si>
  <si>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</si>
  <si>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</si>
  <si>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</si>
  <si>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</si>
  <si>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</si>
  <si>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</si>
  <si>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</si>
  <si>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</si>
  <si>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</si>
  <si>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</si>
  <si>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</si>
  <si>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</si>
  <si>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</si>
  <si>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</si>
  <si>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</si>
  <si>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</si>
  <si>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</si>
  <si>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</si>
  <si>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</si>
  <si>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</si>
  <si>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</si>
  <si>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</si>
  <si>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</si>
  <si>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</si>
  <si>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</si>
  <si>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</si>
  <si>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</si>
  <si>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</si>
  <si>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</si>
  <si>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</si>
  <si>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</si>
  <si>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</si>
  <si>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</si>
  <si>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</si>
  <si>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</si>
  <si>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</si>
  <si>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</si>
  <si>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</si>
  <si>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</si>
  <si>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</si>
  <si>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</si>
  <si>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</si>
  <si>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</si>
  <si>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</si>
  <si>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</si>
  <si>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</si>
  <si>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</si>
  <si>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</si>
  <si>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</si>
  <si>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</si>
  <si>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</si>
  <si>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</si>
  <si>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</si>
  <si>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</si>
  <si>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</si>
  <si>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</si>
  <si>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</si>
  <si>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</si>
  <si>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</si>
  <si>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</si>
  <si>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</si>
  <si>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</si>
  <si>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</si>
  <si>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</si>
  <si>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</si>
  <si>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</si>
  <si>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</si>
  <si>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</si>
  <si>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</si>
  <si>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</si>
  <si>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</si>
  <si>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</si>
  <si>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</si>
  <si>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</si>
  <si>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</si>
  <si>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</si>
  <si>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</si>
  <si>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</si>
  <si>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</si>
  <si>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</si>
  <si>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</si>
  <si>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</si>
  <si>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</si>
  <si>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</si>
  <si>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</si>
  <si>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</si>
  <si>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</si>
  <si>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</si>
  <si>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</si>
  <si>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</si>
  <si>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</si>
  <si>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</si>
  <si>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</si>
  <si>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</si>
  <si>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</si>
  <si>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</si>
  <si>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</si>
  <si>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</si>
  <si>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</si>
  <si>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</si>
  <si>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</si>
  <si>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</si>
  <si>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</si>
  <si>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</si>
  <si>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</si>
  <si>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</si>
  <si>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</si>
  <si>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</si>
  <si>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</si>
  <si>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</si>
  <si>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</si>
  <si>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</si>
  <si>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</si>
  <si>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</si>
  <si>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</si>
  <si>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</si>
  <si>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</si>
  <si>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</si>
  <si>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</si>
  <si>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</si>
  <si>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</si>
  <si>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</si>
  <si>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</si>
  <si>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</si>
  <si>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</si>
  <si>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</si>
  <si>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</si>
  <si>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</si>
  <si>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</si>
  <si>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</si>
  <si>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</si>
  <si>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</si>
  <si>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</si>
  <si>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</si>
  <si>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</si>
  <si>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</si>
  <si>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</si>
  <si>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</si>
  <si>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</si>
  <si>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</si>
  <si>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</si>
  <si>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</si>
  <si>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</si>
  <si>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</si>
  <si>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</si>
  <si>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</si>
  <si>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</si>
  <si>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</si>
  <si>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</si>
  <si>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</si>
  <si>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</si>
  <si>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</si>
  <si>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</si>
  <si>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</si>
  <si>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</si>
  <si>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</si>
  <si>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</si>
  <si>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</si>
  <si>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</si>
  <si>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</si>
  <si>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</si>
  <si>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</si>
  <si>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</si>
  <si>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</si>
  <si>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</si>
  <si>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</si>
  <si>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</si>
  <si>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</si>
  <si>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</si>
  <si>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</si>
  <si>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</si>
  <si>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</si>
  <si>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</si>
  <si>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</si>
  <si>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</si>
  <si>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</si>
  <si>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</si>
  <si>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</si>
  <si>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</si>
  <si>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</si>
  <si>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</si>
  <si>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</si>
  <si>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</si>
  <si>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</si>
  <si>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</si>
  <si>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</si>
  <si>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</si>
  <si>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</si>
  <si>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</si>
  <si>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</si>
  <si>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</si>
  <si>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</si>
  <si>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</si>
  <si>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</si>
  <si>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</si>
  <si>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</si>
  <si>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</si>
  <si>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</si>
  <si>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</si>
  <si>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</si>
  <si>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</si>
  <si>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</si>
  <si>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</si>
  <si>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</si>
  <si>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</si>
  <si>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</si>
  <si>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</si>
  <si>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</si>
  <si>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</si>
  <si>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</si>
  <si>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</si>
  <si>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</si>
  <si>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</si>
  <si>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</si>
  <si>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</si>
  <si>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</si>
  <si>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</si>
  <si>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</si>
  <si>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</si>
  <si>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</si>
  <si>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</si>
  <si>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</si>
  <si>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</si>
  <si>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</si>
  <si>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</si>
  <si>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</si>
  <si>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</si>
  <si>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</si>
  <si>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</si>
  <si>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</si>
  <si>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</si>
  <si>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</si>
  <si>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</si>
  <si>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</si>
  <si>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</si>
  <si>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</si>
  <si>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</si>
  <si>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</si>
  <si>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</si>
  <si>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</si>
  <si>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</si>
  <si>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</si>
  <si>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</si>
  <si>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</si>
  <si>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</si>
  <si>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</si>
  <si>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</si>
  <si>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</si>
  <si>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</si>
  <si>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</si>
  <si>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</si>
  <si>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</si>
  <si>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</si>
  <si>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</si>
  <si>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</si>
  <si>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</si>
  <si>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</si>
  <si>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</si>
  <si>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</si>
  <si>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</si>
  <si>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</si>
  <si>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</si>
  <si>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</si>
  <si>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</si>
  <si>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</si>
  <si>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</si>
  <si>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</si>
  <si>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</si>
  <si>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</si>
  <si>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</si>
  <si>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</si>
  <si>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</si>
  <si>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</si>
  <si>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</si>
  <si>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</si>
  <si>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</si>
  <si>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</si>
  <si>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</si>
  <si>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</si>
  <si>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</si>
  <si>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</si>
  <si>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</si>
  <si>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</si>
  <si>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</si>
  <si>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</si>
  <si>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</si>
  <si>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</si>
  <si>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</si>
  <si>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</si>
  <si>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</si>
  <si>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</si>
  <si>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</si>
  <si>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</si>
  <si>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</si>
  <si>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</si>
  <si>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</si>
  <si>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</si>
  <si>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</si>
  <si>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</si>
  <si>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</si>
  <si>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</si>
  <si>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</si>
  <si>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</si>
  <si>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</si>
  <si>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</si>
  <si>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</si>
  <si>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</si>
  <si>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</si>
  <si>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</si>
  <si>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</si>
  <si>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</si>
  <si>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</si>
  <si>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</si>
  <si>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</si>
  <si>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</si>
  <si>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</si>
  <si>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</si>
  <si>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</si>
  <si>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</si>
  <si>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</si>
  <si>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</si>
  <si>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</si>
  <si>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</si>
  <si>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</si>
  <si>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</si>
  <si>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</si>
  <si>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</si>
  <si>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</si>
  <si>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</si>
  <si>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</si>
  <si>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</si>
  <si>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</si>
  <si>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</si>
  <si>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</si>
  <si>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</si>
  <si>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</si>
  <si>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</si>
  <si>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</si>
  <si>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</si>
  <si>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</si>
  <si>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</si>
  <si>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</si>
  <si>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</si>
  <si>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</si>
  <si>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</si>
  <si>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</si>
  <si>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</si>
  <si>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</si>
  <si>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</si>
  <si>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</si>
  <si>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</si>
  <si>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</si>
  <si>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</si>
  <si>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</si>
  <si>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</si>
  <si>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</si>
  <si>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</si>
  <si>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</si>
  <si>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</si>
  <si>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</si>
  <si>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</si>
  <si>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</si>
  <si>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</si>
  <si>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</si>
  <si>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</si>
  <si>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</si>
  <si>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</si>
  <si>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</si>
  <si>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</si>
  <si>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</si>
  <si>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</si>
  <si>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</si>
  <si>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</si>
  <si>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</si>
  <si>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</si>
  <si>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</si>
  <si>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</si>
  <si>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</si>
  <si>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</si>
  <si>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</si>
  <si>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</si>
  <si>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</si>
  <si>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</si>
  <si>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</si>
  <si>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</si>
  <si>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</si>
  <si>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</si>
  <si>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</si>
  <si>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</si>
  <si>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</si>
  <si>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</si>
  <si>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</si>
  <si>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</si>
  <si>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</si>
  <si>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</si>
  <si>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</si>
  <si>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</si>
  <si>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</si>
  <si>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</si>
  <si>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</si>
  <si>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</si>
  <si>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</si>
  <si>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</si>
  <si>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</si>
  <si>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</si>
  <si>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</si>
  <si>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</si>
  <si>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</si>
  <si>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</si>
  <si>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</si>
  <si>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</si>
  <si>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</si>
  <si>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</si>
  <si>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</si>
  <si>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</si>
  <si>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</si>
  <si>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</si>
  <si>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</si>
  <si>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</si>
  <si>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</si>
  <si>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</si>
  <si>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</si>
  <si>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</si>
  <si>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</si>
  <si>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</si>
  <si>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</si>
  <si>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</si>
  <si>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</si>
  <si>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</si>
  <si>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</si>
  <si>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</si>
  <si>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</si>
  <si>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</si>
  <si>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</si>
  <si>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</si>
  <si>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</si>
  <si>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</si>
  <si>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</si>
  <si>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</si>
  <si>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</si>
  <si>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</si>
  <si>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</si>
  <si>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</si>
  <si>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</si>
  <si>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</si>
  <si>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</si>
  <si>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</si>
  <si>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</si>
  <si>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</si>
  <si>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</si>
  <si>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</si>
  <si>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</si>
  <si>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</si>
  <si>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</si>
  <si>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</si>
  <si>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</si>
  <si>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</si>
  <si>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</si>
  <si>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</si>
  <si>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</si>
  <si>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</si>
  <si>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</si>
  <si>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</si>
  <si>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</si>
  <si>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</si>
  <si>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</si>
  <si>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</si>
  <si>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</si>
  <si>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</si>
  <si>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</si>
  <si>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</si>
  <si>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</si>
  <si>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</si>
  <si>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</si>
  <si>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</si>
  <si>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</si>
  <si>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</si>
  <si>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</si>
  <si>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</si>
  <si>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</si>
  <si>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</si>
  <si>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</si>
  <si>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</si>
  <si>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</si>
  <si>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</si>
  <si>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</si>
  <si>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</si>
  <si>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</si>
  <si>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</si>
  <si>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</si>
  <si>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</si>
  <si>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</si>
  <si>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</si>
  <si>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</si>
  <si>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</si>
  <si>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</si>
  <si>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</si>
  <si>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</si>
  <si>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</si>
  <si>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</si>
  <si>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</si>
  <si>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</si>
  <si>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</si>
  <si>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</si>
  <si>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</si>
  <si>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</si>
  <si>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</si>
  <si>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</si>
  <si>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</si>
  <si>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</si>
  <si>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</si>
  <si>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</si>
  <si>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</si>
  <si>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</si>
  <si>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</si>
  <si>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</si>
  <si>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</si>
  <si>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</si>
  <si>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</si>
  <si>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</si>
  <si>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</si>
  <si>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</si>
  <si>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</si>
  <si>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</si>
  <si>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</si>
  <si>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</si>
  <si>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</si>
  <si>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</si>
  <si>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</si>
  <si>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</si>
  <si>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</si>
  <si>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</si>
  <si>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</si>
  <si>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</si>
  <si>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</si>
  <si>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</si>
  <si>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</si>
  <si>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</si>
  <si>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</si>
  <si>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</si>
  <si>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</si>
  <si>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</si>
  <si>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</si>
  <si>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</si>
  <si>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</si>
  <si>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</si>
  <si>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</si>
  <si>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</si>
  <si>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</si>
  <si>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</si>
  <si>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</si>
  <si>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</si>
  <si>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</si>
  <si>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</si>
  <si>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</si>
  <si>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</si>
  <si>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</si>
  <si>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</si>
  <si>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</si>
  <si>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</si>
  <si>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</si>
  <si>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</si>
  <si>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</si>
  <si>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</si>
  <si>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</si>
  <si>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</si>
  <si>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</si>
  <si>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</si>
  <si>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</si>
  <si>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</si>
  <si>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</si>
  <si>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</si>
  <si>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</si>
  <si>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</si>
  <si>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</si>
  <si>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</si>
  <si>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</si>
  <si>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</si>
  <si>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</si>
  <si>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</si>
  <si>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</si>
  <si>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</si>
  <si>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</si>
  <si>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</si>
  <si>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</si>
  <si>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</si>
  <si>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</si>
  <si>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</si>
  <si>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</si>
  <si>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</si>
  <si>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</si>
  <si>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</si>
  <si>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</si>
  <si>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</si>
  <si>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</si>
  <si>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</si>
  <si>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</si>
  <si>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</si>
  <si>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</si>
  <si>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</si>
  <si>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</si>
  <si>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</si>
  <si>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</si>
  <si>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</si>
  <si>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</si>
  <si>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</si>
  <si>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</si>
  <si>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</si>
  <si>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</si>
  <si>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</si>
  <si>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</si>
  <si>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</si>
  <si>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</si>
  <si>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</si>
  <si>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</si>
  <si>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</si>
  <si>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</si>
  <si>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</si>
  <si>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</si>
  <si>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</si>
  <si>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</si>
  <si>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</si>
  <si>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</si>
  <si>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</si>
  <si>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</si>
  <si>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</si>
  <si>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</si>
  <si>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</si>
  <si>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</si>
  <si>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</si>
  <si>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</si>
  <si>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</si>
  <si>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</si>
  <si>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</si>
  <si>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</si>
  <si>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</si>
  <si>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</si>
  <si>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</si>
  <si>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</si>
  <si>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</si>
  <si>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</si>
  <si>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</si>
  <si>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</si>
  <si>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</si>
  <si>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</si>
  <si>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</si>
  <si>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</si>
  <si>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</si>
  <si>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</si>
  <si>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</si>
  <si>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</si>
  <si>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</si>
  <si>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</si>
  <si>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</si>
  <si>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</si>
  <si>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</si>
  <si>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</si>
  <si>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</si>
  <si>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</si>
  <si>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</si>
  <si>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</si>
  <si>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</si>
  <si>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</si>
  <si>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</si>
  <si>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</si>
  <si>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</si>
  <si>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</si>
  <si>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</si>
  <si>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</si>
  <si>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</si>
  <si>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</si>
  <si>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</si>
  <si>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</si>
  <si>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</si>
  <si>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</si>
  <si>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</si>
  <si>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</si>
  <si>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</si>
  <si>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</si>
  <si>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</si>
  <si>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</si>
  <si>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</si>
  <si>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</si>
  <si>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</si>
  <si>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</si>
  <si>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</si>
  <si>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</si>
  <si>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</si>
  <si>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</si>
  <si>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</si>
  <si>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</si>
  <si>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</si>
  <si>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</si>
  <si>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</si>
  <si>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</si>
  <si>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</si>
  <si>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</si>
  <si>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</si>
  <si>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</si>
  <si>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</si>
  <si>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</si>
  <si>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</si>
  <si>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</si>
  <si>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</si>
  <si>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</si>
  <si>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</si>
  <si>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</si>
  <si>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</si>
  <si>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</si>
  <si>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</si>
  <si>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</si>
  <si>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</si>
  <si>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</si>
  <si>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</si>
  <si>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</si>
  <si>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</si>
  <si>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</si>
  <si>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</si>
  <si>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</si>
  <si>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</si>
  <si>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</si>
  <si>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</si>
  <si>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</si>
  <si>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</si>
  <si>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</si>
  <si>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</si>
  <si>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</si>
  <si>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</si>
  <si>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</si>
  <si>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</si>
  <si>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</si>
  <si>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</si>
  <si>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</si>
  <si>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</si>
  <si>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</si>
  <si>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</si>
  <si>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</si>
  <si>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</si>
  <si>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</si>
  <si>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</si>
  <si>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</si>
  <si>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</si>
  <si>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</si>
  <si>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</si>
  <si>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</si>
  <si>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</si>
  <si>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</si>
  <si>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</si>
  <si>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</si>
  <si>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</si>
  <si>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</si>
  <si>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</si>
  <si>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</si>
  <si>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</si>
  <si>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</si>
  <si>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</si>
  <si>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</si>
  <si>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</si>
  <si>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</si>
  <si>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</si>
  <si>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</si>
  <si>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</si>
  <si>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</si>
  <si>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</si>
  <si>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</si>
  <si>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</si>
  <si>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</si>
  <si>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</si>
  <si>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</si>
  <si>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</si>
  <si>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</si>
  <si>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</si>
  <si>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</si>
  <si>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</si>
  <si>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</si>
  <si>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</si>
  <si>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</si>
  <si>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</si>
  <si>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</si>
  <si>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</si>
  <si>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</si>
  <si>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</si>
  <si>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</si>
  <si>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</si>
  <si>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</si>
  <si>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</si>
  <si>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</si>
  <si>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</si>
  <si>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</si>
  <si>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</si>
  <si>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</si>
  <si>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</si>
  <si>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</si>
  <si>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</si>
  <si>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</si>
  <si>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</si>
  <si>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</si>
  <si>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</si>
  <si>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</si>
  <si>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</si>
  <si>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</si>
  <si>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</si>
  <si>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</si>
  <si>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</si>
  <si>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</si>
  <si>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</si>
  <si>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</si>
  <si>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</si>
  <si>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</si>
  <si>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</si>
  <si>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</si>
  <si>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</si>
  <si>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</si>
  <si>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</si>
  <si>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</si>
  <si>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</si>
  <si>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</si>
  <si>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</si>
  <si>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</si>
  <si>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</si>
  <si>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</si>
  <si>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</si>
  <si>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</si>
  <si>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</si>
  <si>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</si>
  <si>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</si>
  <si>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</si>
  <si>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</si>
  <si>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</si>
  <si>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</si>
  <si>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</si>
  <si>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</si>
  <si>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</si>
  <si>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</si>
  <si>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</si>
  <si>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</si>
  <si>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</si>
  <si>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</si>
  <si>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</si>
  <si>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</si>
  <si>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</si>
  <si>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</si>
  <si>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</si>
  <si>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</si>
  <si>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</si>
  <si>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</si>
  <si>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</si>
  <si>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</si>
  <si>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</si>
  <si>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</si>
  <si>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</si>
  <si>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</si>
  <si>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</si>
  <si>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</si>
  <si>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</si>
  <si>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</si>
  <si>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</si>
  <si>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</si>
  <si>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</si>
  <si>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</si>
  <si>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</si>
  <si>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</si>
  <si>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</si>
  <si>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</si>
  <si>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</si>
  <si>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</si>
  <si>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</si>
  <si>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</si>
  <si>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</si>
  <si>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</si>
  <si>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</si>
  <si>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</si>
  <si>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</si>
  <si>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</si>
  <si>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</si>
  <si>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</si>
  <si>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</si>
  <si>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</si>
  <si>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</si>
  <si>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</si>
  <si>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</si>
  <si>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</si>
  <si>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</si>
  <si>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</si>
  <si>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</si>
  <si>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</si>
  <si>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</si>
  <si>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</si>
  <si>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</si>
  <si>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</si>
  <si>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</si>
  <si>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</si>
  <si>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</si>
  <si>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</si>
  <si>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</si>
  <si>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</si>
  <si>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</si>
  <si>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</si>
  <si>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</si>
  <si>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</si>
  <si>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</si>
  <si>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</si>
  <si>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</si>
  <si>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</si>
  <si>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</si>
  <si>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</si>
  <si>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</si>
  <si>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</si>
  <si>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</si>
  <si>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</si>
  <si>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</si>
  <si>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</si>
  <si>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</si>
  <si>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</si>
  <si>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</si>
  <si>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</si>
  <si>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</si>
  <si>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</si>
  <si>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</si>
  <si>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</si>
  <si>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</si>
  <si>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</si>
  <si>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</si>
  <si>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</si>
  <si>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</si>
  <si>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</si>
  <si>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</si>
  <si>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</si>
  <si>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</si>
  <si>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</si>
  <si>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</si>
  <si>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</si>
  <si>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</si>
  <si>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</si>
  <si>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</si>
  <si>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</si>
  <si>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</si>
  <si>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</si>
  <si>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</si>
  <si>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</si>
  <si>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</si>
  <si>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</si>
  <si>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</si>
  <si>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</si>
  <si>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</si>
  <si>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</si>
  <si>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</si>
  <si>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</si>
  <si>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</si>
  <si>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</si>
  <si>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</si>
  <si>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</si>
  <si>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</si>
  <si>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</si>
  <si>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</si>
  <si>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</si>
  <si>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</si>
  <si>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</si>
  <si>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</si>
  <si>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</si>
  <si>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</si>
  <si>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</si>
  <si>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</si>
  <si>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</si>
  <si>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</si>
  <si>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</si>
  <si>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</si>
  <si>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</si>
  <si>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</si>
  <si>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</si>
  <si>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</si>
  <si>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</si>
  <si>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</si>
  <si>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</si>
  <si>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</si>
  <si>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</si>
  <si>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</si>
  <si>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</si>
  <si>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</si>
  <si>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</si>
  <si>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</si>
  <si>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</si>
  <si>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</si>
  <si>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</si>
  <si>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</si>
  <si>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</si>
  <si>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</si>
  <si>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</si>
  <si>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</si>
  <si>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</si>
  <si>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</si>
  <si>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</si>
  <si>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</si>
  <si>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</si>
  <si>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</si>
  <si>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</si>
  <si>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</si>
  <si>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</si>
  <si>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</si>
  <si>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</si>
  <si>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</si>
  <si>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</si>
  <si>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</si>
  <si>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</si>
  <si>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</si>
  <si>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</si>
  <si>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</si>
  <si>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</si>
  <si>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</si>
  <si>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</si>
  <si>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</si>
  <si>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</si>
  <si>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</si>
  <si>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</si>
  <si>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</si>
  <si>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</si>
  <si>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</si>
  <si>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</si>
  <si>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</si>
  <si>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</si>
  <si>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</si>
  <si>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</si>
  <si>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</si>
  <si>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</si>
  <si>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</si>
  <si>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</si>
  <si>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</si>
  <si>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</si>
  <si>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</si>
  <si>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</si>
  <si>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</si>
  <si>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</si>
  <si>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</si>
  <si>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</si>
  <si>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</si>
  <si>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</si>
  <si>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</si>
  <si>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</si>
  <si>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</si>
  <si>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</si>
  <si>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</si>
  <si>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</si>
  <si>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</si>
  <si>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</si>
  <si>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</si>
  <si>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</si>
  <si>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</si>
  <si>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</si>
  <si>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</si>
  <si>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</si>
  <si>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</si>
  <si>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</si>
  <si>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</si>
  <si>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</si>
  <si>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</si>
  <si>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</si>
  <si>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</si>
  <si>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</si>
  <si>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</si>
  <si>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</si>
  <si>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</si>
  <si>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</si>
  <si>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</si>
  <si>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</si>
  <si>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</si>
  <si>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</si>
  <si>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</si>
  <si>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</si>
  <si>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</si>
  <si>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</si>
  <si>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</si>
  <si>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</si>
  <si>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</si>
  <si>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</si>
  <si>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</si>
  <si>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</si>
  <si>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</si>
  <si>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</si>
  <si>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</si>
  <si>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</si>
  <si>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</si>
  <si>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</si>
  <si>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</si>
  <si>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</si>
  <si>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</si>
  <si>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</si>
  <si>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</si>
  <si>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</si>
  <si>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</si>
  <si>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</si>
  <si>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</si>
  <si>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</si>
  <si>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</si>
  <si>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</si>
  <si>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</si>
  <si>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</si>
  <si>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</si>
  <si>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</si>
  <si>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</si>
  <si>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</si>
  <si>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</si>
  <si>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</si>
  <si>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</si>
  <si>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</si>
  <si>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</si>
  <si>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</si>
  <si>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</si>
  <si>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</si>
  <si>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</si>
  <si>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</si>
  <si>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</si>
  <si>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</si>
  <si>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</si>
  <si>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</si>
  <si>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</si>
  <si>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</si>
  <si>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</si>
  <si>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</si>
  <si>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</si>
  <si>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</si>
  <si>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</si>
  <si>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</si>
  <si>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</si>
  <si>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</si>
  <si>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</si>
  <si>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</si>
  <si>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</si>
  <si>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</si>
  <si>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</si>
  <si>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</si>
  <si>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</si>
  <si>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</si>
  <si>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</si>
  <si>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</si>
  <si>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</si>
  <si>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</si>
  <si>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</si>
  <si>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</si>
  <si>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</si>
  <si>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</si>
  <si>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</si>
  <si>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</si>
  <si>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</si>
  <si>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</si>
  <si>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</si>
  <si>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</si>
  <si>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</si>
  <si>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</si>
  <si>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</si>
  <si>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</si>
  <si>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</si>
  <si>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</si>
  <si>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</si>
  <si>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</si>
  <si>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</si>
  <si>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</si>
  <si>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</si>
  <si>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</si>
  <si>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</si>
  <si>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</si>
  <si>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</si>
  <si>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</si>
  <si>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</si>
  <si>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</si>
  <si>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</si>
  <si>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</si>
  <si>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</si>
  <si>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</si>
  <si>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</si>
  <si>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</si>
  <si>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</si>
  <si>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</si>
  <si>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</si>
  <si>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</si>
  <si>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</si>
  <si>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</si>
  <si>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</si>
  <si>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</si>
  <si>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</si>
  <si>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</si>
  <si>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</si>
  <si>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</si>
  <si>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</si>
  <si>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</si>
  <si>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</si>
  <si>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</si>
  <si>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</si>
  <si>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</si>
  <si>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</si>
  <si>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</si>
  <si>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</si>
  <si>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</si>
  <si>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</si>
  <si>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</si>
  <si>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</si>
  <si>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</si>
  <si>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</si>
  <si>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</si>
  <si>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</si>
  <si>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</si>
  <si>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</si>
  <si>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</si>
  <si>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</si>
  <si>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</si>
  <si>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</si>
  <si>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</si>
  <si>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</si>
  <si>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</si>
  <si>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</si>
  <si>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</si>
  <si>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</si>
  <si>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</si>
  <si>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</si>
  <si>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</si>
  <si>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</si>
  <si>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</si>
  <si>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</si>
  <si>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</si>
  <si>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</si>
  <si>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</si>
  <si>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</si>
  <si>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</si>
  <si>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</si>
  <si>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</si>
  <si>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</si>
  <si>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</si>
  <si>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</si>
  <si>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</si>
  <si>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</si>
  <si>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</si>
  <si>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</si>
  <si>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</si>
  <si>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</si>
  <si>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</si>
  <si>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</si>
  <si>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</si>
  <si>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</si>
  <si>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</si>
  <si>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</si>
  <si>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</si>
  <si>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</si>
  <si>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</si>
  <si>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</si>
  <si>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</si>
  <si>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</si>
  <si>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</si>
  <si>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</si>
  <si>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</si>
  <si>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</si>
  <si>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</si>
  <si>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</si>
  <si>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</si>
  <si>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</si>
  <si>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</si>
  <si>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</si>
  <si>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</si>
  <si>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</si>
  <si>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</si>
  <si>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</si>
  <si>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</si>
  <si>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</si>
  <si>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</si>
  <si>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</si>
  <si>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</si>
  <si>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</si>
  <si>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</si>
  <si>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</si>
  <si>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</si>
  <si>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</si>
  <si>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</si>
  <si>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</si>
  <si>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</si>
  <si>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</si>
  <si>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</si>
  <si>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</si>
  <si>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</si>
  <si>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</si>
  <si>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</si>
  <si>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</si>
  <si>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</si>
  <si>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</si>
  <si>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</si>
  <si>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</si>
  <si>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</si>
  <si>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</si>
  <si>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</si>
  <si>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</si>
  <si>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</si>
  <si>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</si>
  <si>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</si>
  <si>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</si>
  <si>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</si>
  <si>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</si>
  <si>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</si>
  <si>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</si>
  <si>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</si>
  <si>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</si>
  <si>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</si>
  <si>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</si>
  <si>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</si>
  <si>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</si>
  <si>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</si>
  <si>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</si>
  <si>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</si>
  <si>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</si>
  <si>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</si>
  <si>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</si>
  <si>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</si>
  <si>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</si>
  <si>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</si>
  <si>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</si>
  <si>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</si>
  <si>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</si>
  <si>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</si>
  <si>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</si>
  <si>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</si>
  <si>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</si>
  <si>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</si>
  <si>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</si>
  <si>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</si>
  <si>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</si>
  <si>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</si>
  <si>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</si>
  <si>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</si>
  <si>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</si>
  <si>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</si>
  <si>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</si>
  <si>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</si>
  <si>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</si>
  <si>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</si>
  <si>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</si>
  <si>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</si>
  <si>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</si>
  <si>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</si>
  <si>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</si>
  <si>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</si>
  <si>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</si>
  <si>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</si>
  <si>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</si>
  <si>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</si>
  <si>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</si>
  <si>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</si>
  <si>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</si>
  <si>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</si>
  <si>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</si>
  <si>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</si>
  <si>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</si>
  <si>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</si>
  <si>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</si>
  <si>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</si>
  <si>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</si>
  <si>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</si>
  <si>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</si>
  <si>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</si>
  <si>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</si>
  <si>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</si>
  <si>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</si>
  <si>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</si>
  <si>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</si>
  <si>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</si>
  <si>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</si>
  <si>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</si>
  <si>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</si>
  <si>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</si>
  <si>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</si>
  <si>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</si>
  <si>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</si>
  <si>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</si>
  <si>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</si>
  <si>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</si>
  <si>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</si>
  <si>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</si>
  <si>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</si>
  <si>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</si>
  <si>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</si>
  <si>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</si>
  <si>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</si>
  <si>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</si>
  <si>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</si>
  <si>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</si>
  <si>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</si>
  <si>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</si>
  <si>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</si>
  <si>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</si>
  <si>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</si>
  <si>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</si>
  <si>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</si>
  <si>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</si>
  <si>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</si>
  <si>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</si>
  <si>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</si>
  <si>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</si>
  <si>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</si>
  <si>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</si>
  <si>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</si>
  <si>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</si>
  <si>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</si>
  <si>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</si>
  <si>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</si>
  <si>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</si>
  <si>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</si>
  <si>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</si>
  <si>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</si>
  <si>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</si>
  <si>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</si>
  <si>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</si>
  <si>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</si>
  <si>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</si>
  <si>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</si>
  <si>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</si>
  <si>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</si>
  <si>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</si>
  <si>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</si>
  <si>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</si>
  <si>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</si>
  <si>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</si>
  <si>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</si>
  <si>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</si>
  <si>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</si>
  <si>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</si>
  <si>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</si>
  <si>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</si>
  <si>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</si>
  <si>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</si>
  <si>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</si>
  <si>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</si>
  <si>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</si>
  <si>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</si>
  <si>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</si>
  <si>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</si>
  <si>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</si>
  <si>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</si>
  <si>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</si>
  <si>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</si>
  <si>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</si>
  <si>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</si>
  <si>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</si>
  <si>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</si>
  <si>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</si>
  <si>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</si>
  <si>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</si>
  <si>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</si>
  <si>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</si>
  <si>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</si>
  <si>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</si>
  <si>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</si>
  <si>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</si>
  <si>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</si>
  <si>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</si>
  <si>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</si>
  <si>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</si>
  <si>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</si>
  <si>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</si>
  <si>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</si>
  <si>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</si>
  <si>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</si>
  <si>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</si>
  <si>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</si>
  <si>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</si>
  <si>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</si>
  <si>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</si>
  <si>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</si>
  <si>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</si>
  <si>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</si>
  <si>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</si>
  <si>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</si>
  <si>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</si>
  <si>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</si>
  <si>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</si>
  <si>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</si>
  <si>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</si>
  <si>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</si>
  <si>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</si>
  <si>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</si>
  <si>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</si>
  <si>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</si>
  <si>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</si>
  <si>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</si>
  <si>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</si>
  <si>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</si>
  <si>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</si>
  <si>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</si>
  <si>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</si>
  <si>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</si>
  <si>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</si>
  <si>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</si>
  <si>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</si>
  <si>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</si>
  <si>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</si>
  <si>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</si>
  <si>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</si>
  <si>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</si>
  <si>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</si>
  <si>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</si>
  <si>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</si>
  <si>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</si>
  <si>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</si>
  <si>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</si>
  <si>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</si>
  <si>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</si>
  <si>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</si>
  <si>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</si>
  <si>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</si>
  <si>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</si>
  <si>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</si>
  <si>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</si>
  <si>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</si>
  <si>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</si>
  <si>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</si>
  <si>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</si>
  <si>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</si>
  <si>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</si>
  <si>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</si>
  <si>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</si>
  <si>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</si>
  <si>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</si>
  <si>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</si>
  <si>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</si>
  <si>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</si>
  <si>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</si>
  <si>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</si>
  <si>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</si>
  <si>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</si>
  <si>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</si>
  <si>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</si>
  <si>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</si>
  <si>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</si>
  <si>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</si>
  <si>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</si>
  <si>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</si>
  <si>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</si>
  <si>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</si>
  <si>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</si>
  <si>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</si>
  <si>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</si>
  <si>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</si>
  <si>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</si>
  <si>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</si>
  <si>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</si>
  <si>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</si>
  <si>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</si>
  <si>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</si>
  <si>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</si>
  <si>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</si>
  <si>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</si>
  <si>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</si>
  <si>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</si>
  <si>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</si>
  <si>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</si>
  <si>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</si>
  <si>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</si>
  <si>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</si>
  <si>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</si>
  <si>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</si>
  <si>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</si>
  <si>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</si>
  <si>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</si>
  <si>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</si>
  <si>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</si>
  <si>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</si>
  <si>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</si>
  <si>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</si>
  <si>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</si>
  <si>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</si>
  <si>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</si>
  <si>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</si>
  <si>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</si>
  <si>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</si>
  <si>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</si>
  <si>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</si>
  <si>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</si>
  <si>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</si>
  <si>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</si>
  <si>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</si>
  <si>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</si>
  <si>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</si>
  <si>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</si>
  <si>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</si>
  <si>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</si>
  <si>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</si>
  <si>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</si>
  <si>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</si>
  <si>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</si>
  <si>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</si>
  <si>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</si>
  <si>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</si>
  <si>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</si>
  <si>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</si>
  <si>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</si>
  <si>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</si>
  <si>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</si>
  <si>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</si>
  <si>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</si>
  <si>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</si>
  <si>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</si>
  <si>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</si>
  <si>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</si>
  <si>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</si>
  <si>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</si>
  <si>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</si>
  <si>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</si>
  <si>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</si>
  <si>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</si>
  <si>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</si>
  <si>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</si>
  <si>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</si>
  <si>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</si>
  <si>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</si>
  <si>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</si>
  <si>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</si>
  <si>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</si>
  <si>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</si>
  <si>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</si>
  <si>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</si>
  <si>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</si>
  <si>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</si>
  <si>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</si>
  <si>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</si>
  <si>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</si>
  <si>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</si>
  <si>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</si>
  <si>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</si>
  <si>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</si>
  <si>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</si>
  <si>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</si>
  <si>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</si>
  <si>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</si>
  <si>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</si>
  <si>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</si>
  <si>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</si>
  <si>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</si>
  <si>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</si>
  <si>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</si>
  <si>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</si>
  <si>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</si>
  <si>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</si>
  <si>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</si>
  <si>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</si>
  <si>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</si>
  <si>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</si>
  <si>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</si>
  <si>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</si>
  <si>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</si>
  <si>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</si>
  <si>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</si>
  <si>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</si>
  <si>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</si>
  <si>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</si>
  <si>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</si>
  <si>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</si>
  <si>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</si>
  <si>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</si>
  <si>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</si>
  <si>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</si>
  <si>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</si>
  <si>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</si>
  <si>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</si>
  <si>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</si>
  <si>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</si>
  <si>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</si>
  <si>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</si>
  <si>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</si>
  <si>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</si>
  <si>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</si>
  <si>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</si>
  <si>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</si>
  <si>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</si>
  <si>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</si>
  <si>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</si>
  <si>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</si>
  <si>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</si>
  <si>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</si>
  <si>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</si>
  <si>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</si>
  <si>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</si>
  <si>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</si>
  <si>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</si>
  <si>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</si>
  <si>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</si>
  <si>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</si>
  <si>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</si>
  <si>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</si>
  <si>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</si>
  <si>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</si>
  <si>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</si>
  <si>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</si>
  <si>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</si>
  <si>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</si>
  <si>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</si>
  <si>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</si>
  <si>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</si>
  <si>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</si>
  <si>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</si>
  <si>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</si>
  <si>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</si>
  <si>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</si>
  <si>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</si>
  <si>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</si>
  <si>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</si>
  <si>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</si>
  <si>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</si>
  <si>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</si>
  <si>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</si>
  <si>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</si>
  <si>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</si>
  <si>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</si>
  <si>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</si>
  <si>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</si>
  <si>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</si>
  <si>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</si>
  <si>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</si>
  <si>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</si>
  <si>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</si>
  <si>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</si>
  <si>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</si>
  <si>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</si>
  <si>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</si>
  <si>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</si>
  <si>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</si>
  <si>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</si>
  <si>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</si>
  <si>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</si>
  <si>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</si>
  <si>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</si>
  <si>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</si>
  <si>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</si>
  <si>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</si>
  <si>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</si>
  <si>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</si>
  <si>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</si>
  <si>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</si>
  <si>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</si>
  <si>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</si>
  <si>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</si>
  <si>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</si>
  <si>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</si>
  <si>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</si>
  <si>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</si>
  <si>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</si>
  <si>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</si>
  <si>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</si>
  <si>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</si>
  <si>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</si>
  <si>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</si>
  <si>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</si>
  <si>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</si>
  <si>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</si>
  <si>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</si>
  <si>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</si>
  <si>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</si>
  <si>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</si>
  <si>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</si>
  <si>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</si>
  <si>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</si>
  <si>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</si>
  <si>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</si>
  <si>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</si>
  <si>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</si>
  <si>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</si>
  <si>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</si>
  <si>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</si>
  <si>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</si>
  <si>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</si>
  <si>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</si>
  <si>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</si>
  <si>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</si>
  <si>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</si>
  <si>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</si>
  <si>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</si>
  <si>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</si>
  <si>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</si>
  <si>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</si>
  <si>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</si>
  <si>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</si>
  <si>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</si>
  <si>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</si>
  <si>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</si>
  <si>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</si>
  <si>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</si>
  <si>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</si>
  <si>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</si>
  <si>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</si>
  <si>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</si>
  <si>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</si>
  <si>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</si>
  <si>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</si>
  <si>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</si>
  <si>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</si>
  <si>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</si>
  <si>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</si>
  <si>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</si>
  <si>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</si>
  <si>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</si>
  <si>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</si>
  <si>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</si>
  <si>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</si>
  <si>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</si>
  <si>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</si>
  <si>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</si>
  <si>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</si>
  <si>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</si>
  <si>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</si>
  <si>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</si>
  <si>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</si>
  <si>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</si>
  <si>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</si>
  <si>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</si>
  <si>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</si>
  <si>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</si>
  <si>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</si>
  <si>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</si>
  <si>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</si>
  <si>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</si>
  <si>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</si>
  <si>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</si>
  <si>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</si>
  <si>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</si>
  <si>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</si>
  <si>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</si>
  <si>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</si>
  <si>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</si>
  <si>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</si>
  <si>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</si>
  <si>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</si>
  <si>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</si>
  <si>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</si>
  <si>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</si>
  <si>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</si>
  <si>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</si>
  <si>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</si>
  <si>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</si>
  <si>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</si>
  <si>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</si>
  <si>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</si>
  <si>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</si>
  <si>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</si>
  <si>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</si>
  <si>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</si>
  <si>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</si>
  <si>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</si>
  <si>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</si>
  <si>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</si>
  <si>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</si>
  <si>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</si>
  <si>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</si>
  <si>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</si>
  <si>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</si>
  <si>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</si>
  <si>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</si>
  <si>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</si>
  <si>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</si>
  <si>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</si>
  <si>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</si>
  <si>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</si>
  <si>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</si>
  <si>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</si>
  <si>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</si>
  <si>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</si>
  <si>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</si>
  <si>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</si>
  <si>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</si>
  <si>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</si>
  <si>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</si>
  <si>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</si>
  <si>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</si>
  <si>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</si>
  <si>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</si>
  <si>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</si>
  <si>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</si>
  <si>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</si>
  <si>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</si>
  <si>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</si>
  <si>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</si>
  <si>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</si>
  <si>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</si>
  <si>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</si>
  <si>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</si>
  <si>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</si>
  <si>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</si>
  <si>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</si>
  <si>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</si>
  <si>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</si>
  <si>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</si>
  <si>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</si>
  <si>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</si>
  <si>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</si>
  <si>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</si>
  <si>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</si>
  <si>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</si>
  <si>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</si>
  <si>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</si>
  <si>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</si>
  <si>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</si>
  <si>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</si>
  <si>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</si>
  <si>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</si>
  <si>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</si>
  <si>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</si>
  <si>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</si>
  <si>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</si>
  <si>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</si>
  <si>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</si>
  <si>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</si>
  <si>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</si>
  <si>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</si>
  <si>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</si>
  <si>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</si>
  <si>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</si>
  <si>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</si>
  <si>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</si>
  <si>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</si>
  <si>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</si>
  <si>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</si>
  <si>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</si>
  <si>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</si>
  <si>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</si>
  <si>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</si>
  <si>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</si>
  <si>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</si>
  <si>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</si>
  <si>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</si>
  <si>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</si>
  <si>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</si>
  <si>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</si>
  <si>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</si>
  <si>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</si>
  <si>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</si>
  <si>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</si>
  <si>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</si>
  <si>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</si>
  <si>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</si>
  <si>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</si>
  <si>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</si>
  <si>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</si>
  <si>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</si>
  <si>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</si>
  <si>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</si>
  <si>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</si>
  <si>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</si>
  <si>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</si>
  <si>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</si>
  <si>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</si>
  <si>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</si>
  <si>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</si>
  <si>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</si>
  <si>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</si>
  <si>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</si>
  <si>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</si>
  <si>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</si>
  <si>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</si>
  <si>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</si>
  <si>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</si>
  <si>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</si>
  <si>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</si>
  <si>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</si>
  <si>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</si>
  <si>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</si>
  <si>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</si>
  <si>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</si>
  <si>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</si>
  <si>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</si>
  <si>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</si>
  <si>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</si>
  <si>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</si>
  <si>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</si>
  <si>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</si>
  <si>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</si>
  <si>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</si>
  <si>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</si>
  <si>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</si>
  <si>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</si>
  <si>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</si>
  <si>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</si>
  <si>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</si>
  <si>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</si>
  <si>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</si>
  <si>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</si>
  <si>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</si>
  <si>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</si>
  <si>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</si>
  <si>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</si>
  <si>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</si>
  <si>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</si>
  <si>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</si>
  <si>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</si>
  <si>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</si>
  <si>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</si>
  <si>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</si>
  <si>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</si>
  <si>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</si>
  <si>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</si>
  <si>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</si>
  <si>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</si>
  <si>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</si>
  <si>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</si>
  <si>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</si>
  <si>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</si>
  <si>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</si>
  <si>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</si>
  <si>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</si>
  <si>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</si>
  <si>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</si>
  <si>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</si>
  <si>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</si>
  <si>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</si>
  <si>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</si>
  <si>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</si>
  <si>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</si>
  <si>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</si>
  <si>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</si>
  <si>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</si>
  <si>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</si>
  <si>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</si>
  <si>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</si>
  <si>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</si>
  <si>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</si>
  <si>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</si>
  <si>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</si>
  <si>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</si>
  <si>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</si>
  <si>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</si>
  <si>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</si>
  <si>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</si>
  <si>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</si>
  <si>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</si>
  <si>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</si>
  <si>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</si>
  <si>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</si>
  <si>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</si>
  <si>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</si>
  <si>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</si>
  <si>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</si>
  <si>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</si>
  <si>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</si>
  <si>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</si>
  <si>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</si>
  <si>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</si>
  <si>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</si>
  <si>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</si>
  <si>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</si>
  <si>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</si>
  <si>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</si>
  <si>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</si>
  <si>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</si>
  <si>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</si>
  <si>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</si>
  <si>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</si>
  <si>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</si>
  <si>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</si>
  <si>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</si>
  <si>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</si>
  <si>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</si>
  <si>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</si>
  <si>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</si>
  <si>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</si>
  <si>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</si>
  <si>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</si>
  <si>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</si>
  <si>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</si>
  <si>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</si>
  <si>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</si>
  <si>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</si>
  <si>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</si>
  <si>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</si>
  <si>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</si>
  <si>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</si>
  <si>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</si>
  <si>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</si>
  <si>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</si>
  <si>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</si>
  <si>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</si>
  <si>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</si>
  <si>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</si>
  <si>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</si>
  <si>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</si>
  <si>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</si>
  <si>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</si>
  <si>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</si>
  <si>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</si>
  <si>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</si>
  <si>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</si>
  <si>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</si>
  <si>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</si>
  <si>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</si>
  <si>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</si>
  <si>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</si>
  <si>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</si>
  <si>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</si>
  <si>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</si>
  <si>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</si>
  <si>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</si>
  <si>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</si>
  <si>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</si>
  <si>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</si>
  <si>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</si>
  <si>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</si>
  <si>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</si>
  <si>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</si>
  <si>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</si>
  <si>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</si>
  <si>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</si>
  <si>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</si>
  <si>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</si>
  <si>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</si>
  <si>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</si>
  <si>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</si>
  <si>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</si>
  <si>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</si>
  <si>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</si>
  <si>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</si>
  <si>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</si>
  <si>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</si>
  <si>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</si>
  <si>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</si>
  <si>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</si>
  <si>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</si>
  <si>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</si>
  <si>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</si>
  <si>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</si>
  <si>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</si>
  <si>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</si>
  <si>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</si>
  <si>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</si>
  <si>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</si>
  <si>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</si>
  <si>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</si>
  <si>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</si>
  <si>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</si>
  <si>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</si>
  <si>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</si>
  <si>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</si>
  <si>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</si>
  <si>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</si>
  <si>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</si>
  <si>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</si>
  <si>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</si>
  <si>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</si>
  <si>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</si>
  <si>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</si>
  <si>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</si>
  <si>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</si>
  <si>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</si>
  <si>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</si>
  <si>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</si>
  <si>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</si>
  <si>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</si>
  <si>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</si>
  <si>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</si>
  <si>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</si>
  <si>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</si>
  <si>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</si>
  <si>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</si>
  <si>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</si>
  <si>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</si>
  <si>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</si>
  <si>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</si>
  <si>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</si>
  <si>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</si>
  <si>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</si>
  <si>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</si>
  <si>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</si>
  <si>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</si>
  <si>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</si>
  <si>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</si>
  <si>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</si>
  <si>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</si>
  <si>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</si>
  <si>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</si>
  <si>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</si>
  <si>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</si>
  <si>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</si>
  <si>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</si>
  <si>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</si>
  <si>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</si>
  <si>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</si>
  <si>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</si>
  <si>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</si>
  <si>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</si>
  <si>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</si>
  <si>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</si>
  <si>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</si>
  <si>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</si>
  <si>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</si>
  <si>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</si>
  <si>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</si>
  <si>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</si>
  <si>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</si>
  <si>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</si>
  <si>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</si>
  <si>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</si>
  <si>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</si>
  <si>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</si>
  <si>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</si>
  <si>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</si>
  <si>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</si>
  <si>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</si>
  <si>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</si>
  <si>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</si>
  <si>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</si>
  <si>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</si>
  <si>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</si>
  <si>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</si>
  <si>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</si>
  <si>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</si>
  <si>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</si>
  <si>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</si>
  <si>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</si>
  <si>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</si>
  <si>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</si>
  <si>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</si>
  <si>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</si>
  <si>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</si>
  <si>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</si>
  <si>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</si>
  <si>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</si>
  <si>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</si>
  <si>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</si>
  <si>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</si>
  <si>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</si>
  <si>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</si>
  <si>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</si>
  <si>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</si>
  <si>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</si>
  <si>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</si>
  <si>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</si>
  <si>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</si>
  <si>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</si>
  <si>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</si>
  <si>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</si>
  <si>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</si>
  <si>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</si>
  <si>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</si>
  <si>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</si>
  <si>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</si>
  <si>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</si>
  <si>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</si>
  <si>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</si>
  <si>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</si>
  <si>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</si>
  <si>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</si>
  <si>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</si>
  <si>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</si>
  <si>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</si>
  <si>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</si>
  <si>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</si>
  <si>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</si>
  <si>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</si>
  <si>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</si>
  <si>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</si>
  <si>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</si>
  <si>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</si>
  <si>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</si>
  <si>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</si>
  <si>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</si>
  <si>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</si>
  <si>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</si>
  <si>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</si>
  <si>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</si>
  <si>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</si>
  <si>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</si>
  <si>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</si>
  <si>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</si>
  <si>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</si>
  <si>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</si>
  <si>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</si>
  <si>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</si>
  <si>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</si>
  <si>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</si>
  <si>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</si>
  <si>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</si>
  <si>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</si>
  <si>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</si>
  <si>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</si>
  <si>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</si>
  <si>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</si>
  <si>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</si>
  <si>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</si>
  <si>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</si>
  <si>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</si>
  <si>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</si>
  <si>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</si>
  <si>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</si>
  <si>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</si>
  <si>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</si>
  <si>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</si>
  <si>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</si>
  <si>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</si>
  <si>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</si>
  <si>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</si>
  <si>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</si>
  <si>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</si>
  <si>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</si>
  <si>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</si>
  <si>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</si>
  <si>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</si>
  <si>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</si>
  <si>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</si>
  <si>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</si>
  <si>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</si>
  <si>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</si>
  <si>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</si>
  <si>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</si>
  <si>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</si>
  <si>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</si>
  <si>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</si>
  <si>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</si>
  <si>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</si>
  <si>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</si>
  <si>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</si>
  <si>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</si>
  <si>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</si>
  <si>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</si>
  <si>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</si>
  <si>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</si>
  <si>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</si>
  <si>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</si>
  <si>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</si>
  <si>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</si>
  <si>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</si>
  <si>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</si>
  <si>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</si>
  <si>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</si>
  <si>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</si>
  <si>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</si>
  <si>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</si>
  <si>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</si>
  <si>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</si>
  <si>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</si>
  <si>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</si>
  <si>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</si>
  <si>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</si>
  <si>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</si>
  <si>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</si>
  <si>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</si>
  <si>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</si>
  <si>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</si>
  <si>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</si>
  <si>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</si>
  <si>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</si>
  <si>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</si>
  <si>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</si>
  <si>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</si>
  <si>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</si>
  <si>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</si>
  <si>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</si>
  <si>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</si>
  <si>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</si>
  <si>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</si>
  <si>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</si>
  <si>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</si>
  <si>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</si>
  <si>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</si>
  <si>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</si>
  <si>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</si>
  <si>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</si>
  <si>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</si>
  <si>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</si>
  <si>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</si>
  <si>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</si>
  <si>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</si>
  <si>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</si>
  <si>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</si>
  <si>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</si>
  <si>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</si>
  <si>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</si>
  <si>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</si>
  <si>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</si>
  <si>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</si>
  <si>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</si>
  <si>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</si>
  <si>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</si>
  <si>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</si>
  <si>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</si>
  <si>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</si>
  <si>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</si>
  <si>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</si>
  <si>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</si>
  <si>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</si>
  <si>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</si>
  <si>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</si>
  <si>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</si>
  <si>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</si>
  <si>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</si>
  <si>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</si>
  <si>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</si>
  <si>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</si>
  <si>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</si>
  <si>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</si>
  <si>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</si>
  <si>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</si>
  <si>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</si>
  <si>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</si>
  <si>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</si>
  <si>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</si>
  <si>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</si>
  <si>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</si>
  <si>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</si>
  <si>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</si>
  <si>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</si>
  <si>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</si>
  <si>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</si>
  <si>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</si>
  <si>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</si>
  <si>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</si>
  <si>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</si>
  <si>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</si>
  <si>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</si>
  <si>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</si>
  <si>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</si>
  <si>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</si>
  <si>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</si>
  <si>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</si>
  <si>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</si>
  <si>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</si>
  <si>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</si>
  <si>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</si>
  <si>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</si>
  <si>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</si>
  <si>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</si>
  <si>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</si>
  <si>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</si>
  <si>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</si>
  <si>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</si>
  <si>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</si>
  <si>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</si>
  <si>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</si>
  <si>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</si>
  <si>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</si>
  <si>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</si>
  <si>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</si>
  <si>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</si>
  <si>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</si>
  <si>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</si>
  <si>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</si>
  <si>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</si>
  <si>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</si>
  <si>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</si>
  <si>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</si>
  <si>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</si>
  <si>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</si>
  <si>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</si>
  <si>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</si>
  <si>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</si>
  <si>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</si>
  <si>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</si>
  <si>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</si>
  <si>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</si>
  <si>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</si>
  <si>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</si>
  <si>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</si>
  <si>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</si>
  <si>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</si>
  <si>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</si>
  <si>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</si>
  <si>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</si>
  <si>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</si>
  <si>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</si>
  <si>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</si>
  <si>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</si>
  <si>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</si>
  <si>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</si>
  <si>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</si>
  <si>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</si>
  <si>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</si>
  <si>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</si>
  <si>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</si>
  <si>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</si>
  <si>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</si>
  <si>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</si>
  <si>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</si>
  <si>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</si>
  <si>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</si>
  <si>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</si>
  <si>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</si>
  <si>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</si>
  <si>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</si>
  <si>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</si>
  <si>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</si>
  <si>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</si>
  <si>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</si>
  <si>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</si>
  <si>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</si>
  <si>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</si>
  <si>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</si>
  <si>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</si>
  <si>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</si>
  <si>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</si>
  <si>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</si>
  <si>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</si>
  <si>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</si>
  <si>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</si>
  <si>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</si>
  <si>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</si>
  <si>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</si>
  <si>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</si>
  <si>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</si>
  <si>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</si>
  <si>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</si>
  <si>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</si>
  <si>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</si>
  <si>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</si>
  <si>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</si>
  <si>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</si>
  <si>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</si>
  <si>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</si>
  <si>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</si>
  <si>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</si>
  <si>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</si>
  <si>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</si>
  <si>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</si>
  <si>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</si>
  <si>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</si>
  <si>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</si>
  <si>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</si>
  <si>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</si>
  <si>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</si>
  <si>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</si>
  <si>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</si>
  <si>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</si>
  <si>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</si>
  <si>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</si>
  <si>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</si>
  <si>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</si>
  <si>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</si>
  <si>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</si>
  <si>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</si>
  <si>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</si>
  <si>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</si>
  <si>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</si>
  <si>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</si>
  <si>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</si>
  <si>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</si>
  <si>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</si>
  <si>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</si>
  <si>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</si>
  <si>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</si>
  <si>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</si>
  <si>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</si>
  <si>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</si>
  <si>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</si>
  <si>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</si>
  <si>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</si>
  <si>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</si>
  <si>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</si>
  <si>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</si>
  <si>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</si>
  <si>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</si>
  <si>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</si>
  <si>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</si>
  <si>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</si>
  <si>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</si>
  <si>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</si>
  <si>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</si>
  <si>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</si>
  <si>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</si>
  <si>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</si>
  <si>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</si>
  <si>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</si>
  <si>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</si>
  <si>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</si>
  <si>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</si>
  <si>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</si>
  <si>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</si>
  <si>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</si>
  <si>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</si>
  <si>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</si>
  <si>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</si>
  <si>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</si>
  <si>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</si>
  <si>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</si>
  <si>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</si>
  <si>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</si>
  <si>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</si>
  <si>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</si>
  <si>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</si>
  <si>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</si>
  <si>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</si>
  <si>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</si>
  <si>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</si>
  <si>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</si>
  <si>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</si>
  <si>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</si>
  <si>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</si>
  <si>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</si>
  <si>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</si>
  <si>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</si>
  <si>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</si>
  <si>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</si>
  <si>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</si>
  <si>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</si>
  <si>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</si>
  <si>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</si>
  <si>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</si>
  <si>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</si>
  <si>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</si>
  <si>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</si>
  <si>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</si>
  <si>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</si>
  <si>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</si>
  <si>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</si>
  <si>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</si>
  <si>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</si>
  <si>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</si>
  <si>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</si>
  <si>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</si>
  <si>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</si>
  <si>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</si>
  <si>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</si>
  <si>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</si>
  <si>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</si>
  <si>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</si>
  <si>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</si>
  <si>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</si>
  <si>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</si>
  <si>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</si>
  <si>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</si>
  <si>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</si>
  <si>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</si>
  <si>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</si>
  <si>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</si>
  <si>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</si>
  <si>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</si>
  <si>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</si>
  <si>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</si>
  <si>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</si>
  <si>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</si>
  <si>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</si>
  <si>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</si>
  <si>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</si>
  <si>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</si>
  <si>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</si>
  <si>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</si>
  <si>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</si>
  <si>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</si>
  <si>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</si>
  <si>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</si>
  <si>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</si>
  <si>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</si>
  <si>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</si>
  <si>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</si>
  <si>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</si>
  <si>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</si>
  <si>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</si>
  <si>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</si>
  <si>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</si>
  <si>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</si>
  <si>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</si>
  <si>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</si>
  <si>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</si>
  <si>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</si>
  <si>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</si>
  <si>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</si>
  <si>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</si>
  <si>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</si>
  <si>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</si>
  <si>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</si>
  <si>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</si>
  <si>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</si>
  <si>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</si>
  <si>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</si>
  <si>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</si>
  <si>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</si>
  <si>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</si>
  <si>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</si>
  <si>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</si>
  <si>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</si>
  <si>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</si>
  <si>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</si>
  <si>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</si>
  <si>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</si>
  <si>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</si>
  <si>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</si>
  <si>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</si>
  <si>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</si>
  <si>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</si>
  <si>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</si>
  <si>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</si>
  <si>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</si>
  <si>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</si>
  <si>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</si>
  <si>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</si>
  <si>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</si>
  <si>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</si>
  <si>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</si>
  <si>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</si>
  <si>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</si>
  <si>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</si>
  <si>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</si>
  <si>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</si>
  <si>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</si>
  <si>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</si>
  <si>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</si>
  <si>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</si>
  <si>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</si>
  <si>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</si>
  <si>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</si>
  <si>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</si>
  <si>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</si>
  <si>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</si>
  <si>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</si>
  <si>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</si>
  <si>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</si>
  <si>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</si>
  <si>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</si>
  <si>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</si>
  <si>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</si>
  <si>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</si>
  <si>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</si>
  <si>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</si>
  <si>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</si>
  <si>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</si>
  <si>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</si>
  <si>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</si>
  <si>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</si>
  <si>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</si>
  <si>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</si>
  <si>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</si>
  <si>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</si>
  <si>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</si>
  <si>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</si>
  <si>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</si>
  <si>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</si>
  <si>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</si>
  <si>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</si>
  <si>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</si>
  <si>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</si>
  <si>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</si>
  <si>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</si>
  <si>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</si>
  <si>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</si>
  <si>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</si>
  <si>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</si>
  <si>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</si>
  <si>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</si>
  <si>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</si>
  <si>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</si>
  <si>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</si>
  <si>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</si>
  <si>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</si>
  <si>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</si>
  <si>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</si>
  <si>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</si>
  <si>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</si>
  <si>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</si>
  <si>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</si>
  <si>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</si>
  <si>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</si>
  <si>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</si>
  <si>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</si>
  <si>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</si>
  <si>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</si>
  <si>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</si>
  <si>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</si>
  <si>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</si>
  <si>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</si>
  <si>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</si>
  <si>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</si>
  <si>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</si>
  <si>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</si>
  <si>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</si>
  <si>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</si>
  <si>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</si>
  <si>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</si>
  <si>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</si>
  <si>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</si>
  <si>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</si>
  <si>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</si>
  <si>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</si>
  <si>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</si>
  <si>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</si>
  <si>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</si>
  <si>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</si>
  <si>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</si>
  <si>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</si>
  <si>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</si>
  <si>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</si>
  <si>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</si>
  <si>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</si>
  <si>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</si>
  <si>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</si>
  <si>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</si>
  <si>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</si>
  <si>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</si>
  <si>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</si>
  <si>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</si>
  <si>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</si>
  <si>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</si>
  <si>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</si>
  <si>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</si>
  <si>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</si>
  <si>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</si>
  <si>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</si>
  <si>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</si>
  <si>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</si>
  <si>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</si>
  <si>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</si>
  <si>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</si>
  <si>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</si>
  <si>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</si>
  <si>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</si>
  <si>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</si>
  <si>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</si>
  <si>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</si>
  <si>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</si>
  <si>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</si>
  <si>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</si>
  <si>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</si>
  <si>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</si>
  <si>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</si>
  <si>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</si>
  <si>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</si>
  <si>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</si>
  <si>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</si>
  <si>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</si>
  <si>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</si>
  <si>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</si>
  <si>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</si>
  <si>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</si>
  <si>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</si>
  <si>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</si>
  <si>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</si>
  <si>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</si>
  <si>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</si>
  <si>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</si>
  <si>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</si>
  <si>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</si>
  <si>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</si>
  <si>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</si>
  <si>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</si>
  <si>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</si>
  <si>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</si>
  <si>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</si>
  <si>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</si>
  <si>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</si>
  <si>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</si>
  <si>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</si>
  <si>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</si>
  <si>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</si>
  <si>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</si>
  <si>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</si>
  <si>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</si>
  <si>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</si>
  <si>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</si>
  <si>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</si>
  <si>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</si>
  <si>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</si>
  <si>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</si>
  <si>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</si>
  <si>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</si>
  <si>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</si>
  <si>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</si>
  <si>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</si>
  <si>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</si>
  <si>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</si>
  <si>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</si>
  <si>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</si>
  <si>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</si>
  <si>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</si>
  <si>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</si>
  <si>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</si>
  <si>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</si>
  <si>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</si>
  <si>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</si>
  <si>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</si>
  <si>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</si>
  <si>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</si>
  <si>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</si>
  <si>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</si>
  <si>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</si>
  <si>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</si>
  <si>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</si>
  <si>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</si>
  <si>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</si>
  <si>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</si>
  <si>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</si>
  <si>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</si>
  <si>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</si>
  <si>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</si>
  <si>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</si>
  <si>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</si>
  <si>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</si>
  <si>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</si>
  <si>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</si>
  <si>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</si>
  <si>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</si>
  <si>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</si>
  <si>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</si>
  <si>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</si>
  <si>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</si>
  <si>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</si>
  <si>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</si>
  <si>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</si>
  <si>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</si>
  <si>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</si>
  <si>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</si>
  <si>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</si>
  <si>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</si>
  <si>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</si>
  <si>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</si>
  <si>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</si>
  <si>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</si>
  <si>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</si>
  <si>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</si>
  <si>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</si>
  <si>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</si>
  <si>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</si>
  <si>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</si>
  <si>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</si>
  <si>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</si>
  <si>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</si>
  <si>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</si>
  <si>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</si>
  <si>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</si>
  <si>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</si>
  <si>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</si>
  <si>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</si>
  <si>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</si>
  <si>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</si>
  <si>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</si>
  <si>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</si>
  <si>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</si>
  <si>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</si>
  <si>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</si>
  <si>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</si>
  <si>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</si>
  <si>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</si>
  <si>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</si>
  <si>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</si>
  <si>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</si>
  <si>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</si>
  <si>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</si>
  <si>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</si>
  <si>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</si>
  <si>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</si>
  <si>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</si>
  <si>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</si>
  <si>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</si>
  <si>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</si>
  <si>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</si>
  <si>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</si>
  <si>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</si>
  <si>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</si>
  <si>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</si>
  <si>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</si>
  <si>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</si>
  <si>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</si>
  <si>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</si>
  <si>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</si>
  <si>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</si>
  <si>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</si>
  <si>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</si>
  <si>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</si>
  <si>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</si>
  <si>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</si>
  <si>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</si>
  <si>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</si>
  <si>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</si>
  <si>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</si>
  <si>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</si>
  <si>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</si>
  <si>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</si>
  <si>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</si>
  <si>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</si>
  <si>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</si>
  <si>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</si>
  <si>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</si>
  <si>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</si>
  <si>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</si>
  <si>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</si>
  <si>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</si>
  <si>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</si>
  <si>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</si>
  <si>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</si>
  <si>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</si>
  <si>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</si>
  <si>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</si>
  <si>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</si>
  <si>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</si>
  <si>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</si>
  <si>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</si>
  <si>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</si>
  <si>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</si>
  <si>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</si>
  <si>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</si>
  <si>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</si>
  <si>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</si>
  <si>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</si>
  <si>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</si>
  <si>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</si>
  <si>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</si>
  <si>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</si>
  <si>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</si>
  <si>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</si>
  <si>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</si>
  <si>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</si>
  <si>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</si>
  <si>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</si>
  <si>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</si>
  <si>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</si>
  <si>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</si>
  <si>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</si>
  <si>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</si>
  <si>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</si>
  <si>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</si>
  <si>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</si>
  <si>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</si>
  <si>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</si>
  <si>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</si>
  <si>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</si>
  <si>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</si>
  <si>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</si>
  <si>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</si>
  <si>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</si>
  <si>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</si>
  <si>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</si>
  <si>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</si>
  <si>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</si>
  <si>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</si>
  <si>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</si>
  <si>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</si>
  <si>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</si>
  <si>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</si>
  <si>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</si>
  <si>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</si>
  <si>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</si>
  <si>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</si>
  <si>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</si>
  <si>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</si>
  <si>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</si>
  <si>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</si>
  <si>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</si>
  <si>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</si>
  <si>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</si>
  <si>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</si>
  <si>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</si>
  <si>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</si>
  <si>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</si>
  <si>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</si>
  <si>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</si>
  <si>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</si>
  <si>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</si>
  <si>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</si>
  <si>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</si>
  <si>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</si>
  <si>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</si>
  <si>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</si>
  <si>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</si>
  <si>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</si>
  <si>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</si>
  <si>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</si>
  <si>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</si>
  <si>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</si>
  <si>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</si>
  <si>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</si>
  <si>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</si>
  <si>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</si>
  <si>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</si>
  <si>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</si>
  <si>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</si>
  <si>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</si>
  <si>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</si>
  <si>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</si>
  <si>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</si>
  <si>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</si>
  <si>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</si>
  <si>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</si>
  <si>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</si>
  <si>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</si>
  <si>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</si>
  <si>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</si>
  <si>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</si>
  <si>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</si>
  <si>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</si>
  <si>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</si>
  <si>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</si>
  <si>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</si>
  <si>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</si>
  <si>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</si>
  <si>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</si>
  <si>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</si>
  <si>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</si>
  <si>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</si>
  <si>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</si>
  <si>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</si>
  <si>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</si>
  <si>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</si>
  <si>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</si>
  <si>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</si>
  <si>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</si>
  <si>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</si>
  <si>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</si>
  <si>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</si>
  <si>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</si>
  <si>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</si>
  <si>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</si>
  <si>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</si>
  <si>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</si>
  <si>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</si>
  <si>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</si>
  <si>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</si>
  <si>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</si>
  <si>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</si>
  <si>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</si>
  <si>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</si>
  <si>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</si>
  <si>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</si>
  <si>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</si>
  <si>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</si>
  <si>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</si>
  <si>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</si>
  <si>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</si>
  <si>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</si>
  <si>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</si>
  <si>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</si>
  <si>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</si>
  <si>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</si>
  <si>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</si>
  <si>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</si>
  <si>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</si>
  <si>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</si>
  <si>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</si>
  <si>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</si>
  <si>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</si>
  <si>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</si>
  <si>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</si>
  <si>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</si>
  <si>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</si>
  <si>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</si>
  <si>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</si>
  <si>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</si>
  <si>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</si>
  <si>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</si>
  <si>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</si>
  <si>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</si>
  <si>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</si>
  <si>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</si>
  <si>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</si>
  <si>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</si>
  <si>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</si>
  <si>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</si>
  <si>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</si>
  <si>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</si>
  <si>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</si>
  <si>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</si>
  <si>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</si>
  <si>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</si>
  <si>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</si>
  <si>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</si>
  <si>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</si>
  <si>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</si>
  <si>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</si>
  <si>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</si>
  <si>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</si>
  <si>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</si>
  <si>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</si>
  <si>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</si>
  <si>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</si>
  <si>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</si>
  <si>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</si>
  <si>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</si>
  <si>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</si>
  <si>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</si>
  <si>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</si>
  <si>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</si>
  <si>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</si>
  <si>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</si>
  <si>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</si>
  <si>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</si>
  <si>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</si>
  <si>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</si>
  <si>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</si>
  <si>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</si>
  <si>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</si>
  <si>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</si>
  <si>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</si>
  <si>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</si>
  <si>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</si>
  <si>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</si>
  <si>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</si>
  <si>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</si>
  <si>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</si>
  <si>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</si>
  <si>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</si>
  <si>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</si>
  <si>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</si>
  <si>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</si>
  <si>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</si>
  <si>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</si>
  <si>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</si>
  <si>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</si>
  <si>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</si>
  <si>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</si>
  <si>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</si>
  <si>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</si>
  <si>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</si>
  <si>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</si>
  <si>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</si>
  <si>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</si>
  <si>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</si>
  <si>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</si>
  <si>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</si>
  <si>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</si>
  <si>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</si>
  <si>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</si>
  <si>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</si>
  <si>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</si>
  <si>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</si>
  <si>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</si>
  <si>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</si>
  <si>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</si>
  <si>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</si>
  <si>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</si>
  <si>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</si>
  <si>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</si>
  <si>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</si>
  <si>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</si>
  <si>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</si>
  <si>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</si>
  <si>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</si>
  <si>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</si>
  <si>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</si>
  <si>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</si>
  <si>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</si>
  <si>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</si>
  <si>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</si>
  <si>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</si>
  <si>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</si>
  <si>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</si>
  <si>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</si>
  <si>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</si>
  <si>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</si>
  <si>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</si>
  <si>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</si>
  <si>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</si>
  <si>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</si>
  <si>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</si>
  <si>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</si>
  <si>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</si>
  <si>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</si>
  <si>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</si>
  <si>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</si>
  <si>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</si>
  <si>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</si>
  <si>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</si>
  <si>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</si>
  <si>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</si>
  <si>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</si>
  <si>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</si>
  <si>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</si>
  <si>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</si>
  <si>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</si>
  <si>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</si>
  <si>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</si>
  <si>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</si>
  <si>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</si>
  <si>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</si>
  <si>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</si>
  <si>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</si>
  <si>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</si>
  <si>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</si>
  <si>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</si>
  <si>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</si>
  <si>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</si>
  <si>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</si>
  <si>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</si>
  <si>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</si>
  <si>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</si>
  <si>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</si>
  <si>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</si>
  <si>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</si>
  <si>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</si>
  <si>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</si>
  <si>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</si>
  <si>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</si>
  <si>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</si>
  <si>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</si>
  <si>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</si>
  <si>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</si>
  <si>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</si>
  <si>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</si>
  <si>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</si>
  <si>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</si>
  <si>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</si>
  <si>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</si>
  <si>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</si>
  <si>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</si>
  <si>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</si>
  <si>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</si>
  <si>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</si>
  <si>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</si>
  <si>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</si>
  <si>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</si>
  <si>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</si>
  <si>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</si>
  <si>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</si>
  <si>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</si>
  <si>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</si>
  <si>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</si>
  <si>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</si>
  <si>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</si>
  <si>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</si>
  <si>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</si>
  <si>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</si>
  <si>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</si>
  <si>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</si>
  <si>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</si>
  <si>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</si>
  <si>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</si>
  <si>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</si>
  <si>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</si>
  <si>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</si>
  <si>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</si>
  <si>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</si>
  <si>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</si>
  <si>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</si>
  <si>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</si>
  <si>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</si>
  <si>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</si>
  <si>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</si>
  <si>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</si>
  <si>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</si>
  <si>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</si>
  <si>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</si>
  <si>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</si>
  <si>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</si>
  <si>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</si>
  <si>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</si>
  <si>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</si>
  <si>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</si>
  <si>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</si>
  <si>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</si>
  <si>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</si>
  <si>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</si>
  <si>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</si>
  <si>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</si>
  <si>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</si>
  <si>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</si>
  <si>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</si>
  <si>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</si>
  <si>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</si>
  <si>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</si>
  <si>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</si>
  <si>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</si>
  <si>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</si>
  <si>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</si>
  <si>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</si>
  <si>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</si>
  <si>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</si>
  <si>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</si>
  <si>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</si>
  <si>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</si>
  <si>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</si>
  <si>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</si>
  <si>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</si>
  <si>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</si>
  <si>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</si>
  <si>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</si>
  <si>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</si>
  <si>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</si>
  <si>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</si>
  <si>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</si>
  <si>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</si>
  <si>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</si>
  <si>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</si>
  <si>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</si>
  <si>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</si>
  <si>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</si>
  <si>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</si>
  <si>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</si>
  <si>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</si>
  <si>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</si>
  <si>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</si>
  <si>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</si>
  <si>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</si>
  <si>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</si>
  <si>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</si>
  <si>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</si>
  <si>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</si>
  <si>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</si>
  <si>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</si>
  <si>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</si>
  <si>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</si>
  <si>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</si>
  <si>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</si>
  <si>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</si>
  <si>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</si>
  <si>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</si>
  <si>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</si>
  <si>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</si>
  <si>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</si>
  <si>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</si>
  <si>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</si>
  <si>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</si>
  <si>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</si>
  <si>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</si>
  <si>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</si>
  <si>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</si>
  <si>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</si>
  <si>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</si>
  <si>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</si>
  <si>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</si>
  <si>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</si>
  <si>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</si>
  <si>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</si>
  <si>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</si>
  <si>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</si>
  <si>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</si>
  <si>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</si>
  <si>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</si>
  <si>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</si>
  <si>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</si>
  <si>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</si>
  <si>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</si>
  <si>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</si>
  <si>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</si>
  <si>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</si>
  <si>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</si>
  <si>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</si>
  <si>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</si>
  <si>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</si>
  <si>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</si>
  <si>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</si>
  <si>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</si>
  <si>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</si>
  <si>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</si>
  <si>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</si>
  <si>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</si>
  <si>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</si>
  <si>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</si>
  <si>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</si>
  <si>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</si>
  <si>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</si>
  <si>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</si>
  <si>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</si>
  <si>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</si>
  <si>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</si>
  <si>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</si>
  <si>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</si>
  <si>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</si>
  <si>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</si>
  <si>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</si>
  <si>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</si>
  <si>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</si>
  <si>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</si>
  <si>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</si>
  <si>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</si>
  <si>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</si>
  <si>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</si>
  <si>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</si>
  <si>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</si>
  <si>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</si>
  <si>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</si>
  <si>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</si>
  <si>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</si>
  <si>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</si>
  <si>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</si>
  <si>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</si>
  <si>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</si>
  <si>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</si>
  <si>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</si>
  <si>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</si>
  <si>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</si>
  <si>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</si>
  <si>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</si>
  <si>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</si>
  <si>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</si>
  <si>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</si>
  <si>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</si>
  <si>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</si>
  <si>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</si>
  <si>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</si>
  <si>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</si>
  <si>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</si>
  <si>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</si>
  <si>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</si>
  <si>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</si>
  <si>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</si>
  <si>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</si>
  <si>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</si>
  <si>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</si>
  <si>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</si>
  <si>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</si>
  <si>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</si>
  <si>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</si>
  <si>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</si>
  <si>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</si>
  <si>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</si>
  <si>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</si>
  <si>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</si>
  <si>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</si>
  <si>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</si>
  <si>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</si>
  <si>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</si>
  <si>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</si>
  <si>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</si>
  <si>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</si>
  <si>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</si>
  <si>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</si>
  <si>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</si>
  <si>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</si>
  <si>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</si>
  <si>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</si>
  <si>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</si>
  <si>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</si>
  <si>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</si>
  <si>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</si>
  <si>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</si>
  <si>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</si>
  <si>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</si>
  <si>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</si>
  <si>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</si>
  <si>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</si>
  <si>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</si>
  <si>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</si>
  <si>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</si>
  <si>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</si>
  <si>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</si>
  <si>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</si>
  <si>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</si>
  <si>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</si>
  <si>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</si>
  <si>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</si>
  <si>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</si>
  <si>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</si>
  <si>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</si>
  <si>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</si>
  <si>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</si>
  <si>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</si>
  <si>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</si>
  <si>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</si>
  <si>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</si>
  <si>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</si>
  <si>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</si>
  <si>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</si>
  <si>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</si>
  <si>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</si>
  <si>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</si>
  <si>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</si>
  <si>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</si>
  <si>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</si>
  <si>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</si>
  <si>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</si>
  <si>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</si>
  <si>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</si>
  <si>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</si>
  <si>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</si>
  <si>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</si>
  <si>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</si>
  <si>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</si>
  <si>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</si>
  <si>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</si>
  <si>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</si>
  <si>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</si>
  <si>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</si>
  <si>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</si>
  <si>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</si>
  <si>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</si>
  <si>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</si>
  <si>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</si>
  <si>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</si>
  <si>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</si>
  <si>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</si>
  <si>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</si>
  <si>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</si>
  <si>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</si>
  <si>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</si>
  <si>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</si>
  <si>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</si>
  <si>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</si>
  <si>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</si>
  <si>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</si>
  <si>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</si>
  <si>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</si>
  <si>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</si>
  <si>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</si>
  <si>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</si>
  <si>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</si>
  <si>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</si>
  <si>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</si>
  <si>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</si>
  <si>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</si>
  <si>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</si>
  <si>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</si>
  <si>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</si>
  <si>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</si>
  <si>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</si>
  <si>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</si>
  <si>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</si>
  <si>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</si>
  <si>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</si>
  <si>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</si>
  <si>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</si>
  <si>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</si>
  <si>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</si>
  <si>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</si>
  <si>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</si>
  <si>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</si>
  <si>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</si>
  <si>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</si>
  <si>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</si>
  <si>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</si>
  <si>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</si>
  <si>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</si>
  <si>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</si>
  <si>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</si>
  <si>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</si>
  <si>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</si>
  <si>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</si>
  <si>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</si>
  <si>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</si>
  <si>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</si>
  <si>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</si>
  <si>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</si>
  <si>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</si>
  <si>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</si>
  <si>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</si>
  <si>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</si>
  <si>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</si>
  <si>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</si>
  <si>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</si>
  <si>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</si>
  <si>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</si>
  <si>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</si>
  <si>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</si>
  <si>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</si>
  <si>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</si>
  <si>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</si>
  <si>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</si>
  <si>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</si>
  <si>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</si>
  <si>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</si>
  <si>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</si>
  <si>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</si>
  <si>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</si>
  <si>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</si>
  <si>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</si>
  <si>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</si>
  <si>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</si>
  <si>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</si>
  <si>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</si>
  <si>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</si>
  <si>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</si>
  <si>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</si>
  <si>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</si>
  <si>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</si>
  <si>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</si>
  <si>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</si>
  <si>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</si>
  <si>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</si>
  <si>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</si>
  <si>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</si>
  <si>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</si>
  <si>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</si>
  <si>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</si>
  <si>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</si>
  <si>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</si>
  <si>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</si>
  <si>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</si>
  <si>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</si>
  <si>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</si>
  <si>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</si>
  <si>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</si>
  <si>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</si>
  <si>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</si>
  <si>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</si>
  <si>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</si>
  <si>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</si>
  <si>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</si>
  <si>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</si>
  <si>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</si>
  <si>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</si>
  <si>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</si>
  <si>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</si>
  <si>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</si>
  <si>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</si>
  <si>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</si>
  <si>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</si>
  <si>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</si>
  <si>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</si>
  <si>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</si>
  <si>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</si>
  <si>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</si>
  <si>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</si>
  <si>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</si>
  <si>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</si>
  <si>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</si>
  <si>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</si>
  <si>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</si>
  <si>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</si>
  <si>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</si>
  <si>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</si>
  <si>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</si>
  <si>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</si>
  <si>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</si>
  <si>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</si>
  <si>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</si>
  <si>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</si>
  <si>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</si>
  <si>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</si>
  <si>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</si>
  <si>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</si>
  <si>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</si>
  <si>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</si>
  <si>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</si>
  <si>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</si>
  <si>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</si>
  <si>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</si>
  <si>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</si>
  <si>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</si>
  <si>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</si>
  <si>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</si>
  <si>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</si>
  <si>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</si>
  <si>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</si>
  <si>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</si>
  <si>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</si>
  <si>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</si>
  <si>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</si>
  <si>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</si>
  <si>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</si>
  <si>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</si>
  <si>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</si>
  <si>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</si>
  <si>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</si>
  <si>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</si>
  <si>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</si>
  <si>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</si>
  <si>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</si>
  <si>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</si>
  <si>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</si>
  <si>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</si>
  <si>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</si>
  <si>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</si>
  <si>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</si>
  <si>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</si>
  <si>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</si>
  <si>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</si>
  <si>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</si>
  <si>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</si>
  <si>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</si>
  <si>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</si>
  <si>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</si>
  <si>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</si>
  <si>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</si>
  <si>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</si>
  <si>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</si>
  <si>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</si>
  <si>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</si>
  <si>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</si>
  <si>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</si>
  <si>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</si>
  <si>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</si>
  <si>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</si>
  <si>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</si>
  <si>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</si>
  <si>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</si>
  <si>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</si>
  <si>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</si>
  <si>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</si>
  <si>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</si>
  <si>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</si>
  <si>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</si>
  <si>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</si>
  <si>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</si>
  <si>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</si>
  <si>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</si>
  <si>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</si>
  <si>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</si>
  <si>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</si>
  <si>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</si>
  <si>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</si>
  <si>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</si>
  <si>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</si>
  <si>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</si>
  <si>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</si>
  <si>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</si>
  <si>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</si>
  <si>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</si>
  <si>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</si>
  <si>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</si>
  <si>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</si>
  <si>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</si>
  <si>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</si>
  <si>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</si>
  <si>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</si>
  <si>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</si>
  <si>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</si>
  <si>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</si>
  <si>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</si>
  <si>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</si>
  <si>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</si>
  <si>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</si>
  <si>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</si>
  <si>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</si>
  <si>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</si>
  <si>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</si>
  <si>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</si>
  <si>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</si>
  <si>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</si>
  <si>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</si>
  <si>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</si>
  <si>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</si>
  <si>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</si>
  <si>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</si>
  <si>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</si>
  <si>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</si>
  <si>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</si>
  <si>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</si>
  <si>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</si>
  <si>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</si>
  <si>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</si>
  <si>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</si>
  <si>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</si>
  <si>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</si>
  <si>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</si>
  <si>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</si>
  <si>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</si>
  <si>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</si>
  <si>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</si>
  <si>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</si>
  <si>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</si>
  <si>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</si>
  <si>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</si>
  <si>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</si>
  <si>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</si>
  <si>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</si>
  <si>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</si>
  <si>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</si>
  <si>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</si>
  <si>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</si>
  <si>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</si>
  <si>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</si>
  <si>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</si>
  <si>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</si>
  <si>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</si>
  <si>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</si>
  <si>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</si>
  <si>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</si>
  <si>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</si>
  <si>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</si>
  <si>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</si>
  <si>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</si>
  <si>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</si>
  <si>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</si>
  <si>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</si>
  <si>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</si>
  <si>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</si>
  <si>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</si>
  <si>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</si>
  <si>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</si>
  <si>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</si>
  <si>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</si>
  <si>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</si>
  <si>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</si>
  <si>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</si>
  <si>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</si>
  <si>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</si>
  <si>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</si>
  <si>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</si>
  <si>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</si>
  <si>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</si>
  <si>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</si>
  <si>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</si>
  <si>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</si>
  <si>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</si>
  <si>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</si>
  <si>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</si>
  <si>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</si>
  <si>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</si>
  <si>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</si>
  <si>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</si>
  <si>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</si>
  <si>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</si>
  <si>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</si>
  <si>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</si>
  <si>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</si>
  <si>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</si>
  <si>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</si>
  <si>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</si>
  <si>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</si>
  <si>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</si>
  <si>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</si>
  <si>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</si>
  <si>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</si>
  <si>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</si>
  <si>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</si>
  <si>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</si>
  <si>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</si>
  <si>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</si>
  <si>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</si>
  <si>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</si>
  <si>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</si>
  <si>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</si>
  <si>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</si>
  <si>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</si>
  <si>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</si>
  <si>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</si>
  <si>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</si>
  <si>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</si>
  <si>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</si>
  <si>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</si>
  <si>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</si>
  <si>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</si>
  <si>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</si>
  <si>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</si>
  <si>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</si>
  <si>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</si>
  <si>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</si>
  <si>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</si>
  <si>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</si>
  <si>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</si>
  <si>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</si>
  <si>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</si>
  <si>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</si>
  <si>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</si>
  <si>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</si>
  <si>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</si>
  <si>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</si>
  <si>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</si>
  <si>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</si>
  <si>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</si>
  <si>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</si>
  <si>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</si>
  <si>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</si>
  <si>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</si>
  <si>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</si>
  <si>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</si>
  <si>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</si>
  <si>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</si>
  <si>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</si>
  <si>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</si>
  <si>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</si>
  <si>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</si>
  <si>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</si>
  <si>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</si>
  <si>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</si>
  <si>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</si>
  <si>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</si>
  <si>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</si>
  <si>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</si>
  <si>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</si>
  <si>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</si>
  <si>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</si>
  <si>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</si>
  <si>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</si>
  <si>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</si>
  <si>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</si>
  <si>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</si>
  <si>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</si>
  <si>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</si>
  <si>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</si>
  <si>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</si>
  <si>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</si>
  <si>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</si>
  <si>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</si>
  <si>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</si>
  <si>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</si>
  <si>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</si>
  <si>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</si>
  <si>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</si>
  <si>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</si>
  <si>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</si>
  <si>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</si>
  <si>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</si>
  <si>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</si>
  <si>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</si>
  <si>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</si>
  <si>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</si>
  <si>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</si>
  <si>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</si>
  <si>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</si>
  <si>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</si>
  <si>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</si>
  <si>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</si>
  <si>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</si>
  <si>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</si>
  <si>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</si>
  <si>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</si>
  <si>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</si>
  <si>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</si>
  <si>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</si>
  <si>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</si>
  <si>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</si>
  <si>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</si>
  <si>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</si>
  <si>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</si>
  <si>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</si>
  <si>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</si>
  <si>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</si>
  <si>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</si>
  <si>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</si>
  <si>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</si>
  <si>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</si>
  <si>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</si>
  <si>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</si>
  <si>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</si>
  <si>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</si>
  <si>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</si>
  <si>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</si>
  <si>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</si>
  <si>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</si>
  <si>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</si>
  <si>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</si>
  <si>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</si>
  <si>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</si>
  <si>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</si>
  <si>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</si>
  <si>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</si>
  <si>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</si>
  <si>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</si>
  <si>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</si>
  <si>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</si>
  <si>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</si>
  <si>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</si>
  <si>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</si>
  <si>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</si>
  <si>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</si>
  <si>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</si>
  <si>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</si>
  <si>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</si>
  <si>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</si>
  <si>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</si>
  <si>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</si>
  <si>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</si>
  <si>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</si>
  <si>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</si>
  <si>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</si>
  <si>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</si>
  <si>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</si>
  <si>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</si>
  <si>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</si>
  <si>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</si>
  <si>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</si>
  <si>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</si>
  <si>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</si>
  <si>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</si>
  <si>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</si>
  <si>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</si>
  <si>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</si>
  <si>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</si>
  <si>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</si>
  <si>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</si>
  <si>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</si>
  <si>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</si>
  <si>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</si>
  <si>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</si>
  <si>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</si>
  <si>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</si>
  <si>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</si>
  <si>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</si>
  <si>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</si>
  <si>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</si>
  <si>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</si>
  <si>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</si>
  <si>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</si>
  <si>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</si>
  <si>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</si>
  <si>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</si>
  <si>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</si>
  <si>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</si>
  <si>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</si>
  <si>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</si>
  <si>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</si>
  <si>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</si>
  <si>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</si>
  <si>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</si>
  <si>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</si>
  <si>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</si>
  <si>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</si>
  <si>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</si>
  <si>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</si>
  <si>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</si>
  <si>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</si>
  <si>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</si>
  <si>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</si>
  <si>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</si>
  <si>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</si>
  <si>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</si>
  <si>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</si>
  <si>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</si>
  <si>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</si>
  <si>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</si>
  <si>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</si>
  <si>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</si>
  <si>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</si>
  <si>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</si>
  <si>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</si>
  <si>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</si>
  <si>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</si>
  <si>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</si>
  <si>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</si>
  <si>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</si>
  <si>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</si>
  <si>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</si>
  <si>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</si>
  <si>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</si>
  <si>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</si>
  <si>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</si>
  <si>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</si>
  <si>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</si>
  <si>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</si>
  <si>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</si>
  <si>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</si>
  <si>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</si>
  <si>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</si>
  <si>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</si>
  <si>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</si>
  <si>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</si>
  <si>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</si>
  <si>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</si>
  <si>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</si>
  <si>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</si>
  <si>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</si>
  <si>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</si>
  <si>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</si>
  <si>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</si>
  <si>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</si>
  <si>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</si>
  <si>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</si>
  <si>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</si>
  <si>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</si>
  <si>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</si>
  <si>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</si>
  <si>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</si>
  <si>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</si>
  <si>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</si>
  <si>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</si>
  <si>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</si>
  <si>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</si>
  <si>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</si>
  <si>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</si>
  <si>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</si>
  <si>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</si>
  <si>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</si>
  <si>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</si>
  <si>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</si>
  <si>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</si>
  <si>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</si>
  <si>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</si>
  <si>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</si>
  <si>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</si>
  <si>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</si>
  <si>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</si>
  <si>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</si>
  <si>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</si>
  <si>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</si>
  <si>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</si>
  <si>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</si>
  <si>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</si>
  <si>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</si>
  <si>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</si>
  <si>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</si>
  <si>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</si>
  <si>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</si>
  <si>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</si>
  <si>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</si>
  <si>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</si>
  <si>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</si>
  <si>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</si>
  <si>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</si>
  <si>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</si>
  <si>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</si>
  <si>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</si>
  <si>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</si>
  <si>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</si>
  <si>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</si>
  <si>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</si>
  <si>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</si>
  <si>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</si>
  <si>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</si>
  <si>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</si>
  <si>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</si>
  <si>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</si>
  <si>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</si>
  <si>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</si>
  <si>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</si>
  <si>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</si>
  <si>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</si>
  <si>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</si>
  <si>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</si>
  <si>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</si>
  <si>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</si>
  <si>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</si>
  <si>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</si>
  <si>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</si>
  <si>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</si>
  <si>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</si>
  <si>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</si>
  <si>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</si>
  <si>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</si>
  <si>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</si>
  <si>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</si>
  <si>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</si>
  <si>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</si>
  <si>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</si>
  <si>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</si>
  <si>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</si>
  <si>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</si>
  <si>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</si>
  <si>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</si>
  <si>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</si>
  <si>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</si>
  <si>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</si>
  <si>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</si>
  <si>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</si>
  <si>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</si>
  <si>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</si>
  <si>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</si>
  <si>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</si>
  <si>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</si>
  <si>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</si>
  <si>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</si>
  <si>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</si>
  <si>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</si>
  <si>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</si>
  <si>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</si>
  <si>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</si>
  <si>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</si>
  <si>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</si>
  <si>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</si>
  <si>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</si>
  <si>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</si>
  <si>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</si>
  <si>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</si>
  <si>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</si>
  <si>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</si>
  <si>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</si>
  <si>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</si>
  <si>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</si>
  <si>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</si>
  <si>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</si>
  <si>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</si>
  <si>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</si>
  <si>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</si>
  <si>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</si>
  <si>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</si>
  <si>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</si>
  <si>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</si>
  <si>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</si>
  <si>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</si>
  <si>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</si>
  <si>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</si>
  <si>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</si>
  <si>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</si>
  <si>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</si>
  <si>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</si>
  <si>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</si>
  <si>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</si>
  <si>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</si>
  <si>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</si>
  <si>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</si>
  <si>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</si>
  <si>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</si>
  <si>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</si>
  <si>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</si>
  <si>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</si>
  <si>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</si>
  <si>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</si>
  <si>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</si>
  <si>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</si>
  <si>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</si>
  <si>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</si>
  <si>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</si>
  <si>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</si>
  <si>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</si>
  <si>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</si>
  <si>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</si>
  <si>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</si>
  <si>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</si>
  <si>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</si>
  <si>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</si>
  <si>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</si>
  <si>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</si>
  <si>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</si>
  <si>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</si>
  <si>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</si>
  <si>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</si>
  <si>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</si>
  <si>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</si>
  <si>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</si>
  <si>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</si>
  <si>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</si>
  <si>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</si>
  <si>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</si>
  <si>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</si>
  <si>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</si>
  <si>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</si>
  <si>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</si>
  <si>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</si>
  <si>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</si>
  <si>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</si>
  <si>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</si>
  <si>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</si>
  <si>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</si>
  <si>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</si>
  <si>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</si>
  <si>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</si>
  <si>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</si>
  <si>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</si>
  <si>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</si>
  <si>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</si>
  <si>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</si>
  <si>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</si>
  <si>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</si>
  <si>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</si>
  <si>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</si>
  <si>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</si>
  <si>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</si>
  <si>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</si>
  <si>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</si>
  <si>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</si>
  <si>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</si>
  <si>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</si>
  <si>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</si>
  <si>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</si>
  <si>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</si>
  <si>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</si>
  <si>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</si>
  <si>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</si>
  <si>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</si>
  <si>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</si>
  <si>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</si>
  <si>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</si>
  <si>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</si>
  <si>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</si>
  <si>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</si>
  <si>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</si>
  <si>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</si>
  <si>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</si>
  <si>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</si>
  <si>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</si>
  <si>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</si>
  <si>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</si>
  <si>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</si>
  <si>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</si>
  <si>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</si>
  <si>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</si>
  <si>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</si>
  <si>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</si>
  <si>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</si>
  <si>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</si>
  <si>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</si>
  <si>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</si>
  <si>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</si>
  <si>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</si>
  <si>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</si>
  <si>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</si>
  <si>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</si>
  <si>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</si>
  <si>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</si>
  <si>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</si>
  <si>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</si>
  <si>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</si>
  <si>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</si>
  <si>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</si>
  <si>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</si>
  <si>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</si>
  <si>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</si>
  <si>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</si>
  <si>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</si>
  <si>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</si>
  <si>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</si>
  <si>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</si>
  <si>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</si>
  <si>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</si>
  <si>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</si>
  <si>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</si>
  <si>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</si>
  <si>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</si>
  <si>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</si>
  <si>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</si>
  <si>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</si>
  <si>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</si>
  <si>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</si>
  <si>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</si>
  <si>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</si>
  <si>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</si>
  <si>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</si>
  <si>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</si>
  <si>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</si>
  <si>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</si>
  <si>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</si>
  <si>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</si>
  <si>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</si>
  <si>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</si>
  <si>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</si>
  <si>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</si>
  <si>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</si>
  <si>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</si>
  <si>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</si>
  <si>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</si>
  <si>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</si>
  <si>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</si>
  <si>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</si>
  <si>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</si>
  <si>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</si>
  <si>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</si>
  <si>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</si>
  <si>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</si>
  <si>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</si>
  <si>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</si>
  <si>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</si>
  <si>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</si>
  <si>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</si>
  <si>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</si>
  <si>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</si>
  <si>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</si>
  <si>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</si>
  <si>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</si>
  <si>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</si>
  <si>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</si>
  <si>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</si>
  <si>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</si>
  <si>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</si>
  <si>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</si>
  <si>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</si>
  <si>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</si>
  <si>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</si>
  <si>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</si>
  <si>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</si>
  <si>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</si>
  <si>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</si>
  <si>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</si>
  <si>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</si>
  <si>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</si>
  <si>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</si>
  <si>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</si>
  <si>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</si>
  <si>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</si>
  <si>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</si>
  <si>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</si>
  <si>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</si>
  <si>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</si>
  <si>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</si>
  <si>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</si>
  <si>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</si>
  <si>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</si>
  <si>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</si>
  <si>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</si>
  <si>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</si>
  <si>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</si>
  <si>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</si>
  <si>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</si>
  <si>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</si>
  <si>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</si>
  <si>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</si>
  <si>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</si>
  <si>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</si>
  <si>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</si>
  <si>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</si>
  <si>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</si>
  <si>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</si>
  <si>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</si>
  <si>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</si>
  <si>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</si>
  <si>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</si>
  <si>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</si>
  <si>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</si>
  <si>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</si>
  <si>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</si>
  <si>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</si>
  <si>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</si>
  <si>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</si>
  <si>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</si>
  <si>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</si>
  <si>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</si>
  <si>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</si>
  <si>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</si>
  <si>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</si>
  <si>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</si>
  <si>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</si>
  <si>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</si>
  <si>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</si>
  <si>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</si>
  <si>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</si>
  <si>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</si>
  <si>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</si>
  <si>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</si>
  <si>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</si>
  <si>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</si>
  <si>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</si>
  <si>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</si>
  <si>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</si>
  <si>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</si>
  <si>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</si>
  <si>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</si>
  <si>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</si>
  <si>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</si>
  <si>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</si>
  <si>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</si>
  <si>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</si>
  <si>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</si>
  <si>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</si>
  <si>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</si>
  <si>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</si>
  <si>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</si>
  <si>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</si>
  <si>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</si>
  <si>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</si>
  <si>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</si>
  <si>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</si>
  <si>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</si>
  <si>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</si>
  <si>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</si>
  <si>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</si>
  <si>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</si>
  <si>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</si>
  <si>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</si>
  <si>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</si>
  <si>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</si>
  <si>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</si>
  <si>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</si>
  <si>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</si>
  <si>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</si>
  <si>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</si>
  <si>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</si>
  <si>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</si>
  <si>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</si>
  <si>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</si>
  <si>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</si>
  <si>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</si>
  <si>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</si>
  <si>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</si>
  <si>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</si>
  <si>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</si>
  <si>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</si>
  <si>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</si>
  <si>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</si>
  <si>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</si>
  <si>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</si>
  <si>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</si>
  <si>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</si>
  <si>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</si>
  <si>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</si>
  <si>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</si>
  <si>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</si>
  <si>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</si>
  <si>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</si>
  <si>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</si>
  <si>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</si>
  <si>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</si>
  <si>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</si>
  <si>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</si>
  <si>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</si>
  <si>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</si>
  <si>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</si>
  <si>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</si>
  <si>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</si>
  <si>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</si>
  <si>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</si>
  <si>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</si>
  <si>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</si>
  <si>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</si>
  <si>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</si>
  <si>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</si>
  <si>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</si>
  <si>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</si>
  <si>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</si>
  <si>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</si>
  <si>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</si>
  <si>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</si>
  <si>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</si>
  <si>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</si>
  <si>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</si>
  <si>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</si>
  <si>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</si>
  <si>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</si>
  <si>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</si>
  <si>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</si>
  <si>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</si>
  <si>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</si>
  <si>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</si>
  <si>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</si>
  <si>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</si>
  <si>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</si>
  <si>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</si>
  <si>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</si>
  <si>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</si>
  <si>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</si>
  <si>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</si>
  <si>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</si>
  <si>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</si>
  <si>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</si>
  <si>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</si>
  <si>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</si>
  <si>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</si>
  <si>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</si>
  <si>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</si>
  <si>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</si>
  <si>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</si>
  <si>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</si>
  <si>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</si>
  <si>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</si>
  <si>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</si>
  <si>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</si>
  <si>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</si>
  <si>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</si>
  <si>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</si>
  <si>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</si>
  <si>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</si>
  <si>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</si>
  <si>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</si>
  <si>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</si>
  <si>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</si>
  <si>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</si>
  <si>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</si>
  <si>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</si>
  <si>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</si>
  <si>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</si>
  <si>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</si>
  <si>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</si>
  <si>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</si>
  <si>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</si>
  <si>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</si>
  <si>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</si>
  <si>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</si>
  <si>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</si>
  <si>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</si>
  <si>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</si>
  <si>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</si>
  <si>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</si>
  <si>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</si>
  <si>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</si>
  <si>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</si>
  <si>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</si>
  <si>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</si>
  <si>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</si>
  <si>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</si>
  <si>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</si>
  <si>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</si>
  <si>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</si>
  <si>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</si>
  <si>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</si>
  <si>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</si>
  <si>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</si>
  <si>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</si>
  <si>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</si>
  <si>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</si>
  <si>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</si>
  <si>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</si>
  <si>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</si>
  <si>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</si>
  <si>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</si>
  <si>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</si>
  <si>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</si>
  <si>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</si>
  <si>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</si>
  <si>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</si>
  <si>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</si>
  <si>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</si>
  <si>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</si>
  <si>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</si>
  <si>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</si>
  <si>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</si>
  <si>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</si>
  <si>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</si>
  <si>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</si>
  <si>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</si>
  <si>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</si>
  <si>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</si>
  <si>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</si>
  <si>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</si>
  <si>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</si>
  <si>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</si>
  <si>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</si>
  <si>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</si>
  <si>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</si>
  <si>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</si>
  <si>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</si>
  <si>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</si>
  <si>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</si>
  <si>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</si>
  <si>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</si>
  <si>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</si>
  <si>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</si>
  <si>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</si>
  <si>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</si>
  <si>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</si>
  <si>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</si>
  <si>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</si>
  <si>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</si>
  <si>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</si>
  <si>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</si>
  <si>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</si>
  <si>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</si>
  <si>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</si>
  <si>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</si>
  <si>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</si>
  <si>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</si>
  <si>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</si>
  <si>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</si>
  <si>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</si>
  <si>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</si>
  <si>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</si>
  <si>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</si>
  <si>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</si>
  <si>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</si>
  <si>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</si>
  <si>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</si>
  <si>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</si>
  <si>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</si>
  <si>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</si>
  <si>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</si>
  <si>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</si>
  <si>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</si>
  <si>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</si>
  <si>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</si>
  <si>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</si>
  <si>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</si>
  <si>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</si>
  <si>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</si>
  <si>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</si>
  <si>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</si>
  <si>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</si>
  <si>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</si>
  <si>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</si>
  <si>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</si>
  <si>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</si>
  <si>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</si>
  <si>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</si>
  <si>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</si>
  <si>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</si>
  <si>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</si>
  <si>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</si>
  <si>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</si>
  <si>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</si>
  <si>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</si>
  <si>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</si>
  <si>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</si>
  <si>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</si>
  <si>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</si>
  <si>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</si>
  <si>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</si>
  <si>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</si>
  <si>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</si>
  <si>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</si>
  <si>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</si>
  <si>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</si>
  <si>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</si>
  <si>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</si>
  <si>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</si>
  <si>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</si>
  <si>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</si>
  <si>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</si>
  <si>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</si>
  <si>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</si>
  <si>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</si>
  <si>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</si>
  <si>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</si>
  <si>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</si>
  <si>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</si>
  <si>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</si>
  <si>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</si>
  <si>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</si>
  <si>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</si>
  <si>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</si>
  <si>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</si>
  <si>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</si>
  <si>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</si>
  <si>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</si>
  <si>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</si>
  <si>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</si>
  <si>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</si>
  <si>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</si>
  <si>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</si>
  <si>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</si>
  <si>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</si>
  <si>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</si>
  <si>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</si>
  <si>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</si>
  <si>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</si>
  <si>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</si>
  <si>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</si>
  <si>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</si>
  <si>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</si>
  <si>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</si>
  <si>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</si>
  <si>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</si>
  <si>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</si>
  <si>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</si>
  <si>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</si>
  <si>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</si>
  <si>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</si>
  <si>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</si>
  <si>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</si>
  <si>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</si>
  <si>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</si>
  <si>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</si>
  <si>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</si>
  <si>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</si>
  <si>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</si>
  <si>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</si>
  <si>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</si>
  <si>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</si>
  <si>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</si>
  <si>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</si>
  <si>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</si>
  <si>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</si>
  <si>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</si>
  <si>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</si>
  <si>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</si>
  <si>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</si>
  <si>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</si>
  <si>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</si>
  <si>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</si>
  <si>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</si>
  <si>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</si>
  <si>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</si>
  <si>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</si>
  <si>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</si>
  <si>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</si>
  <si>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</si>
  <si>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</si>
  <si>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</si>
  <si>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</si>
  <si>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</si>
  <si>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</si>
  <si>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</si>
  <si>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</si>
  <si>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</si>
  <si>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</si>
  <si>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</si>
  <si>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</si>
  <si>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</si>
  <si>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</si>
  <si>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</si>
  <si>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</si>
  <si>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</si>
  <si>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</si>
  <si>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</si>
  <si>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</si>
  <si>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</si>
  <si>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</si>
  <si>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</si>
  <si>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</si>
  <si>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</si>
  <si>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</si>
  <si>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</si>
  <si>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</si>
  <si>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</si>
  <si>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</si>
  <si>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</si>
  <si>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</si>
  <si>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</si>
  <si>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</si>
  <si>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</si>
  <si>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</si>
  <si>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</si>
  <si>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</si>
  <si>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</si>
  <si>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</si>
  <si>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</si>
  <si>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</si>
  <si>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</si>
  <si>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</si>
  <si>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</si>
  <si>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</si>
  <si>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</si>
  <si>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</si>
  <si>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</si>
  <si>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</si>
  <si>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</si>
  <si>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</si>
  <si>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</si>
  <si>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</si>
  <si>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</si>
  <si>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</si>
  <si>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</si>
  <si>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</si>
  <si>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</si>
  <si>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</si>
  <si>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</si>
  <si>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</si>
  <si>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</si>
  <si>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</si>
  <si>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</si>
  <si>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</si>
  <si>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</si>
  <si>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</si>
  <si>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</si>
  <si>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</si>
  <si>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</si>
  <si>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</si>
  <si>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</si>
  <si>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</si>
  <si>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</si>
  <si>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</si>
  <si>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</si>
  <si>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</si>
  <si>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</si>
  <si>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</si>
  <si>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</si>
  <si>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</si>
  <si>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</si>
  <si>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</si>
  <si>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</si>
  <si>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</si>
  <si>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</si>
  <si>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</si>
  <si>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</si>
  <si>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</si>
  <si>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</si>
  <si>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</si>
  <si>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</si>
  <si>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</si>
  <si>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</si>
  <si>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</si>
  <si>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</si>
  <si>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</si>
  <si>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</si>
  <si>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</si>
  <si>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</si>
  <si>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</si>
  <si>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</si>
  <si>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</si>
  <si>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</si>
  <si>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</si>
  <si>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</si>
  <si>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</si>
  <si>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</si>
  <si>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</si>
  <si>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</si>
  <si>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</si>
  <si>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</si>
  <si>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</si>
  <si>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</si>
  <si>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</si>
  <si>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</si>
  <si>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</si>
  <si>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</si>
  <si>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</si>
  <si>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</si>
  <si>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</si>
  <si>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</si>
  <si>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</si>
  <si>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</si>
  <si>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</si>
  <si>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</si>
  <si>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</si>
  <si>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</si>
  <si>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</si>
  <si>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</si>
  <si>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</si>
  <si>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</si>
  <si>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</si>
  <si>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</si>
  <si>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</si>
  <si>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</si>
  <si>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</si>
  <si>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</si>
  <si>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</si>
  <si>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</si>
  <si>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</si>
  <si>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</si>
  <si>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</si>
  <si>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</si>
  <si>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</si>
  <si>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</si>
  <si>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</si>
  <si>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</si>
  <si>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</si>
  <si>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</si>
  <si>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</si>
  <si>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</si>
  <si>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</si>
  <si>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</si>
  <si>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</si>
  <si>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</si>
  <si>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</si>
  <si>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</si>
  <si>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</si>
  <si>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</si>
  <si>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</si>
  <si>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</si>
  <si>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</si>
  <si>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</si>
  <si>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</si>
  <si>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</si>
  <si>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</si>
  <si>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</si>
  <si>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</si>
  <si>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</si>
  <si>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</si>
  <si>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</si>
  <si>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</si>
  <si>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</si>
  <si>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</si>
  <si>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</si>
  <si>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</si>
  <si>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</si>
  <si>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</si>
  <si>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</si>
  <si>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</si>
  <si>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</si>
  <si>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</si>
  <si>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</si>
  <si>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</si>
  <si>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</si>
  <si>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</si>
  <si>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</si>
  <si>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</si>
  <si>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</si>
  <si>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</si>
  <si>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</si>
  <si>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</si>
  <si>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</si>
  <si>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</si>
  <si>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</si>
  <si>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</si>
  <si>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</si>
  <si>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</si>
  <si>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</si>
  <si>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</si>
  <si>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</si>
  <si>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</si>
  <si>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</si>
  <si>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</si>
  <si>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</si>
  <si>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</si>
  <si>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</si>
  <si>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</si>
  <si>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</si>
  <si>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</si>
  <si>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</si>
  <si>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</si>
  <si>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</si>
  <si>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</si>
  <si>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</si>
  <si>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</si>
  <si>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</si>
  <si>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</si>
  <si>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</si>
  <si>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</si>
  <si>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</si>
  <si>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</si>
  <si>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</si>
  <si>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</si>
  <si>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</si>
  <si>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</si>
  <si>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</si>
  <si>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</si>
  <si>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</si>
  <si>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</si>
  <si>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</si>
  <si>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</si>
  <si>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</si>
  <si>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</si>
  <si>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</si>
  <si>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</si>
  <si>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</si>
  <si>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</si>
  <si>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</si>
  <si>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</si>
  <si>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</si>
  <si>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</si>
  <si>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</si>
  <si>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</si>
  <si>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</si>
  <si>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</si>
  <si>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</si>
  <si>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</si>
  <si>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</si>
  <si>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</si>
  <si>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</si>
  <si>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</si>
  <si>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</si>
  <si>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</si>
  <si>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</si>
  <si>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</si>
  <si>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</si>
  <si>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</si>
  <si>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</si>
  <si>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</si>
  <si>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</si>
  <si>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</si>
  <si>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</si>
  <si>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</si>
  <si>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</si>
  <si>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</si>
  <si>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</si>
  <si>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</si>
  <si>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</si>
  <si>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</si>
  <si>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</si>
  <si>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</si>
  <si>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</si>
  <si>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</si>
  <si>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</si>
  <si>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</si>
  <si>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</si>
  <si>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</si>
  <si>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</si>
  <si>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</si>
  <si>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</si>
  <si>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</si>
  <si>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</si>
  <si>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</si>
  <si>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</si>
  <si>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</si>
  <si>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</si>
  <si>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</si>
  <si>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</si>
  <si>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</si>
  <si>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</si>
  <si>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</si>
  <si>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</si>
  <si>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</si>
  <si>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</si>
  <si>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</si>
  <si>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</si>
  <si>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</si>
  <si>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</si>
  <si>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</si>
  <si>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</si>
  <si>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</si>
  <si>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</si>
  <si>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</si>
  <si>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</si>
  <si>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</si>
  <si>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</si>
  <si>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</si>
  <si>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</si>
  <si>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</si>
  <si>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</si>
  <si>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</si>
  <si>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</si>
  <si>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</si>
  <si>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</si>
  <si>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</si>
  <si>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</si>
  <si>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</si>
  <si>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</si>
  <si>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</si>
  <si>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</si>
  <si>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</si>
  <si>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</si>
  <si>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</si>
  <si>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</si>
  <si>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</si>
  <si>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</si>
  <si>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</si>
  <si>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</si>
  <si>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</si>
  <si>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</si>
  <si>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</si>
  <si>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</si>
  <si>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</si>
  <si>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</si>
  <si>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</si>
  <si>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</si>
  <si>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</si>
  <si>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</si>
  <si>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</si>
  <si>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</si>
  <si>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</si>
  <si>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</si>
  <si>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</si>
  <si>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</si>
  <si>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</si>
  <si>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</si>
  <si>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</si>
  <si>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</si>
  <si>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</si>
  <si>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</si>
  <si>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</si>
  <si>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</si>
  <si>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</si>
  <si>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</si>
  <si>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</si>
  <si>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</si>
  <si>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</si>
  <si>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</si>
  <si>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</si>
  <si>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</si>
  <si>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</si>
  <si>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</si>
  <si>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</si>
  <si>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</si>
  <si>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</si>
  <si>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</si>
  <si>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</si>
  <si>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</si>
  <si>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</si>
  <si>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</si>
  <si>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</si>
  <si>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</si>
  <si>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</si>
  <si>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</si>
  <si>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</si>
  <si>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</si>
  <si>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</si>
  <si>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</si>
  <si>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</si>
  <si>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</si>
  <si>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</si>
  <si>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</si>
  <si>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</si>
  <si>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</si>
  <si>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</si>
  <si>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</si>
  <si>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</si>
  <si>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</si>
  <si>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</si>
  <si>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</si>
  <si>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</si>
  <si>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</si>
  <si>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</si>
  <si>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</si>
  <si>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</si>
  <si>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</si>
  <si>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</si>
  <si>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</si>
  <si>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</si>
  <si>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</si>
  <si>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</si>
  <si>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</si>
  <si>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</si>
  <si>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</si>
  <si>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</si>
  <si>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</si>
  <si>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</si>
  <si>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</si>
  <si>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</si>
  <si>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</si>
  <si>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</si>
  <si>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</si>
  <si>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</si>
  <si>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</si>
  <si>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</si>
  <si>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</si>
  <si>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</si>
  <si>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</si>
  <si>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</si>
  <si>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</si>
  <si>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</si>
  <si>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</si>
  <si>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</si>
  <si>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</si>
  <si>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</si>
  <si>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</si>
  <si>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</si>
  <si>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</si>
  <si>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</si>
  <si>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</si>
  <si>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</si>
  <si>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</si>
  <si>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</si>
  <si>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</si>
  <si>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</si>
  <si>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</si>
  <si>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</si>
  <si>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</si>
  <si>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</si>
  <si>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</si>
  <si>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</si>
  <si>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</si>
  <si>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</si>
  <si>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</si>
  <si>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</si>
  <si>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</si>
  <si>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</si>
  <si>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</si>
  <si>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</si>
  <si>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</si>
  <si>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</si>
  <si>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</si>
  <si>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</si>
  <si>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</si>
  <si>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</si>
  <si>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</si>
  <si>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</si>
  <si>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</si>
  <si>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</si>
  <si>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</si>
  <si>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</si>
  <si>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</si>
  <si>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</si>
  <si>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</si>
  <si>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</si>
  <si>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</si>
  <si>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</si>
  <si>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</si>
  <si>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</si>
  <si>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</si>
  <si>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</si>
  <si>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</si>
  <si>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</si>
  <si>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</si>
  <si>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</si>
  <si>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</si>
  <si>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</si>
  <si>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</si>
  <si>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</si>
  <si>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</si>
  <si>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</si>
  <si>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</si>
  <si>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</si>
  <si>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</si>
  <si>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</si>
  <si>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</si>
  <si>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</si>
  <si>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</si>
  <si>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</si>
  <si>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</si>
  <si>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</si>
  <si>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</si>
  <si>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</si>
  <si>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</si>
  <si>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</si>
  <si>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</si>
  <si>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</si>
  <si>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</si>
  <si>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</si>
  <si>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</si>
  <si>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</si>
  <si>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</si>
  <si>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</si>
  <si>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</si>
  <si>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</si>
  <si>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</si>
  <si>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</si>
  <si>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</si>
  <si>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</si>
  <si>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</si>
  <si>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</si>
  <si>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</si>
  <si>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</si>
  <si>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</si>
  <si>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</si>
  <si>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</si>
  <si>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</si>
  <si>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</si>
  <si>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</si>
  <si>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</si>
  <si>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</si>
  <si>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</si>
  <si>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</si>
  <si>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</si>
  <si>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</si>
  <si>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</si>
  <si>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</si>
  <si>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</si>
  <si>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</si>
  <si>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</si>
  <si>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</si>
  <si>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</si>
  <si>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</si>
  <si>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</si>
  <si>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</si>
  <si>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</si>
  <si>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</si>
  <si>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</si>
  <si>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</si>
  <si>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</si>
  <si>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</si>
  <si>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</si>
  <si>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</si>
  <si>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</si>
  <si>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</si>
  <si>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</si>
  <si>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</si>
  <si>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</si>
  <si>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</si>
  <si>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</si>
  <si>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</si>
  <si>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</si>
  <si>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</si>
  <si>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</si>
  <si>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</si>
  <si>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</si>
  <si>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</si>
  <si>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</si>
  <si>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</si>
  <si>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</si>
  <si>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</si>
  <si>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</si>
  <si>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</si>
  <si>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</si>
  <si>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</si>
  <si>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</si>
  <si>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</si>
  <si>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</si>
  <si>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</si>
  <si>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</si>
  <si>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</si>
  <si>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</si>
  <si>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</si>
  <si>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</si>
  <si>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</si>
  <si>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</si>
  <si>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</si>
  <si>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</si>
  <si>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</si>
  <si>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</si>
  <si>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</si>
  <si>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</si>
  <si>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</si>
  <si>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</si>
  <si>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</si>
  <si>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</si>
  <si>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</si>
  <si>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</si>
  <si>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</si>
  <si>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</si>
  <si>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</si>
  <si>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</si>
  <si>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</si>
  <si>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</si>
  <si>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</si>
  <si>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</si>
  <si>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</si>
  <si>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</si>
  <si>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</si>
  <si>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</si>
  <si>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</si>
  <si>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</si>
  <si>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</si>
  <si>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</si>
  <si>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</si>
  <si>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</si>
  <si>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</si>
  <si>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</si>
  <si>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</si>
  <si>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</si>
  <si>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</si>
  <si>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</si>
  <si>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</si>
  <si>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</si>
  <si>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</si>
  <si>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</si>
  <si>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</si>
  <si>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</si>
  <si>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</si>
  <si>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</si>
  <si>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</si>
  <si>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</si>
  <si>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</si>
  <si>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</si>
  <si>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</si>
  <si>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</si>
  <si>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</si>
  <si>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</si>
  <si>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</si>
  <si>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</si>
  <si>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</si>
  <si>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</si>
  <si>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</si>
  <si>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</si>
  <si>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</si>
  <si>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</si>
  <si>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</si>
  <si>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</si>
  <si>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</si>
  <si>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</si>
  <si>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</si>
  <si>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</si>
  <si>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</si>
  <si>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</si>
  <si>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</si>
  <si>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</si>
  <si>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</si>
  <si>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</si>
  <si>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</si>
  <si>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</si>
  <si>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</si>
  <si>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</si>
  <si>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</si>
  <si>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</si>
  <si>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</si>
  <si>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</si>
  <si>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</si>
  <si>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</si>
  <si>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</si>
  <si>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</si>
  <si>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</si>
  <si>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</si>
  <si>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</si>
  <si>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</si>
  <si>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</si>
  <si>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</si>
  <si>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</si>
  <si>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</si>
  <si>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</si>
  <si>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</si>
  <si>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</si>
  <si>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</si>
  <si>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</si>
  <si>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</si>
  <si>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</si>
  <si>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</si>
  <si>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</si>
  <si>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</si>
  <si>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</si>
  <si>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</si>
  <si>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</si>
  <si>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</si>
  <si>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</si>
  <si>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</si>
  <si>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</si>
  <si>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</si>
  <si>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</si>
  <si>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</si>
  <si>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</si>
  <si>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</si>
  <si>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</si>
  <si>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</si>
  <si>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</si>
  <si>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</si>
  <si>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</si>
  <si>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</si>
  <si>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</si>
  <si>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</si>
  <si>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</si>
  <si>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</si>
  <si>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</si>
  <si>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</si>
  <si>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</si>
  <si>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</si>
  <si>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</si>
  <si>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</si>
  <si>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</si>
  <si>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</si>
  <si>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</si>
  <si>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</si>
  <si>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</si>
  <si>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</si>
  <si>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</si>
  <si>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</si>
  <si>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</si>
  <si>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</si>
  <si>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</si>
  <si>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</si>
  <si>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</si>
  <si>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</si>
  <si>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</si>
  <si>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</si>
  <si>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</si>
  <si>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</si>
  <si>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</si>
  <si>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</si>
  <si>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</si>
  <si>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</si>
  <si>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</si>
  <si>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</si>
  <si>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</si>
  <si>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</si>
  <si>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</si>
  <si>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</si>
  <si>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</si>
  <si>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</si>
  <si>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</si>
  <si>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</si>
  <si>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</si>
  <si>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</si>
  <si>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</si>
  <si>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</si>
  <si>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</si>
  <si>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</si>
  <si>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</si>
  <si>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</si>
  <si>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</si>
  <si>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</si>
  <si>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</si>
  <si>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</si>
  <si>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</si>
  <si>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</si>
  <si>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</si>
  <si>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</si>
  <si>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</si>
  <si>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</si>
  <si>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</si>
  <si>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</si>
  <si>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</si>
  <si>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</si>
  <si>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</si>
  <si>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</si>
  <si>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</si>
  <si>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</si>
  <si>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</si>
  <si>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</si>
  <si>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</si>
  <si>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</si>
  <si>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</si>
  <si>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</si>
  <si>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</si>
  <si>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</si>
  <si>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</si>
  <si>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</si>
  <si>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</si>
  <si>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</si>
  <si>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</si>
  <si>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</si>
  <si>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</si>
  <si>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</si>
  <si>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</si>
  <si>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</si>
  <si>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</si>
  <si>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</si>
  <si>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</si>
  <si>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</si>
  <si>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</si>
  <si>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</si>
  <si>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</si>
  <si>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</si>
  <si>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</si>
  <si>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</si>
  <si>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</si>
  <si>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</si>
  <si>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</si>
  <si>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</si>
  <si>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</si>
  <si>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</si>
  <si>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</si>
  <si>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</si>
  <si>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</si>
  <si>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</si>
  <si>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</si>
  <si>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</si>
  <si>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</si>
  <si>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</si>
  <si>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</si>
  <si>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</si>
  <si>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</si>
  <si>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</si>
  <si>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</si>
  <si>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</si>
  <si>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</si>
  <si>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</si>
  <si>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</si>
  <si>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</si>
  <si>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</si>
  <si>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</si>
  <si>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</si>
  <si>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</si>
  <si>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</si>
  <si>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</si>
  <si>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</si>
  <si>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</si>
  <si>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</si>
  <si>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</si>
  <si>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</si>
  <si>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</si>
  <si>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</si>
  <si>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</si>
  <si>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</si>
  <si>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</si>
  <si>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</si>
  <si>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</si>
  <si>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</si>
  <si>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</si>
  <si>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</si>
  <si>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</si>
  <si>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</si>
  <si>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</si>
  <si>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</si>
  <si>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</si>
  <si>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</si>
  <si>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</si>
  <si>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</si>
  <si>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</si>
  <si>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</si>
  <si>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</si>
  <si>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</si>
  <si>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</si>
  <si>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</si>
  <si>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</si>
  <si>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</si>
  <si>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</si>
  <si>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</si>
  <si>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</si>
  <si>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</si>
  <si>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</si>
  <si>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</si>
  <si>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</si>
  <si>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</si>
  <si>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</si>
  <si>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</si>
  <si>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</si>
  <si>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</si>
  <si>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</si>
  <si>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</si>
  <si>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</si>
  <si>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</si>
  <si>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</si>
  <si>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</si>
  <si>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</si>
  <si>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</si>
  <si>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</si>
  <si>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</si>
  <si>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</si>
  <si>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</si>
  <si>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</si>
  <si>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</si>
  <si>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</si>
  <si>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</si>
  <si>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</si>
  <si>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</si>
  <si>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</si>
  <si>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</si>
  <si>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</si>
  <si>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</si>
  <si>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</si>
  <si>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</si>
  <si>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</si>
  <si>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</si>
  <si>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</si>
  <si>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</si>
  <si>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</si>
  <si>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</si>
  <si>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</si>
  <si>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</si>
  <si>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</si>
  <si>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</si>
  <si>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</si>
  <si>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</si>
  <si>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</si>
  <si>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</si>
  <si>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</si>
  <si>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</si>
  <si>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</si>
  <si>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</si>
  <si>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</si>
  <si>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</si>
  <si>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</si>
  <si>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</si>
  <si>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</si>
  <si>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</si>
  <si>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</si>
  <si>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</si>
  <si>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</si>
  <si>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</si>
  <si>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</si>
  <si>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</si>
  <si>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</si>
  <si>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</si>
  <si>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</si>
  <si>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</si>
  <si>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</si>
  <si>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</si>
  <si>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</si>
  <si>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</si>
  <si>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</si>
  <si>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</si>
  <si>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</si>
  <si>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</si>
  <si>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</si>
  <si>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</si>
  <si>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</si>
  <si>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</si>
  <si>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</si>
  <si>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</si>
  <si>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</si>
  <si>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</si>
  <si>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</si>
  <si>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</si>
  <si>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</si>
  <si>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</si>
  <si>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</si>
  <si>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</si>
  <si>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</si>
  <si>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</si>
  <si>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</si>
  <si>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</si>
  <si>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</si>
  <si>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</si>
  <si>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</si>
  <si>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</si>
  <si>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</si>
  <si>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</si>
  <si>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</si>
  <si>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</si>
  <si>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</si>
  <si>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</si>
  <si>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</si>
  <si>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</si>
  <si>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</si>
  <si>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</si>
  <si>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</si>
  <si>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</si>
  <si>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</si>
  <si>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</si>
  <si>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</si>
  <si>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</si>
  <si>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</si>
  <si>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</si>
  <si>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</si>
  <si>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</si>
  <si>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</si>
  <si>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</si>
  <si>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</si>
  <si>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</si>
  <si>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</si>
  <si>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</si>
  <si>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</si>
  <si>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</si>
  <si>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</si>
  <si>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</si>
  <si>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</si>
  <si>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</si>
  <si>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</si>
  <si>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</si>
  <si>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</si>
  <si>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</si>
  <si>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</si>
  <si>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</si>
  <si>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</si>
  <si>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</si>
  <si>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</si>
  <si>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</si>
  <si>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</si>
  <si>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</si>
  <si>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</si>
  <si>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</si>
  <si>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</si>
  <si>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</si>
  <si>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</si>
  <si>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</si>
  <si>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</si>
  <si>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</si>
  <si>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</si>
  <si>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</si>
  <si>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</si>
  <si>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</si>
  <si>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</si>
  <si>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</si>
  <si>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</si>
  <si>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</si>
  <si>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</si>
  <si>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</si>
  <si>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</si>
  <si>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</si>
  <si>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</si>
  <si>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</si>
  <si>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</si>
  <si>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</si>
  <si>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</si>
  <si>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</si>
  <si>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</si>
  <si>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</si>
  <si>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</si>
  <si>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</si>
  <si>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</si>
  <si>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</si>
  <si>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</si>
  <si>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</si>
  <si>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</si>
  <si>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</si>
  <si>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</si>
  <si>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</si>
  <si>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</si>
  <si>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</si>
  <si>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</si>
  <si>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</si>
  <si>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</si>
  <si>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</si>
  <si>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</si>
  <si>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</si>
  <si>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</si>
  <si>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</si>
  <si>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</si>
  <si>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</si>
  <si>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</si>
  <si>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</si>
  <si>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</si>
  <si>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</si>
  <si>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</si>
  <si>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</si>
  <si>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</si>
  <si>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</si>
  <si>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</si>
  <si>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</si>
  <si>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</si>
  <si>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</si>
  <si>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</si>
  <si>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</si>
  <si>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</si>
  <si>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</si>
  <si>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</si>
  <si>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</si>
  <si>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</si>
  <si>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</si>
  <si>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</si>
  <si>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</si>
  <si>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</si>
  <si>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</si>
  <si>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</si>
  <si>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</si>
  <si>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</si>
  <si>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</si>
  <si>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</si>
  <si>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</si>
  <si>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</si>
  <si>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</si>
  <si>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</si>
  <si>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</si>
  <si>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</si>
  <si>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</si>
  <si>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</si>
  <si>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</si>
  <si>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</si>
  <si>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</si>
  <si>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</si>
  <si>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</si>
  <si>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</si>
  <si>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</si>
  <si>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</si>
  <si>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</si>
  <si>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</si>
  <si>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</si>
  <si>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</si>
  <si>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</si>
  <si>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</si>
  <si>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</si>
  <si>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</si>
  <si>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</si>
  <si>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</si>
  <si>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</si>
  <si>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</si>
  <si>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</si>
  <si>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</si>
  <si>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</si>
  <si>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</si>
  <si>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</si>
  <si>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</si>
  <si>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</si>
  <si>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</si>
  <si>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</si>
  <si>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</si>
  <si>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</si>
  <si>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</si>
  <si>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</si>
  <si>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</si>
  <si>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</si>
  <si>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</si>
  <si>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</si>
  <si>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</si>
  <si>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</si>
  <si>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</si>
  <si>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</si>
  <si>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</si>
  <si>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</si>
  <si>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</si>
  <si>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</si>
  <si>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</si>
  <si>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</si>
  <si>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</si>
  <si>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</si>
  <si>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</si>
  <si>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</si>
  <si>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</si>
  <si>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</si>
  <si>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</si>
  <si>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</si>
  <si>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</si>
  <si>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</si>
  <si>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</si>
  <si>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</si>
  <si>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</si>
  <si>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</si>
  <si>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</si>
  <si>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</si>
  <si>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</si>
  <si>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</si>
  <si>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</si>
  <si>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</si>
  <si>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</si>
  <si>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</si>
  <si>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</si>
  <si>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</si>
  <si>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</si>
  <si>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</si>
  <si>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</si>
  <si>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</si>
  <si>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</si>
  <si>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</si>
  <si>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</si>
  <si>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</si>
  <si>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</si>
  <si>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</si>
  <si>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</si>
  <si>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</si>
  <si>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</si>
  <si>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</si>
  <si>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</si>
  <si>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</si>
  <si>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</si>
  <si>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</si>
  <si>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</si>
  <si>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</si>
  <si>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</si>
  <si>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</si>
  <si>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</si>
  <si>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</si>
  <si>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</si>
  <si>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</si>
  <si>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</si>
  <si>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</si>
  <si>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</si>
  <si>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</si>
  <si>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</si>
  <si>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</si>
  <si>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</si>
  <si>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</si>
  <si>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</si>
  <si>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</si>
  <si>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</si>
  <si>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</si>
  <si>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</si>
  <si>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</si>
  <si>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</si>
  <si>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</si>
  <si>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</si>
  <si>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</si>
  <si>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</si>
  <si>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</si>
  <si>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</si>
  <si>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</si>
  <si>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</si>
  <si>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</si>
  <si>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</si>
  <si>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</si>
  <si>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</si>
  <si>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</si>
  <si>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</si>
  <si>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</si>
  <si>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</si>
  <si>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</si>
  <si>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</si>
  <si>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</si>
  <si>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</si>
  <si>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</si>
  <si>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</si>
  <si>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</si>
  <si>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</si>
  <si>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</si>
  <si>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</si>
  <si>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</si>
  <si>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</si>
  <si>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</si>
  <si>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</si>
  <si>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</si>
  <si>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</si>
  <si>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</si>
  <si>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</si>
  <si>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</si>
  <si>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</si>
  <si>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</si>
  <si>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</si>
  <si>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</si>
  <si>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</si>
  <si>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</si>
  <si>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</si>
  <si>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</si>
  <si>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</si>
  <si>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</si>
  <si>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</si>
  <si>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</si>
  <si>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</si>
  <si>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</si>
  <si>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</si>
  <si>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</si>
  <si>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</si>
  <si>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</si>
  <si>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</si>
  <si>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</si>
  <si>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</si>
  <si>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</si>
  <si>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</si>
  <si>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</si>
  <si>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</si>
  <si>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</si>
  <si>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</si>
  <si>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</si>
  <si>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</si>
  <si>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</si>
  <si>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</si>
  <si>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</si>
  <si>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</si>
  <si>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</si>
  <si>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</si>
  <si>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</si>
  <si>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</si>
  <si>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</si>
  <si>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</si>
  <si>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</si>
  <si>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</si>
  <si>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</si>
  <si>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</si>
  <si>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</si>
  <si>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</si>
  <si>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</si>
  <si>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</si>
  <si>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</si>
  <si>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</si>
  <si>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</si>
  <si>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</si>
  <si>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</si>
  <si>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</si>
  <si>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</si>
  <si>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</si>
  <si>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</si>
  <si>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</si>
  <si>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</si>
  <si>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</si>
  <si>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</si>
  <si>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</si>
  <si>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</si>
  <si>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</si>
  <si>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</si>
  <si>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</si>
  <si>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</si>
  <si>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</si>
  <si>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</si>
  <si>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</si>
  <si>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</si>
  <si>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</si>
  <si>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</si>
  <si>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</si>
  <si>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</si>
  <si>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</si>
  <si>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</si>
  <si>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</si>
  <si>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</si>
  <si>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</si>
  <si>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</si>
  <si>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</si>
  <si>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</si>
  <si>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</si>
  <si>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</si>
  <si>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</si>
  <si>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</si>
  <si>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</si>
  <si>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</si>
  <si>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</si>
  <si>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</si>
  <si>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</si>
  <si>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</si>
  <si>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</si>
  <si>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</si>
  <si>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</si>
  <si>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</si>
  <si>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</si>
  <si>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</si>
  <si>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</si>
  <si>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</si>
  <si>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</si>
  <si>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</si>
  <si>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</si>
  <si>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</si>
  <si>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</si>
  <si>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</si>
  <si>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</si>
  <si>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</si>
  <si>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</si>
  <si>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</si>
  <si>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</si>
  <si>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</si>
  <si>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</si>
  <si>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</si>
  <si>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</si>
  <si>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</si>
  <si>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</si>
  <si>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</si>
  <si>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</si>
  <si>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</si>
  <si>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</si>
  <si>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</si>
  <si>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</si>
  <si>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</si>
  <si>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</si>
  <si>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</si>
  <si>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</si>
  <si>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</si>
  <si>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</si>
  <si>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</si>
  <si>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</si>
  <si>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</si>
  <si>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</si>
  <si>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</si>
  <si>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</si>
  <si>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</si>
  <si>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</si>
  <si>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</si>
  <si>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</si>
  <si>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</si>
  <si>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</si>
  <si>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</si>
  <si>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</si>
  <si>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</si>
  <si>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</si>
  <si>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</si>
  <si>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</si>
  <si>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</si>
  <si>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</si>
  <si>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</si>
  <si>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</si>
  <si>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</si>
  <si>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</si>
  <si>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</si>
  <si>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</si>
  <si>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</si>
  <si>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</si>
  <si>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</si>
  <si>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</si>
  <si>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</si>
  <si>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</si>
  <si>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</si>
  <si>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</si>
  <si>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</si>
  <si>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</si>
  <si>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</si>
  <si>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</si>
  <si>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</si>
  <si>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</si>
  <si>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</si>
  <si>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</si>
  <si>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</si>
  <si>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</si>
  <si>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</si>
  <si>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</si>
  <si>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</si>
  <si>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</si>
  <si>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</si>
  <si>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</si>
  <si>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</si>
  <si>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</si>
  <si>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</si>
  <si>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</si>
  <si>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</si>
  <si>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</si>
  <si>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</si>
  <si>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</si>
  <si>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</si>
  <si>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</si>
  <si>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</si>
  <si>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</si>
  <si>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</si>
  <si>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</si>
  <si>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</si>
  <si>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</si>
  <si>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</si>
  <si>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</si>
  <si>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</si>
  <si>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</si>
  <si>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</si>
  <si>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</si>
  <si>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</si>
  <si>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</si>
  <si>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</si>
  <si>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</si>
  <si>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</si>
  <si>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</si>
  <si>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</si>
  <si>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</si>
  <si>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</si>
  <si>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</si>
  <si>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</si>
  <si>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</si>
  <si>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</si>
  <si>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</si>
  <si>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</si>
  <si>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</si>
  <si>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</si>
  <si>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</si>
  <si>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</si>
  <si>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</si>
  <si>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</si>
  <si>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</si>
  <si>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</si>
  <si>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</si>
  <si>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</si>
  <si>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</si>
  <si>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</si>
  <si>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</si>
  <si>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</si>
  <si>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</si>
  <si>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</si>
  <si>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</si>
  <si>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</si>
  <si>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</si>
  <si>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</si>
  <si>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</si>
  <si>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</si>
  <si>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</si>
  <si>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</si>
  <si>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</si>
  <si>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</si>
  <si>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</si>
  <si>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</si>
  <si>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</si>
  <si>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</si>
  <si>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</si>
  <si>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</si>
  <si>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</si>
  <si>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</si>
  <si>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</si>
  <si>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</si>
  <si>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</si>
  <si>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</si>
  <si>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</si>
  <si>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</si>
  <si>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</si>
  <si>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</si>
  <si>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</si>
  <si>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</si>
  <si>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</si>
  <si>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</si>
  <si>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</si>
  <si>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</si>
  <si>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</si>
  <si>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</si>
  <si>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</si>
  <si>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</si>
  <si>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</si>
  <si>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</si>
  <si>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</si>
  <si>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</si>
  <si>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</si>
  <si>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</si>
  <si>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</si>
  <si>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</si>
  <si>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</si>
  <si>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</si>
  <si>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</si>
  <si>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</si>
  <si>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</si>
  <si>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</si>
  <si>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</si>
  <si>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</si>
  <si>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</si>
  <si>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</si>
  <si>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</si>
  <si>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</si>
  <si>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</si>
  <si>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</si>
  <si>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</si>
  <si>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</si>
  <si>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</si>
  <si>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</si>
  <si>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</si>
  <si>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</si>
  <si>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</si>
  <si>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</si>
  <si>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</si>
  <si>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</si>
  <si>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</si>
  <si>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</si>
  <si>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</si>
  <si>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</si>
  <si>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</si>
  <si>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</si>
  <si>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</si>
  <si>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</si>
  <si>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</si>
  <si>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</si>
  <si>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</si>
  <si>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</si>
  <si>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</si>
  <si>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</si>
  <si>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</si>
  <si>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</si>
  <si>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</si>
  <si>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</si>
  <si>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</si>
  <si>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</si>
  <si>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</si>
  <si>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</si>
  <si>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</si>
  <si>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</si>
  <si>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</si>
  <si>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</si>
  <si>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</si>
  <si>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</si>
  <si>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</si>
  <si>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</si>
  <si>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</si>
  <si>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</si>
  <si>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</si>
  <si>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</si>
  <si>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</si>
  <si>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</si>
  <si>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</si>
  <si>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</si>
  <si>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</si>
  <si>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</si>
  <si>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</si>
  <si>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</si>
  <si>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</si>
  <si>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</si>
  <si>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</si>
  <si>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</si>
  <si>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</si>
  <si>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</si>
  <si>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</si>
  <si>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</si>
  <si>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</si>
  <si>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</si>
  <si>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</si>
  <si>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</si>
  <si>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</si>
  <si>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</si>
  <si>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</si>
  <si>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</si>
  <si>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</si>
  <si>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</si>
  <si>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</si>
  <si>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</si>
  <si>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</si>
  <si>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</si>
  <si>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</si>
  <si>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</si>
  <si>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</si>
  <si>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</si>
  <si>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</si>
  <si>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</si>
  <si>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</si>
  <si>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</si>
  <si>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</si>
  <si>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</si>
  <si>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</si>
  <si>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</si>
  <si>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</si>
  <si>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</si>
  <si>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</si>
  <si>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</si>
  <si>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</si>
  <si>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</si>
  <si>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</si>
  <si>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</si>
  <si>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</si>
  <si>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</si>
  <si>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</si>
  <si>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</si>
  <si>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</si>
  <si>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</si>
  <si>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</si>
  <si>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</si>
  <si>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</si>
  <si>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</si>
  <si>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</si>
  <si>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</si>
  <si>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</si>
  <si>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</si>
  <si>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</si>
  <si>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</si>
  <si>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</si>
  <si>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</si>
  <si>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</si>
  <si>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</si>
  <si>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</si>
  <si>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</si>
  <si>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</si>
  <si>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</si>
  <si>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</si>
  <si>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</si>
  <si>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</si>
  <si>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</si>
  <si>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</si>
  <si>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</si>
  <si>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</si>
  <si>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</si>
  <si>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</si>
  <si>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</si>
  <si>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</si>
  <si>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</si>
  <si>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</si>
  <si>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</si>
  <si>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</si>
  <si>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</si>
  <si>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</si>
  <si>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</si>
  <si>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</si>
  <si>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</si>
  <si>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</si>
  <si>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</si>
  <si>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</si>
  <si>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</si>
  <si>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</si>
  <si>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</si>
  <si>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</si>
  <si>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</si>
  <si>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</si>
  <si>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</si>
  <si>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</si>
  <si>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</si>
  <si>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</si>
  <si>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</si>
  <si>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</si>
  <si>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</si>
  <si>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</si>
  <si>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</si>
  <si>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</si>
  <si>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</si>
  <si>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</si>
  <si>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</si>
  <si>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</si>
  <si>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</si>
  <si>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</si>
  <si>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</si>
  <si>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</si>
  <si>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</si>
  <si>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</si>
  <si>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</si>
  <si>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</si>
  <si>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</si>
  <si>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</si>
  <si>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</si>
  <si>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</si>
  <si>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</si>
  <si>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</si>
  <si>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</si>
  <si>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</si>
  <si>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</si>
  <si>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</si>
  <si>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</si>
  <si>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</si>
  <si>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</si>
  <si>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</si>
  <si>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</si>
  <si>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</si>
  <si>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</si>
  <si>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</si>
  <si>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</si>
  <si>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</si>
  <si>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</si>
  <si>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</si>
  <si>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</si>
  <si>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</si>
  <si>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</si>
  <si>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</si>
  <si>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</si>
  <si>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</si>
  <si>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</si>
  <si>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</si>
  <si>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</si>
  <si>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</si>
  <si>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</si>
  <si>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</si>
  <si>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</si>
  <si>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</si>
  <si>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</si>
  <si>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</si>
  <si>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</si>
  <si>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</si>
  <si>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</si>
  <si>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</si>
  <si>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</si>
  <si>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</si>
  <si>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</si>
  <si>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</si>
  <si>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</si>
  <si>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</si>
  <si>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</si>
  <si>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</si>
  <si>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</si>
  <si>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</si>
  <si>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</si>
  <si>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</si>
  <si>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</si>
  <si>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</si>
  <si>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</si>
  <si>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</si>
  <si>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</si>
  <si>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</si>
  <si>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</si>
  <si>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</si>
  <si>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</si>
  <si>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</si>
  <si>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</si>
  <si>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</si>
  <si>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</si>
  <si>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</si>
  <si>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</si>
  <si>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</si>
  <si>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</si>
  <si>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</si>
  <si>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</si>
  <si>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</si>
  <si>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</si>
  <si>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</si>
  <si>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</si>
  <si>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</si>
  <si>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</si>
  <si>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</si>
  <si>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</si>
  <si>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</si>
  <si>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</si>
  <si>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</si>
  <si>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</si>
  <si>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</si>
  <si>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</si>
  <si>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</si>
  <si>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</si>
  <si>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</si>
  <si>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</si>
  <si>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</si>
  <si>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</si>
  <si>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</si>
  <si>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</si>
  <si>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</si>
  <si>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</si>
  <si>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</si>
  <si>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</si>
  <si>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</si>
  <si>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</si>
  <si>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</si>
  <si>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</si>
  <si>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</si>
  <si>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</si>
  <si>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</si>
  <si>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</si>
  <si>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</si>
  <si>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</si>
  <si>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</si>
  <si>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</si>
  <si>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</si>
  <si>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</si>
  <si>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</si>
  <si>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</si>
  <si>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</si>
  <si>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</si>
  <si>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</si>
  <si>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</si>
  <si>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</si>
  <si>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</si>
  <si>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</si>
  <si>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</si>
  <si>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</si>
  <si>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</si>
  <si>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</si>
  <si>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</si>
  <si>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</si>
  <si>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</si>
  <si>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</si>
  <si>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</si>
  <si>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</si>
  <si>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</si>
  <si>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</si>
  <si>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</si>
  <si>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</si>
  <si>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</si>
  <si>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</si>
  <si>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</si>
  <si>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</si>
  <si>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</si>
  <si>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</si>
  <si>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</si>
  <si>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</si>
  <si>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</si>
  <si>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</si>
  <si>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</si>
  <si>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</si>
  <si>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</si>
  <si>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</si>
  <si>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</si>
  <si>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</si>
  <si>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</si>
  <si>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</si>
  <si>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</si>
  <si>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</si>
  <si>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</si>
  <si>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</si>
  <si>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</si>
  <si>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</si>
  <si>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</si>
  <si>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</si>
  <si>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</si>
  <si>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</si>
  <si>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</si>
  <si>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</si>
  <si>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</si>
  <si>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</si>
  <si>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</si>
  <si>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</si>
  <si>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</si>
  <si>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</si>
  <si>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</si>
  <si>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</si>
  <si>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</si>
  <si>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</si>
  <si>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</si>
  <si>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</si>
  <si>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</si>
  <si>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</si>
  <si>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</si>
  <si>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</si>
  <si>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</si>
  <si>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</si>
  <si>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</si>
  <si>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</si>
  <si>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</si>
  <si>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</si>
  <si>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</si>
  <si>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</si>
  <si>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</si>
  <si>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</si>
  <si>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</si>
  <si>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</si>
  <si>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</si>
  <si>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</si>
  <si>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</si>
  <si>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</si>
  <si>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</si>
  <si>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</si>
  <si>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</si>
  <si>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</si>
  <si>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</si>
  <si>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</si>
  <si>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</si>
  <si>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</si>
  <si>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</si>
  <si>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</si>
  <si>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</si>
  <si>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</si>
  <si>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</si>
  <si>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</si>
  <si>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</si>
  <si>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</si>
  <si>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</si>
  <si>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</si>
  <si>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</si>
  <si>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</si>
  <si>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</si>
  <si>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</si>
  <si>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</si>
  <si>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</si>
  <si>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</si>
  <si>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</si>
  <si>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</si>
  <si>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</si>
  <si>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</si>
  <si>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</si>
  <si>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</si>
  <si>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</si>
  <si>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</si>
  <si>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</si>
  <si>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</si>
  <si>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</si>
  <si>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</si>
  <si>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</si>
  <si>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</si>
  <si>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</si>
  <si>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</si>
  <si>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</si>
  <si>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</si>
  <si>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</si>
  <si>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</si>
  <si>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</si>
  <si>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</si>
  <si>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</si>
  <si>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</si>
  <si>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</si>
  <si>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</si>
  <si>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</si>
  <si>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</si>
  <si>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</si>
  <si>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</si>
  <si>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</si>
  <si>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</si>
  <si>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</si>
  <si>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</si>
  <si>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</si>
  <si>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</si>
  <si>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</si>
  <si>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</si>
  <si>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</si>
  <si>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</si>
  <si>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</si>
  <si>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</si>
  <si>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</si>
  <si>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</si>
  <si>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</si>
  <si>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</si>
  <si>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</si>
  <si>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</si>
  <si>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</si>
  <si>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</si>
  <si>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</si>
  <si>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</si>
  <si>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</si>
  <si>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</si>
  <si>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</si>
  <si>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</si>
  <si>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</si>
  <si>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</si>
  <si>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</si>
  <si>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</si>
  <si>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</si>
  <si>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</si>
  <si>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</si>
  <si>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</si>
  <si>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</si>
  <si>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</si>
  <si>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</si>
  <si>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</si>
  <si>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</si>
  <si>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</si>
  <si>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</si>
  <si>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</si>
  <si>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</si>
  <si>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</si>
  <si>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</si>
  <si>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</si>
  <si>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</si>
  <si>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</si>
  <si>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</si>
  <si>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</si>
  <si>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</si>
  <si>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</si>
  <si>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</si>
  <si>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</si>
  <si>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</si>
  <si>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</si>
  <si>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</si>
  <si>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</si>
  <si>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</si>
  <si>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</si>
  <si>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</si>
  <si>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</si>
  <si>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</si>
  <si>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</si>
  <si>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</si>
  <si>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</si>
  <si>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</si>
  <si>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</si>
  <si>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</si>
  <si>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</si>
  <si>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</si>
  <si>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</si>
  <si>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</si>
  <si>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</si>
  <si>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</si>
  <si>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</si>
  <si>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</si>
  <si>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</si>
  <si>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</si>
  <si>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</si>
  <si>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</si>
  <si>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</si>
  <si>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</si>
  <si>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</si>
  <si>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</si>
  <si>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</si>
  <si>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</si>
  <si>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</si>
  <si>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</si>
  <si>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</si>
  <si>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</si>
  <si>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</si>
  <si>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</si>
  <si>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</si>
  <si>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</si>
  <si>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</si>
  <si>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</si>
  <si>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</si>
  <si>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</si>
  <si>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</si>
  <si>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</si>
  <si>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</si>
  <si>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</si>
  <si>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</si>
  <si>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</si>
  <si>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</si>
  <si>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</si>
  <si>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</si>
  <si>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</si>
  <si>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</si>
  <si>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</si>
  <si>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</si>
  <si>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</si>
  <si>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</si>
  <si>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</si>
  <si>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</si>
  <si>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</si>
  <si>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</si>
  <si>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</si>
  <si>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</si>
  <si>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</si>
  <si>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</si>
  <si>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</si>
  <si>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</si>
  <si>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</si>
  <si>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</si>
  <si>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</si>
  <si>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</si>
  <si>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</si>
  <si>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</si>
  <si>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</si>
  <si>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</si>
  <si>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</si>
  <si>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</si>
  <si>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</si>
  <si>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</si>
  <si>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</si>
  <si>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</si>
  <si>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</si>
  <si>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</si>
  <si>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</si>
  <si>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</si>
  <si>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</si>
  <si>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</si>
  <si>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</si>
  <si>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</si>
  <si>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</si>
  <si>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</si>
  <si>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</si>
  <si>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</si>
  <si>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</si>
  <si>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</si>
  <si>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</si>
  <si>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</si>
  <si>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</si>
  <si>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</si>
  <si>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</si>
  <si>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</si>
  <si>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</si>
  <si>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</si>
  <si>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</si>
  <si>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</si>
  <si>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</si>
  <si>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</si>
  <si>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</si>
  <si>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</si>
  <si>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</si>
  <si>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</si>
  <si>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</si>
  <si>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</si>
  <si>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</si>
  <si>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</si>
  <si>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</si>
  <si>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</si>
  <si>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</si>
  <si>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</si>
  <si>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</si>
  <si>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</si>
  <si>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</si>
  <si>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</si>
  <si>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</si>
  <si>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</si>
  <si>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</si>
  <si>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</si>
  <si>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</si>
  <si>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</si>
  <si>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</si>
  <si>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</si>
  <si>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</si>
  <si>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</si>
  <si>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</si>
  <si>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</si>
  <si>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</si>
  <si>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</si>
  <si>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</si>
  <si>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</si>
  <si>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</si>
  <si>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</si>
  <si>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</si>
  <si>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</si>
  <si>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</si>
  <si>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</si>
  <si>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</si>
  <si>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</si>
  <si>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</si>
  <si>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</si>
  <si>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</si>
  <si>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</si>
  <si>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</si>
  <si>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</si>
  <si>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</si>
  <si>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</si>
  <si>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</si>
  <si>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</si>
  <si>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</si>
  <si>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</si>
  <si>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</si>
  <si>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</si>
  <si>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</si>
  <si>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</si>
  <si>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</si>
  <si>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</si>
  <si>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</si>
  <si>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</si>
  <si>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</si>
  <si>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</si>
  <si>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</si>
  <si>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</si>
  <si>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</si>
  <si>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</si>
  <si>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</si>
  <si>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</si>
  <si>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</si>
  <si>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</si>
  <si>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</si>
  <si>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</si>
  <si>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</si>
  <si>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</si>
  <si>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</si>
  <si>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</si>
  <si>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</si>
  <si>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</si>
  <si>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</si>
  <si>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</si>
  <si>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</si>
  <si>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</si>
  <si>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</si>
  <si>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</si>
  <si>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</si>
  <si>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</si>
  <si>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</si>
  <si>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</si>
  <si>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</si>
  <si>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</si>
  <si>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</si>
  <si>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</si>
  <si>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</si>
  <si>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</si>
  <si>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</si>
  <si>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</si>
  <si>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</si>
  <si>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</si>
  <si>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</si>
  <si>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</si>
  <si>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</si>
  <si>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</si>
  <si>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</si>
  <si>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</si>
  <si>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</si>
  <si>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</si>
  <si>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</si>
  <si>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</si>
  <si>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</si>
  <si>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</si>
  <si>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</si>
  <si>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</si>
  <si>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</si>
  <si>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</si>
  <si>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</si>
  <si>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</si>
  <si>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</si>
  <si>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</si>
  <si>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</si>
  <si>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</si>
  <si>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</si>
  <si>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</si>
  <si>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</si>
  <si>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</si>
  <si>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</si>
  <si>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</si>
  <si>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</si>
  <si>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</si>
  <si>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</si>
  <si>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</si>
  <si>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</si>
  <si>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</si>
  <si>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</si>
  <si>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</si>
  <si>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</si>
  <si>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</si>
  <si>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</si>
  <si>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</si>
  <si>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</si>
  <si>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</si>
  <si>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</si>
  <si>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</si>
  <si>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</si>
  <si>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</si>
  <si>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</si>
  <si>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</si>
  <si>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</si>
  <si>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</si>
  <si>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</si>
  <si>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</si>
  <si>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</si>
  <si>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</si>
  <si>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</si>
  <si>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</si>
  <si>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</si>
  <si>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</si>
  <si>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</si>
  <si>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</si>
  <si>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</si>
  <si>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</si>
  <si>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</si>
  <si>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</si>
  <si>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</si>
  <si>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</si>
  <si>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</si>
  <si>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</si>
  <si>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</si>
  <si>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</si>
  <si>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</si>
  <si>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</si>
  <si>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</si>
  <si>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</si>
  <si>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</si>
  <si>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</si>
  <si>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</si>
  <si>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</si>
  <si>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</si>
  <si>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</si>
  <si>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</si>
  <si>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</si>
  <si>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</si>
  <si>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</si>
  <si>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</si>
  <si>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</si>
  <si>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</si>
  <si>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</si>
  <si>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</si>
  <si>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</si>
  <si>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</si>
  <si>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</si>
  <si>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</si>
  <si>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</si>
  <si>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</si>
  <si>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</si>
  <si>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</si>
  <si>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</si>
  <si>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</si>
  <si>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</si>
  <si>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</si>
  <si>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</si>
  <si>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</si>
  <si>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</si>
  <si>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</si>
  <si>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</si>
  <si>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</si>
  <si>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</si>
  <si>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</si>
  <si>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</si>
  <si>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</si>
  <si>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</si>
  <si>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</si>
  <si>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</si>
  <si>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</si>
  <si>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</si>
  <si>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</si>
  <si>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</si>
  <si>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</si>
  <si>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</si>
  <si>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</si>
  <si>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</si>
  <si>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</si>
  <si>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</si>
  <si>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</si>
  <si>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</si>
  <si>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</si>
  <si>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</si>
  <si>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</si>
  <si>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</si>
  <si>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</si>
  <si>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</si>
  <si>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</si>
  <si>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</si>
  <si>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</si>
  <si>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</si>
  <si>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</si>
  <si>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</si>
  <si>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</si>
  <si>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</si>
  <si>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</si>
  <si>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</si>
  <si>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</si>
  <si>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</si>
  <si>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</si>
  <si>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</si>
  <si>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</si>
  <si>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</si>
  <si>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</si>
  <si>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</si>
  <si>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</si>
  <si>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</si>
  <si>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</si>
  <si>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</si>
  <si>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</si>
  <si>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</si>
  <si>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</si>
  <si>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</si>
  <si>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</si>
  <si>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</si>
  <si>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</si>
  <si>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</si>
  <si>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</si>
  <si>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</si>
  <si>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</si>
  <si>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</si>
  <si>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</si>
  <si>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</si>
  <si>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</si>
  <si>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</si>
  <si>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</si>
  <si>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</si>
  <si>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</si>
  <si>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</si>
  <si>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</si>
  <si>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</si>
  <si>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</si>
  <si>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</si>
  <si>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</si>
  <si>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</si>
  <si>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</si>
  <si>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</si>
  <si>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</si>
  <si>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</si>
  <si>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</si>
  <si>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</si>
  <si>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</si>
  <si>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</si>
  <si>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</si>
  <si>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</si>
  <si>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</si>
  <si>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</si>
  <si>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</si>
  <si>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</si>
  <si>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</si>
  <si>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</si>
  <si>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</si>
  <si>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</si>
  <si>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</si>
  <si>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</si>
  <si>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</si>
  <si>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</si>
  <si>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</si>
  <si>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</si>
  <si>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</si>
  <si>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</si>
  <si>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</si>
  <si>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</si>
  <si>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</si>
  <si>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</si>
  <si>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</si>
  <si>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</si>
  <si>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</si>
  <si>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</si>
  <si>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</si>
  <si>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</si>
  <si>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</si>
  <si>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</si>
  <si>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</si>
  <si>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</si>
  <si>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</si>
  <si>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</si>
  <si>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</si>
  <si>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</si>
  <si>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</si>
  <si>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</si>
  <si>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</si>
  <si>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</si>
  <si>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</si>
  <si>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</si>
  <si>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</si>
  <si>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</si>
  <si>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</si>
  <si>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</si>
  <si>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</si>
  <si>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</si>
  <si>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</si>
  <si>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</si>
  <si>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</si>
  <si>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</si>
  <si>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</si>
  <si>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</si>
  <si>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</si>
  <si>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</si>
  <si>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</si>
  <si>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</si>
  <si>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</si>
  <si>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</si>
  <si>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</si>
  <si>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</si>
  <si>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</si>
  <si>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</si>
  <si>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</si>
  <si>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</si>
  <si>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</si>
  <si>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</si>
  <si>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</si>
  <si>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</si>
  <si>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</si>
  <si>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</si>
  <si>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</si>
  <si>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</si>
  <si>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</si>
  <si>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</si>
  <si>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</si>
  <si>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</si>
  <si>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</si>
  <si>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</si>
  <si>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</si>
  <si>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</si>
  <si>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</si>
  <si>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</si>
  <si>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</si>
  <si>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</si>
  <si>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</si>
  <si>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</si>
  <si>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</si>
  <si>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</si>
  <si>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</si>
  <si>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</si>
  <si>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</si>
  <si>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</si>
  <si>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</si>
  <si>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</si>
  <si>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</si>
  <si>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</si>
  <si>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</si>
  <si>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</si>
  <si>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</si>
  <si>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</si>
  <si>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</si>
  <si>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</si>
  <si>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</si>
  <si>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</si>
  <si>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</si>
  <si>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</si>
  <si>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</si>
  <si>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</si>
  <si>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</si>
  <si>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</si>
  <si>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</si>
  <si>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</si>
  <si>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</si>
  <si>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</si>
  <si>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</si>
  <si>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</si>
  <si>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</si>
  <si>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</si>
  <si>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</si>
  <si>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</si>
  <si>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</si>
  <si>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</si>
  <si>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</si>
  <si>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</si>
  <si>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</si>
  <si>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</si>
  <si>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</si>
  <si>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</si>
  <si>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</si>
  <si>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</si>
  <si>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</si>
  <si>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</si>
  <si>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</si>
  <si>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</si>
  <si>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</si>
  <si>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</si>
  <si>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</si>
  <si>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</si>
  <si>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</si>
  <si>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</si>
  <si>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</si>
  <si>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</si>
  <si>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</si>
  <si>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</si>
  <si>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</si>
  <si>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</si>
  <si>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</si>
  <si>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</si>
  <si>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</si>
  <si>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</si>
  <si>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</si>
  <si>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</si>
  <si>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</si>
  <si>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</si>
  <si>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</si>
  <si>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</si>
  <si>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</si>
  <si>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</si>
  <si>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</si>
  <si>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</si>
  <si>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</si>
  <si>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</si>
  <si>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</si>
  <si>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</si>
  <si>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</si>
  <si>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</si>
  <si>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</si>
  <si>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</si>
  <si>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</si>
  <si>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</si>
  <si>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</si>
  <si>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</si>
  <si>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</si>
  <si>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</si>
  <si>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</si>
  <si>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</si>
  <si>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</si>
  <si>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</si>
  <si>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</si>
  <si>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</si>
  <si>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</si>
  <si>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</si>
  <si>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</si>
  <si>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</si>
  <si>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</si>
  <si>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</si>
  <si>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</si>
  <si>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</si>
  <si>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</si>
  <si>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</si>
  <si>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</si>
  <si>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</si>
  <si>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</si>
  <si>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</si>
  <si>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</si>
  <si>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</si>
  <si>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</si>
  <si>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</si>
  <si>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</si>
  <si>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</si>
  <si>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</si>
  <si>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</si>
  <si>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</si>
  <si>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</si>
  <si>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</si>
  <si>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</si>
  <si>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</si>
  <si>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</si>
  <si>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</si>
  <si>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</si>
  <si>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</si>
  <si>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</si>
  <si>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</si>
  <si>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</si>
  <si>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</si>
  <si>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</si>
  <si>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</si>
  <si>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</si>
  <si>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</si>
  <si>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</si>
  <si>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</si>
  <si>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</si>
  <si>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</si>
  <si>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</si>
  <si>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</si>
  <si>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</si>
  <si>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</si>
  <si>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</si>
  <si>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</si>
  <si>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</si>
  <si>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</si>
  <si>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</si>
  <si>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</si>
  <si>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</si>
  <si>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</si>
  <si>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</si>
  <si>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</si>
  <si>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</si>
  <si>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</si>
  <si>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</si>
  <si>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</si>
  <si>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</si>
  <si>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</si>
  <si>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</si>
  <si>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</si>
  <si>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</si>
  <si>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</si>
  <si>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</si>
  <si>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</si>
  <si>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</si>
  <si>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</si>
  <si>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</si>
  <si>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</si>
  <si>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</si>
  <si>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</si>
  <si>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</si>
  <si>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</si>
  <si>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</si>
  <si>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</si>
  <si>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</si>
  <si>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</si>
  <si>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</si>
  <si>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</si>
  <si>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</si>
  <si>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</si>
  <si>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</si>
  <si>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</si>
  <si>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</si>
  <si>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</si>
  <si>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</si>
  <si>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</si>
  <si>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</si>
  <si>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</si>
  <si>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</si>
  <si>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</si>
  <si>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</si>
  <si>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</si>
  <si>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</si>
  <si>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</si>
  <si>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</si>
  <si>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</si>
  <si>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</si>
  <si>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</si>
  <si>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</si>
  <si>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</si>
  <si>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</si>
  <si>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</si>
  <si>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</si>
  <si>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</si>
  <si>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</si>
  <si>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</si>
  <si>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</si>
  <si>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</si>
  <si>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</si>
  <si>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</si>
  <si>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</si>
  <si>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</si>
  <si>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</si>
  <si>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</si>
  <si>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</si>
  <si>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</si>
  <si>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</si>
  <si>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</si>
  <si>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</si>
  <si>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</si>
  <si>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</si>
  <si>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</si>
  <si>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</si>
  <si>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</si>
  <si>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</si>
  <si>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</si>
  <si>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</si>
  <si>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</si>
  <si>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</si>
  <si>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</si>
  <si>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</si>
  <si>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</si>
  <si>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</si>
  <si>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</si>
  <si>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</si>
  <si>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</si>
  <si>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</si>
  <si>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</si>
  <si>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</si>
  <si>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</si>
  <si>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</si>
  <si>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</si>
  <si>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</si>
  <si>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</si>
  <si>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</si>
  <si>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</si>
  <si>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</si>
  <si>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</si>
  <si>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</si>
  <si>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</si>
  <si>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</si>
  <si>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</si>
  <si>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</si>
  <si>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</si>
  <si>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</si>
  <si>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</si>
  <si>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</si>
  <si>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</si>
  <si>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</si>
  <si>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</si>
  <si>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</si>
  <si>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</si>
  <si>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</si>
  <si>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</si>
  <si>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</si>
  <si>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</si>
  <si>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</si>
  <si>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</si>
  <si>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</si>
  <si>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</si>
  <si>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</si>
  <si>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</si>
  <si>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</si>
  <si>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</si>
  <si>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</si>
  <si>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</si>
  <si>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</si>
  <si>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</si>
  <si>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</si>
  <si>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</si>
  <si>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</si>
  <si>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</si>
  <si>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</si>
  <si>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</si>
  <si>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</si>
  <si>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</si>
  <si>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</si>
  <si>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</si>
  <si>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</si>
  <si>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</si>
  <si>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</si>
  <si>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</si>
  <si>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</si>
  <si>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</si>
  <si>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</si>
  <si>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</si>
  <si>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</si>
  <si>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</si>
  <si>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</si>
  <si>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</si>
  <si>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</si>
  <si>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</si>
  <si>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</si>
  <si>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</si>
  <si>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</si>
  <si>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</si>
  <si>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</si>
  <si>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</si>
  <si>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</si>
  <si>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</si>
  <si>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</si>
  <si>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</si>
  <si>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</si>
  <si>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</si>
  <si>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</si>
  <si>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</si>
  <si>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</si>
  <si>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</si>
  <si>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</si>
  <si>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</si>
  <si>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</si>
  <si>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</si>
  <si>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</si>
  <si>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</si>
  <si>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</si>
  <si>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</si>
  <si>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</si>
  <si>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</si>
  <si>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</si>
  <si>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</si>
  <si>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</si>
  <si>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</si>
  <si>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</si>
  <si>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</si>
  <si>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</si>
  <si>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</si>
  <si>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</si>
  <si>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</si>
  <si>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</si>
  <si>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</si>
  <si>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</si>
  <si>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</si>
  <si>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</si>
  <si>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</si>
  <si>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</si>
  <si>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</si>
  <si>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</si>
  <si>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</si>
  <si>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</si>
  <si>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</si>
  <si>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</si>
  <si>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</si>
  <si>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</si>
  <si>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</si>
  <si>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</si>
  <si>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</si>
  <si>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</si>
  <si>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</si>
  <si>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</si>
  <si>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</si>
  <si>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</si>
  <si>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</si>
  <si>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</si>
  <si>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</si>
  <si>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</si>
  <si>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</si>
  <si>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</si>
  <si>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</si>
  <si>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</si>
  <si>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</si>
  <si>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</si>
  <si>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</si>
  <si>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</si>
  <si>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</si>
  <si>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</si>
  <si>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</si>
  <si>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</si>
  <si>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</si>
  <si>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</si>
  <si>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</si>
  <si>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</si>
  <si>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</si>
  <si>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</si>
  <si>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</si>
  <si>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</si>
  <si>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</si>
  <si>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</si>
  <si>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</si>
  <si>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</si>
  <si>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</si>
  <si>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</si>
  <si>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</si>
  <si>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</si>
  <si>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</si>
  <si>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</si>
  <si>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</si>
  <si>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</si>
  <si>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</si>
  <si>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</si>
  <si>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</si>
  <si>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</si>
  <si>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</si>
  <si>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</si>
  <si>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</si>
  <si>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</si>
  <si>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</si>
  <si>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</si>
  <si>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</si>
  <si>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</si>
  <si>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</si>
  <si>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</si>
  <si>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</si>
  <si>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</si>
  <si>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</si>
  <si>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</si>
  <si>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</si>
  <si>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</si>
  <si>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</si>
  <si>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</si>
  <si>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</si>
  <si>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</si>
  <si>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</si>
  <si>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</si>
  <si>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</si>
  <si>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</si>
  <si>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</si>
  <si>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</si>
  <si>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</si>
  <si>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</si>
  <si>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</si>
  <si>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</si>
  <si>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</si>
  <si>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</si>
  <si>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</si>
  <si>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</si>
  <si>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</si>
  <si>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</si>
  <si>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</si>
  <si>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</si>
  <si>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</si>
  <si>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</si>
  <si>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</si>
  <si>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</si>
  <si>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</si>
  <si>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</si>
  <si>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</si>
  <si>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</si>
  <si>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</si>
  <si>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</si>
  <si>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</si>
  <si>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</si>
  <si>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</si>
  <si>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</si>
  <si>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</si>
  <si>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</si>
  <si>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</si>
  <si>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</si>
  <si>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</si>
  <si>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</si>
  <si>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</si>
  <si>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</si>
  <si>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</si>
  <si>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</si>
  <si>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</si>
  <si>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</si>
  <si>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</si>
  <si>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</si>
  <si>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</si>
  <si>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</si>
  <si>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</si>
  <si>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</si>
  <si>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</si>
  <si>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</si>
  <si>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</si>
  <si>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</si>
  <si>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</si>
  <si>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</si>
  <si>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</si>
  <si>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</si>
  <si>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</si>
  <si>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</si>
  <si>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</si>
  <si>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</si>
  <si>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</si>
  <si>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</si>
  <si>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</si>
  <si>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</si>
  <si>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</si>
  <si>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</si>
  <si>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</si>
  <si>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</si>
  <si>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</si>
  <si>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</si>
  <si>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</si>
  <si>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</si>
  <si>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</si>
  <si>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</si>
  <si>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</si>
  <si>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</si>
  <si>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</si>
  <si>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</si>
  <si>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</si>
  <si>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</si>
  <si>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</si>
  <si>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</si>
  <si>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</si>
  <si>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</si>
  <si>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</si>
  <si>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</si>
  <si>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</si>
  <si>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</si>
  <si>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</si>
  <si>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</si>
  <si>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</si>
  <si>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</si>
  <si>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</si>
  <si>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</si>
  <si>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</si>
  <si>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</si>
  <si>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</si>
  <si>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</si>
  <si>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</si>
  <si>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</si>
  <si>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</si>
  <si>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</si>
  <si>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</si>
  <si>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</si>
  <si>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</si>
  <si>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</si>
  <si>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</si>
  <si>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</si>
  <si>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</si>
  <si>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</si>
  <si>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</si>
  <si>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</si>
  <si>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</si>
  <si>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</si>
  <si>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</si>
  <si>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</si>
  <si>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</si>
  <si>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</si>
  <si>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</si>
  <si>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</si>
  <si>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</si>
  <si>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</si>
  <si>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</si>
  <si>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</si>
  <si>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</si>
  <si>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</si>
  <si>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</si>
  <si>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</si>
  <si>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</si>
  <si>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</si>
  <si>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</si>
  <si>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</si>
  <si>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</si>
  <si>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</si>
  <si>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</si>
  <si>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</si>
  <si>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</si>
  <si>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</si>
  <si>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</si>
  <si>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</si>
  <si>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</si>
  <si>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</si>
  <si>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</si>
  <si>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</si>
  <si>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</si>
  <si>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</si>
  <si>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</si>
  <si>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</si>
  <si>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</si>
  <si>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</si>
  <si>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</si>
  <si>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</si>
  <si>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</si>
  <si>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</si>
  <si>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</si>
  <si>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</si>
  <si>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</si>
  <si>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</si>
  <si>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</si>
  <si>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</si>
  <si>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</si>
  <si>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</si>
  <si>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</si>
  <si>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</si>
  <si>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</si>
  <si>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</si>
  <si>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</si>
  <si>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</si>
  <si>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</si>
  <si>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</si>
  <si>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</si>
  <si>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</si>
  <si>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</si>
  <si>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</si>
  <si>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</si>
  <si>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</si>
  <si>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</si>
  <si>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</si>
  <si>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</si>
  <si>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</si>
  <si>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</si>
  <si>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</si>
  <si>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</si>
  <si>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</si>
  <si>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</si>
  <si>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</si>
  <si>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</si>
  <si>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</si>
  <si>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</si>
  <si>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</si>
  <si>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</si>
  <si>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</si>
  <si>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</si>
  <si>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</si>
  <si>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</si>
  <si>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</si>
  <si>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</si>
  <si>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</si>
  <si>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</si>
  <si>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</si>
  <si>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</si>
  <si>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</si>
  <si>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</si>
  <si>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</si>
  <si>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</si>
  <si>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</si>
  <si>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</si>
  <si>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</si>
  <si>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</si>
  <si>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</si>
  <si>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</si>
  <si>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</si>
  <si>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</si>
  <si>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</si>
  <si>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</si>
  <si>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</si>
  <si>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</si>
  <si>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</si>
  <si>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</si>
  <si>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</si>
  <si>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</si>
  <si>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</si>
  <si>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</si>
  <si>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</si>
  <si>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</si>
  <si>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</si>
  <si>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</si>
  <si>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</si>
  <si>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</si>
  <si>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</si>
  <si>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</si>
  <si>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</si>
  <si>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</si>
  <si>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</si>
  <si>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</si>
  <si>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</si>
  <si>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</si>
  <si>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</si>
  <si>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</si>
  <si>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</si>
  <si>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</si>
  <si>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</si>
  <si>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</si>
  <si>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</si>
  <si>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</si>
  <si>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</si>
  <si>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</si>
  <si>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</si>
  <si>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</si>
  <si>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</si>
  <si>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</si>
  <si>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</si>
  <si>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</si>
  <si>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</si>
  <si>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</si>
  <si>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</si>
  <si>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</si>
  <si>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</si>
  <si>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</si>
  <si>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</si>
  <si>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</si>
  <si>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</si>
  <si>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</si>
  <si>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</si>
  <si>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</si>
  <si>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</si>
  <si>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</si>
  <si>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</si>
  <si>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</si>
  <si>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</si>
  <si>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</si>
  <si>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</si>
  <si>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</si>
  <si>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</si>
  <si>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</si>
  <si>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</si>
  <si>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</si>
  <si>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</si>
  <si>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</si>
  <si>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</si>
  <si>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</si>
  <si>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</si>
  <si>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</si>
  <si>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</si>
  <si>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</si>
  <si>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</si>
  <si>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</si>
  <si>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</si>
  <si>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</si>
  <si>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</si>
  <si>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</si>
  <si>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</si>
  <si>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</si>
  <si>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</si>
  <si>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</si>
  <si>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</si>
  <si>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</si>
  <si>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</si>
  <si>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</si>
  <si>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</si>
  <si>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</si>
  <si>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</si>
  <si>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</si>
  <si>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</si>
  <si>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</si>
  <si>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</si>
  <si>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</si>
  <si>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</si>
  <si>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</si>
  <si>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</si>
  <si>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</si>
  <si>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</si>
  <si>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</si>
  <si>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</si>
  <si>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</si>
  <si>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</si>
  <si>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</si>
  <si>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</si>
  <si>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</si>
  <si>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</si>
  <si>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</si>
  <si>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</si>
  <si>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</si>
  <si>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</si>
  <si>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</si>
  <si>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</si>
  <si>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</si>
  <si>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</si>
  <si>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</si>
  <si>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</si>
  <si>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</si>
  <si>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</si>
  <si>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</si>
  <si>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</si>
  <si>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</si>
  <si>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</si>
  <si>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</si>
  <si>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</si>
  <si>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</si>
  <si>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</si>
  <si>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</si>
  <si>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</si>
  <si>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</si>
  <si>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</si>
  <si>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</si>
  <si>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</si>
  <si>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</si>
  <si>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</si>
  <si>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</si>
  <si>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</si>
  <si>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</si>
  <si>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</si>
  <si>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</si>
  <si>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</si>
  <si>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</si>
  <si>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</si>
  <si>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</si>
  <si>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</si>
  <si>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</si>
  <si>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</si>
  <si>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</si>
  <si>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</si>
  <si>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</si>
  <si>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</si>
  <si>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</si>
  <si>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</si>
  <si>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</si>
  <si>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</si>
  <si>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</si>
  <si>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</si>
  <si>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</si>
  <si>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</si>
  <si>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</si>
  <si>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</si>
  <si>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</si>
  <si>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</si>
  <si>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</si>
  <si>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</si>
  <si>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</si>
  <si>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</si>
  <si>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</si>
  <si>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</si>
  <si>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</si>
  <si>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</si>
  <si>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</si>
  <si>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</si>
  <si>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</si>
  <si>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</si>
  <si>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</si>
  <si>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</si>
  <si>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</si>
  <si>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</si>
  <si>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</si>
  <si>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</si>
  <si>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</si>
  <si>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</si>
  <si>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</si>
  <si>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</si>
  <si>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</si>
  <si>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</si>
  <si>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</si>
  <si>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</si>
  <si>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</si>
  <si>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</si>
  <si>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</si>
  <si>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</si>
  <si>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</si>
  <si>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</si>
  <si>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</si>
  <si>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</si>
  <si>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</si>
  <si>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</si>
  <si>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</si>
  <si>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</si>
  <si>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</si>
  <si>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</si>
  <si>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</si>
  <si>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</si>
  <si>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</si>
  <si>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</si>
  <si>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</si>
  <si>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</si>
  <si>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</si>
  <si>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</si>
  <si>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</si>
  <si>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</si>
  <si>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</si>
  <si>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</si>
  <si>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</si>
  <si>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</si>
  <si>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</si>
  <si>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</si>
  <si>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</si>
  <si>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</si>
  <si>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</si>
  <si>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</si>
  <si>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</si>
  <si>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</si>
  <si>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</si>
  <si>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</si>
  <si>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</si>
  <si>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</si>
  <si>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</si>
  <si>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</si>
  <si>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</si>
  <si>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</si>
  <si>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</si>
  <si>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</si>
  <si>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</si>
  <si>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</si>
  <si>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</si>
  <si>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</si>
  <si>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</si>
  <si>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</si>
  <si>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</si>
  <si>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</si>
  <si>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</si>
  <si>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</si>
  <si>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</si>
  <si>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</si>
  <si>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</si>
  <si>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</si>
  <si>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</si>
  <si>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</si>
  <si>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</si>
  <si>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</si>
  <si>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</si>
  <si>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</si>
  <si>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</si>
  <si>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</si>
  <si>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</si>
  <si>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</si>
  <si>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</si>
  <si>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</si>
  <si>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</si>
  <si>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</si>
  <si>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</si>
  <si>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</si>
  <si>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</si>
  <si>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</si>
  <si>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</si>
  <si>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</si>
  <si>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</si>
  <si>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</si>
  <si>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</si>
  <si>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</si>
  <si>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</si>
  <si>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</si>
  <si>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</si>
  <si>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</si>
  <si>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</si>
  <si>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</si>
  <si>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</si>
  <si>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</si>
  <si>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</si>
  <si>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</si>
  <si>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</si>
  <si>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</si>
  <si>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</si>
  <si>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</si>
  <si>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</si>
  <si>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</si>
  <si>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</si>
  <si>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</si>
  <si>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</si>
  <si>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</si>
  <si>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</si>
  <si>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</si>
  <si>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</si>
  <si>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</si>
  <si>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</si>
  <si>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</si>
  <si>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</si>
  <si>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</si>
  <si>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</si>
  <si>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</si>
  <si>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</si>
  <si>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</si>
  <si>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</si>
  <si>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</si>
  <si>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</si>
  <si>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</si>
  <si>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</si>
  <si>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</si>
  <si>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</si>
  <si>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</si>
  <si>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</si>
  <si>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</si>
  <si>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</si>
  <si>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</si>
  <si>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</si>
  <si>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</si>
  <si>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</si>
  <si>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</si>
  <si>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</si>
  <si>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</si>
  <si>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</si>
  <si>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</si>
  <si>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</si>
  <si>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</si>
  <si>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</si>
  <si>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</si>
  <si>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</si>
  <si>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</si>
  <si>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</si>
  <si>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</si>
  <si>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</si>
  <si>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</si>
  <si>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</si>
  <si>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</si>
  <si>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</si>
  <si>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</si>
  <si>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</si>
  <si>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</si>
  <si>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</si>
  <si>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</si>
  <si>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</si>
  <si>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</si>
  <si>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</si>
  <si>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</si>
  <si>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</si>
  <si>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</si>
  <si>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</si>
  <si>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</si>
  <si>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</si>
  <si>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</si>
  <si>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</si>
  <si>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</si>
  <si>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</si>
  <si>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</si>
  <si>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</si>
  <si>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</si>
  <si>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</si>
  <si>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</si>
  <si>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</si>
  <si>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</si>
  <si>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</si>
  <si>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</si>
  <si>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</si>
  <si>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</si>
  <si>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</si>
  <si>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</si>
  <si>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</si>
  <si>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</si>
  <si>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</si>
  <si>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</si>
  <si>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</si>
  <si>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</si>
  <si>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</si>
  <si>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</si>
  <si>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</si>
  <si>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</si>
  <si>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</si>
  <si>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</si>
  <si>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</si>
  <si>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</si>
  <si>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</si>
  <si>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</si>
  <si>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</si>
  <si>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</si>
  <si>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</si>
  <si>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</si>
  <si>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</si>
  <si>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</si>
  <si>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</si>
  <si>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</si>
  <si>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</si>
  <si>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</si>
  <si>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</si>
  <si>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</si>
  <si>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</si>
  <si>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</si>
  <si>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</si>
  <si>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</si>
  <si>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</si>
  <si>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</si>
  <si>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</si>
  <si>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</si>
  <si>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</si>
  <si>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</si>
  <si>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</si>
  <si>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</si>
  <si>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</si>
  <si>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</si>
  <si>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</si>
  <si>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</si>
  <si>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</si>
  <si>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</si>
  <si>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</si>
  <si>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</si>
  <si>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</si>
  <si>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</si>
  <si>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</si>
  <si>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</si>
  <si>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</si>
  <si>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</si>
  <si>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</si>
  <si>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</si>
  <si>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</si>
  <si>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</si>
  <si>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</si>
  <si>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</si>
  <si>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</si>
  <si>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</si>
  <si>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</si>
  <si>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</si>
  <si>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</si>
  <si>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</si>
  <si>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</si>
  <si>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</si>
  <si>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</si>
  <si>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</si>
  <si>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</si>
  <si>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</si>
  <si>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</si>
  <si>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</si>
  <si>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</si>
  <si>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</si>
  <si>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</si>
  <si>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</si>
  <si>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</si>
  <si>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</si>
  <si>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</si>
  <si>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</si>
  <si>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</si>
  <si>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</si>
  <si>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</si>
  <si>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</si>
  <si>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</si>
  <si>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</si>
  <si>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</si>
  <si>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</si>
  <si>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</si>
  <si>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</si>
  <si>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</si>
  <si>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</si>
  <si>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</si>
  <si>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</si>
  <si>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</si>
  <si>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</si>
  <si>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</si>
  <si>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</si>
  <si>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</si>
  <si>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</si>
  <si>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</si>
  <si>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</si>
  <si>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</si>
  <si>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</si>
  <si>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</si>
  <si>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</si>
  <si>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</si>
  <si>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</si>
  <si>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</si>
  <si>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</si>
  <si>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</si>
  <si>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</si>
  <si>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</si>
  <si>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</si>
  <si>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</si>
  <si>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</si>
  <si>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</si>
  <si>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</si>
  <si>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</si>
  <si>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</si>
  <si>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</si>
  <si>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</si>
  <si>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</si>
  <si>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</si>
  <si>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</si>
  <si>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</si>
  <si>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</si>
  <si>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</si>
  <si>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</si>
  <si>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</si>
  <si>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</si>
  <si>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</si>
  <si>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</si>
  <si>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</si>
  <si>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</si>
  <si>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</si>
  <si>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</si>
  <si>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</si>
  <si>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</si>
  <si>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</si>
  <si>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</si>
  <si>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</si>
  <si>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</si>
  <si>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</si>
  <si>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</si>
  <si>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</si>
  <si>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</si>
  <si>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</si>
  <si>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</si>
  <si>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</si>
  <si>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</si>
  <si>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</si>
  <si>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</si>
  <si>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</si>
  <si>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</si>
  <si>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</si>
  <si>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</si>
  <si>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</si>
  <si>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</si>
  <si>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</si>
  <si>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</si>
  <si>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</si>
  <si>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</si>
  <si>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</si>
  <si>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</si>
  <si>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</si>
  <si>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</si>
  <si>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</si>
  <si>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</si>
  <si>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</si>
  <si>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</si>
  <si>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</si>
  <si>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</si>
  <si>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</si>
  <si>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</si>
  <si>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</si>
  <si>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</si>
  <si>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</si>
  <si>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</si>
  <si>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</si>
  <si>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</si>
  <si>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</si>
  <si>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</si>
  <si>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</si>
  <si>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</si>
  <si>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</si>
  <si>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</si>
  <si>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</si>
  <si>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</si>
  <si>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</si>
  <si>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</si>
  <si>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</si>
  <si>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</si>
  <si>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</si>
  <si>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</si>
  <si>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</si>
  <si>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</si>
  <si>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</si>
  <si>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</si>
  <si>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</si>
  <si>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</si>
  <si>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</si>
  <si>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</si>
  <si>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</si>
  <si>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</si>
  <si>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</si>
  <si>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</si>
  <si>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</si>
  <si>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</si>
  <si>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</si>
  <si>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</si>
  <si>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</si>
  <si>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</si>
  <si>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</si>
  <si>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</si>
  <si>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</si>
  <si>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</si>
  <si>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</si>
  <si>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</si>
  <si>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</si>
  <si>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</si>
  <si>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</si>
  <si>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</si>
  <si>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</si>
  <si>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</si>
  <si>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</si>
  <si>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</si>
  <si>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</si>
  <si>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</si>
  <si>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</si>
  <si>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</si>
  <si>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</si>
  <si>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</si>
  <si>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</si>
  <si>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</si>
  <si>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</si>
  <si>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</si>
  <si>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</si>
  <si>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</si>
  <si>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</si>
  <si>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</si>
  <si>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</si>
  <si>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</si>
  <si>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</si>
  <si>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</si>
  <si>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</si>
  <si>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</si>
  <si>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</si>
  <si>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</si>
  <si>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</si>
  <si>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</si>
  <si>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</si>
  <si>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</si>
  <si>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</si>
  <si>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</si>
  <si>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</si>
  <si>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</si>
  <si>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</si>
  <si>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</si>
  <si>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</si>
  <si>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</si>
  <si>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</si>
  <si>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</si>
  <si>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</si>
  <si>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</si>
  <si>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</si>
  <si>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</si>
  <si>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</si>
  <si>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</si>
  <si>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</si>
  <si>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</si>
  <si>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</si>
  <si>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</si>
  <si>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</si>
  <si>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</si>
  <si>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</si>
  <si>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</si>
  <si>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</si>
  <si>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</si>
  <si>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</si>
  <si>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</si>
  <si>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</si>
  <si>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</si>
  <si>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</si>
  <si>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</si>
  <si>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</si>
  <si>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</si>
  <si>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</si>
  <si>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</si>
  <si>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</si>
  <si>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</si>
  <si>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</si>
  <si>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</si>
  <si>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</si>
  <si>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</si>
  <si>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</si>
  <si>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</si>
  <si>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</si>
  <si>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</si>
  <si>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</si>
  <si>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</si>
  <si>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</si>
  <si>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</si>
  <si>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</si>
  <si>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</si>
  <si>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</si>
  <si>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</si>
  <si>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</si>
  <si>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</si>
  <si>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</si>
  <si>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</si>
  <si>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</si>
  <si>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</si>
  <si>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</si>
  <si>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</si>
  <si>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</si>
  <si>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</si>
  <si>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</si>
  <si>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</si>
  <si>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</si>
  <si>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</si>
  <si>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</si>
  <si>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</si>
  <si>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</si>
  <si>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</si>
  <si>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</si>
  <si>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</si>
  <si>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</si>
  <si>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</si>
  <si>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</si>
  <si>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</si>
  <si>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</si>
  <si>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</si>
  <si>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</si>
  <si>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</si>
  <si>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</si>
  <si>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</si>
  <si>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</si>
  <si>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</si>
  <si>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</si>
  <si>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</si>
  <si>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</si>
  <si>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</si>
  <si>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</si>
  <si>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</si>
  <si>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</si>
  <si>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</si>
  <si>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</si>
  <si>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</si>
  <si>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</si>
  <si>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</si>
  <si>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</si>
  <si>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</si>
  <si>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</si>
  <si>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</si>
  <si>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</si>
  <si>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</si>
  <si>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</si>
  <si>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</si>
  <si>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</si>
  <si>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</si>
  <si>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</si>
  <si>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</si>
  <si>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</si>
  <si>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</si>
  <si>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</si>
  <si>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</si>
  <si>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</si>
  <si>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</si>
  <si>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</si>
  <si>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</si>
  <si>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</si>
  <si>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</si>
  <si>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</si>
  <si>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</si>
  <si>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</si>
  <si>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</si>
  <si>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</si>
  <si>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</si>
  <si>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</si>
  <si>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</si>
  <si>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</si>
  <si>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</si>
  <si>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</si>
  <si>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</si>
  <si>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</si>
  <si>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</si>
  <si>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</si>
  <si>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</si>
  <si>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</si>
  <si>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</si>
  <si>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</si>
  <si>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</si>
  <si>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</si>
  <si>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</si>
  <si>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</si>
  <si>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</si>
  <si>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</si>
  <si>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</si>
  <si>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</si>
  <si>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</si>
  <si>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</si>
  <si>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</si>
  <si>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</si>
  <si>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</si>
  <si>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</si>
  <si>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</si>
  <si>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</si>
  <si>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</si>
  <si>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</si>
  <si>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</si>
  <si>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</si>
  <si>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</si>
  <si>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</si>
  <si>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</si>
  <si>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</si>
  <si>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</si>
  <si>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</si>
  <si>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</si>
  <si>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</si>
  <si>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</si>
  <si>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</si>
  <si>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</si>
  <si>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</si>
  <si>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</si>
  <si>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</si>
  <si>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</si>
  <si>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</si>
  <si>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</si>
  <si>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</si>
  <si>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</si>
  <si>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</si>
  <si>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</si>
  <si>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</si>
  <si>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</si>
  <si>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</si>
  <si>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</si>
  <si>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</si>
  <si>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</si>
  <si>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</si>
  <si>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</si>
  <si>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</si>
  <si>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</si>
  <si>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</si>
  <si>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</si>
  <si>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</si>
  <si>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</si>
  <si>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</si>
  <si>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</si>
  <si>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</si>
  <si>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</si>
  <si>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</si>
  <si>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</si>
  <si>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</si>
  <si>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</si>
  <si>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</si>
  <si>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</si>
  <si>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</si>
  <si>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</si>
  <si>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</si>
  <si>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</si>
  <si>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</si>
  <si>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</si>
  <si>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</si>
  <si>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</si>
  <si>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</si>
  <si>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</si>
  <si>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</si>
  <si>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</si>
  <si>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</si>
  <si>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</si>
  <si>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</si>
  <si>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</si>
  <si>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</si>
  <si>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</si>
  <si>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</si>
  <si>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</si>
  <si>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</si>
  <si>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</si>
  <si>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</si>
  <si>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</si>
  <si>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</si>
  <si>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</si>
  <si>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</si>
  <si>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</si>
  <si>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</si>
  <si>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</si>
  <si>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</si>
  <si>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</si>
  <si>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</si>
  <si>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</si>
  <si>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</si>
  <si>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</si>
  <si>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</si>
  <si>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</si>
  <si>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</si>
  <si>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</si>
  <si>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</si>
  <si>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</si>
  <si>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</si>
  <si>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</si>
  <si>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</si>
  <si>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</si>
  <si>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</si>
  <si>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</si>
  <si>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</si>
  <si>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</si>
  <si>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</si>
  <si>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</si>
  <si>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</si>
  <si>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</si>
  <si>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</si>
  <si>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</si>
  <si>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</si>
  <si>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</si>
  <si>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</si>
  <si>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</si>
  <si>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</si>
  <si>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</si>
  <si>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</si>
  <si>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</si>
  <si>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</si>
  <si>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</si>
  <si>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</si>
  <si>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</si>
  <si>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</si>
  <si>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</si>
  <si>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</si>
  <si>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</si>
  <si>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</si>
  <si>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</si>
  <si>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</si>
  <si>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</si>
  <si>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</si>
  <si>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</si>
  <si>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</si>
  <si>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</si>
  <si>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</si>
  <si>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</si>
  <si>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</si>
  <si>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</si>
  <si>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</si>
  <si>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</si>
  <si>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</si>
  <si>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</si>
  <si>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</si>
  <si>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</si>
  <si>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</si>
  <si>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</si>
  <si>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</si>
  <si>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</si>
  <si>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</si>
  <si>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</si>
  <si>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</si>
  <si>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</si>
  <si>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</si>
  <si>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</si>
  <si>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</si>
  <si>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</si>
  <si>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</si>
  <si>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</si>
  <si>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</si>
  <si>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</si>
  <si>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</si>
  <si>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</si>
  <si>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</si>
  <si>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</si>
  <si>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</si>
  <si>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</si>
  <si>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</si>
  <si>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</si>
  <si>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</si>
  <si>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</si>
  <si>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</si>
  <si>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</si>
  <si>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</si>
  <si>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</si>
  <si>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</si>
  <si>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</si>
  <si>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</si>
  <si>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</si>
  <si>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</si>
  <si>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</si>
  <si>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</si>
  <si>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</si>
  <si>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</si>
  <si>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</si>
  <si>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</si>
  <si>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</si>
  <si>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</si>
  <si>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</si>
  <si>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</si>
  <si>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</si>
  <si>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</si>
  <si>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</si>
  <si>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</si>
  <si>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</si>
  <si>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</si>
  <si>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</si>
  <si>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</si>
  <si>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</si>
  <si>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</si>
  <si>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</si>
  <si>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</si>
  <si>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</si>
  <si>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</si>
  <si>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</si>
  <si>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</si>
  <si>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</si>
  <si>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</si>
  <si>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</si>
  <si>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</si>
  <si>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</si>
  <si>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</si>
  <si>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</si>
  <si>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</si>
  <si>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</si>
  <si>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</si>
  <si>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</si>
  <si>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</si>
  <si>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</si>
  <si>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</si>
  <si>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</si>
  <si>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</si>
  <si>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</si>
  <si>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</si>
  <si>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</si>
  <si>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</si>
  <si>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</si>
  <si>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</si>
  <si>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</si>
  <si>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</si>
  <si>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</si>
  <si>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</si>
  <si>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</si>
  <si>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</si>
  <si>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</si>
  <si>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</si>
  <si>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</si>
  <si>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</si>
  <si>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</si>
  <si>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</si>
  <si>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</si>
  <si>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</si>
  <si>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</si>
  <si>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category</t>
  </si>
  <si>
    <t>profit</t>
  </si>
  <si>
    <t>2011</t>
  </si>
  <si>
    <t>2012</t>
  </si>
  <si>
    <t>2013</t>
  </si>
  <si>
    <t>2014</t>
  </si>
  <si>
    <t>Sum of Quantity</t>
  </si>
  <si>
    <t>Count of Order ID</t>
  </si>
  <si>
    <t>Sum of Profit Margin</t>
  </si>
  <si>
    <t>▲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</si>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</sst>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0.00,\ &quot;K&quot;"/>
    <numFmt numFmtId="165" formatCode="[$$-409]#,##0.00"/>
    <numFmt numFmtId="166" formatCode="&quot;#&quot;\ 0"/>
    <numFmt numFmtId="167" formatCode="[Green]\↑0.00%;[Red]\↓0.00%"/>
  </numFmts>
  <fonts count="8"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b/>
      <sz val="11"/>
      <color theme="1"/>
      <name val="Calibri"/>
      <family val="2"/>
      <scheme val="minor"/>
    </font>
    <font>
      <sz val="11"/>
      <color theme="1"/>
      <name val="Calibri"/>
      <family val="2"/>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4" fillId="0" borderId="0" applyFont="0" applyFill="0" applyBorder="0" applyAlignment="0" applyProtection="0"/>
  </cellStyleXfs>
  <cellXfs count="39">
    <xf numFmtId="0" fontId="0" fillId="0" borderId="0" xfId="0"/>
    <xf numFmtId="0" fontId="3" fillId="0" borderId="0" xfId="0" applyFont="1"/>
    <xf numFmtId="0" fontId="4" fillId="0" borderId="0" xfId="0" applyFont="1"/>
    <xf numFmtId="14" fontId="5"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xf numFmtId="164" fontId="0" fillId="0" borderId="1" xfId="0" applyNumberFormat="1" applyBorder="1"/>
    <xf numFmtId="164" fontId="0" fillId="0" borderId="7" xfId="0" applyNumberFormat="1" applyBorder="1"/>
    <xf numFmtId="164" fontId="0" fillId="0" borderId="2" xfId="0" applyNumberFormat="1" applyBorder="1"/>
    <xf numFmtId="164" fontId="0" fillId="0" borderId="8" xfId="0" applyNumberFormat="1" applyBorder="1"/>
    <xf numFmtId="164" fontId="0" fillId="0" borderId="6" xfId="0" applyNumberFormat="1" applyBorder="1"/>
    <xf numFmtId="164" fontId="0" fillId="0" borderId="9" xfId="0" applyNumberFormat="1" applyBorder="1"/>
    <xf numFmtId="0" fontId="2" fillId="0" borderId="0" xfId="0" applyFont="1"/>
    <xf numFmtId="164"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0" fontId="0" fillId="0" borderId="4" xfId="0" applyBorder="1"/>
    <xf numFmtId="0" fontId="0" fillId="0" borderId="5" xfId="0" applyBorder="1"/>
    <xf numFmtId="0" fontId="0" fillId="0" borderId="2" xfId="0" applyBorder="1"/>
    <xf numFmtId="0" fontId="0" fillId="0" borderId="8" xfId="0" applyBorder="1"/>
    <xf numFmtId="165" fontId="0" fillId="0" borderId="0" xfId="0" applyNumberFormat="1"/>
    <xf numFmtId="166" fontId="0" fillId="0" borderId="0" xfId="0" applyNumberFormat="1"/>
    <xf numFmtId="10" fontId="0" fillId="0" borderId="0" xfId="1" applyNumberFormat="1" applyFont="1"/>
    <xf numFmtId="0" fontId="0" fillId="0" borderId="11" xfId="0" applyBorder="1"/>
    <xf numFmtId="0" fontId="0" fillId="0" borderId="12" xfId="0" applyBorder="1"/>
    <xf numFmtId="0" fontId="0" fillId="0" borderId="10" xfId="0" applyBorder="1" applyAlignment="1">
      <alignment horizontal="left"/>
    </xf>
    <xf numFmtId="0" fontId="0" fillId="0" borderId="10" xfId="0" applyBorder="1"/>
    <xf numFmtId="0" fontId="0" fillId="0" borderId="13" xfId="0" applyBorder="1"/>
    <xf numFmtId="0" fontId="0" fillId="0" borderId="14" xfId="0" applyBorder="1"/>
    <xf numFmtId="0" fontId="1" fillId="0" borderId="0" xfId="0" applyFont="1"/>
    <xf numFmtId="0" fontId="7" fillId="0" borderId="0" xfId="0" applyFont="1"/>
    <xf numFmtId="167" fontId="6" fillId="0" borderId="0" xfId="0" applyNumberFormat="1" applyFont="1" applyAlignment="1">
      <alignment horizontal="center"/>
    </xf>
    <xf numFmtId="0" fontId="0" fillId="0" borderId="0" xfId="0" applyAlignment="1">
      <alignment horizontal="center" vertical="center"/>
    </xf>
  </cellXfs>
  <cellStyles count="2">
    <cellStyle name="Normal" xfId="0" builtinId="0"/>
    <cellStyle name="Percent" xfId="1" builtinId="5"/>
  </cellStyles>
  <dxfs count="4">
    <dxf>
      <numFmt numFmtId="164"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Analysis.xlsx]combo_chart!PivotTable1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combo_chart!$C$3</c:f>
              <c:strCache>
                <c:ptCount val="1"/>
                <c:pt idx="0">
                  <c:v>Sum of Profit</c:v>
                </c:pt>
              </c:strCache>
            </c:strRef>
          </c:tx>
          <c:spPr>
            <a:solidFill>
              <a:schemeClr val="accent2"/>
            </a:solidFill>
            <a:ln>
              <a:noFill/>
            </a:ln>
            <a:effectLst/>
          </c:spPr>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3B5F-4816-8D08-464951457E14}"/>
            </c:ext>
          </c:extLst>
        </c:ser>
        <c:dLbls>
          <c:showLegendKey val="0"/>
          <c:showVal val="0"/>
          <c:showCatName val="0"/>
          <c:showSerName val="0"/>
          <c:showPercent val="0"/>
          <c:showBubbleSize val="0"/>
        </c:dLbls>
        <c:axId val="1146537871"/>
        <c:axId val="1146540271"/>
      </c:areaChart>
      <c:barChart>
        <c:barDir val="col"/>
        <c:grouping val="clustered"/>
        <c:varyColors val="0"/>
        <c:ser>
          <c:idx val="0"/>
          <c:order val="0"/>
          <c:tx>
            <c:strRef>
              <c:f>combo_chart!$B$3</c:f>
              <c:strCache>
                <c:ptCount val="1"/>
                <c:pt idx="0">
                  <c:v>Sum of Sales</c:v>
                </c:pt>
              </c:strCache>
            </c:strRef>
          </c:tx>
          <c:spPr>
            <a:solidFill>
              <a:schemeClr val="accent1"/>
            </a:solidFill>
            <a:ln>
              <a:noFill/>
            </a:ln>
            <a:effectLst/>
          </c:spPr>
          <c:invertIfNegative val="0"/>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B5F-4816-8D08-464951457E14}"/>
            </c:ext>
          </c:extLst>
        </c:ser>
        <c:dLbls>
          <c:showLegendKey val="0"/>
          <c:showVal val="0"/>
          <c:showCatName val="0"/>
          <c:showSerName val="0"/>
          <c:showPercent val="0"/>
          <c:showBubbleSize val="0"/>
        </c:dLbls>
        <c:gapWidth val="219"/>
        <c:overlap val="-27"/>
        <c:axId val="1476561967"/>
        <c:axId val="1118639247"/>
      </c:barChart>
      <c:catAx>
        <c:axId val="147656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639247"/>
        <c:crosses val="autoZero"/>
        <c:auto val="1"/>
        <c:lblAlgn val="ctr"/>
        <c:lblOffset val="100"/>
        <c:noMultiLvlLbl val="0"/>
      </c:catAx>
      <c:valAx>
        <c:axId val="1118639247"/>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61967"/>
        <c:crosses val="autoZero"/>
        <c:crossBetween val="between"/>
      </c:valAx>
      <c:valAx>
        <c:axId val="1146540271"/>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537871"/>
        <c:crosses val="max"/>
        <c:crossBetween val="between"/>
      </c:valAx>
      <c:catAx>
        <c:axId val="1146537871"/>
        <c:scaling>
          <c:orientation val="minMax"/>
        </c:scaling>
        <c:delete val="1"/>
        <c:axPos val="b"/>
        <c:numFmt formatCode="General" sourceLinked="1"/>
        <c:majorTickMark val="out"/>
        <c:minorTickMark val="none"/>
        <c:tickLblPos val="nextTo"/>
        <c:crossAx val="11465402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Analysis.xlsx]pie_chart!PivotTable3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pie_chart!$B$3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B5-4FCE-8AA6-334864FBB6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B5-4FCE-8AA6-334864FBB6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B5-4FCE-8AA6-334864FBB6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pie_chart!$A$4:$A$7</c:f>
              <c:strCache>
                <c:ptCount val="3"/>
                <c:pt idx="0">
                  <c:v>Furniture</c:v>
                </c:pt>
                <c:pt idx="1">
                  <c:v>Office Supplies</c:v>
                </c:pt>
                <c:pt idx="2">
                  <c:v>Technology</c:v>
                </c:pt>
              </c:strCache>
            </c:strRef>
          </c:cat>
          <c:val>
            <c:numRef>
              <c:f>pie_chart!$B$4:$B$7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8AF4-4B59-AF05-1151D4D38A97}"/>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Analysis.xlsx]top_category!PivotTable7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top_category!$B$3</c:f>
              <c:strCache>
                <c:ptCount val="1"/>
                <c:pt idx="0">
                  <c:v>Total</c:v>
                </c:pt>
              </c:strCache>
            </c:strRef>
          </c:tx>
          <c:spPr>
            <a:solidFill>
              <a:schemeClr val="accent1"/>
            </a:solidFill>
            <a:ln>
              <a:noFill/>
            </a:ln>
            <a:effectLst/>
          </c:spPr>
          <c:invertIfNegative val="0"/>
          <c:cat>
            <c:strRef>
              <c:f>top_category!$A$4:$A$9</c:f>
              <c:strCache>
                <c:ptCount val="5"/>
                <c:pt idx="0">
                  <c:v>Binders</c:v>
                </c:pt>
                <c:pt idx="1">
                  <c:v>Tables</c:v>
                </c:pt>
                <c:pt idx="2">
                  <c:v>Storage</c:v>
                </c:pt>
                <c:pt idx="3">
                  <c:v>Chairs</c:v>
                </c:pt>
                <c:pt idx="4">
                  <c:v>Phones</c:v>
                </c:pt>
              </c:strCache>
            </c:strRef>
          </c:cat>
          <c:val>
            <c:numRef>
              <c:f>top_category!$B$4:$B$9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44C-4819-89A7-E6B366268240}"/>
            </c:ext>
          </c:extLst>
        </c:ser>
        <c:dLbls>
          <c:showLegendKey val="0"/>
          <c:showVal val="0"/>
          <c:showCatName val="0"/>
          <c:showSerName val="0"/>
          <c:showPercent val="0"/>
          <c:showBubbleSize val="0"/>
        </c:dLbls>
        <c:gapWidth val="182"/>
        <c:axId val="1513004047"/>
        <c:axId val="1512992047"/>
      </c:barChart>
      <c:catAx>
        <c:axId val="151300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992047"/>
        <c:crosses val="autoZero"/>
        <c:auto val="1"/>
        <c:lblAlgn val="ctr"/>
        <c:lblOffset val="100"/>
        <c:noMultiLvlLbl val="0"/>
      </c:catAx>
      <c:valAx>
        <c:axId val="1512992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00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887835703001584E-2"/>
          <c:y val="0.25641025641025639"/>
          <c:w val="0.82622432859399686"/>
          <c:h val="0.51048951048951052"/>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8A2-439F-8E1E-2F566B4F0D2A}"/>
            </c:ext>
          </c:extLst>
        </c:ser>
        <c:dLbls>
          <c:showLegendKey val="0"/>
          <c:showVal val="0"/>
          <c:showCatName val="0"/>
          <c:showSerName val="0"/>
          <c:showPercent val="0"/>
          <c:showBubbleSize val="0"/>
        </c:dLbls>
        <c:smooth val="0"/>
        <c:axId val="842481456"/>
        <c:axId val="842484816"/>
      </c:lineChart>
      <c:catAx>
        <c:axId val="842481456"/>
        <c:scaling>
          <c:orientation val="minMax"/>
        </c:scaling>
        <c:delete val="1"/>
        <c:axPos val="b"/>
        <c:numFmt formatCode="General" sourceLinked="1"/>
        <c:majorTickMark val="none"/>
        <c:minorTickMark val="none"/>
        <c:tickLblPos val="nextTo"/>
        <c:crossAx val="842484816"/>
        <c:crosses val="autoZero"/>
        <c:auto val="1"/>
        <c:lblAlgn val="ctr"/>
        <c:lblOffset val="100"/>
        <c:noMultiLvlLbl val="0"/>
      </c:catAx>
      <c:valAx>
        <c:axId val="842484816"/>
        <c:scaling>
          <c:orientation val="minMax"/>
        </c:scaling>
        <c:delete val="1"/>
        <c:axPos val="l"/>
        <c:numFmt formatCode="General" sourceLinked="1"/>
        <c:majorTickMark val="none"/>
        <c:minorTickMark val="none"/>
        <c:tickLblPos val="nextTo"/>
        <c:crossAx val="8424814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5.5555555555555552E-2"/>
          <c:w val="0.93888888888888888"/>
          <c:h val="0.89814814814814814"/>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4A1-4396-9491-853B68FCE4FF}"/>
            </c:ext>
          </c:extLst>
        </c:ser>
        <c:dLbls>
          <c:showLegendKey val="0"/>
          <c:showVal val="0"/>
          <c:showCatName val="0"/>
          <c:showSerName val="0"/>
          <c:showPercent val="0"/>
          <c:showBubbleSize val="0"/>
        </c:dLbls>
        <c:smooth val="0"/>
        <c:axId val="842497776"/>
        <c:axId val="842492496"/>
      </c:lineChart>
      <c:catAx>
        <c:axId val="842497776"/>
        <c:scaling>
          <c:orientation val="minMax"/>
        </c:scaling>
        <c:delete val="1"/>
        <c:axPos val="b"/>
        <c:numFmt formatCode="General" sourceLinked="1"/>
        <c:majorTickMark val="none"/>
        <c:minorTickMark val="none"/>
        <c:tickLblPos val="nextTo"/>
        <c:crossAx val="842492496"/>
        <c:crosses val="autoZero"/>
        <c:auto val="1"/>
        <c:lblAlgn val="ctr"/>
        <c:lblOffset val="100"/>
        <c:noMultiLvlLbl val="0"/>
      </c:catAx>
      <c:valAx>
        <c:axId val="842492496"/>
        <c:scaling>
          <c:orientation val="minMax"/>
        </c:scaling>
        <c:delete val="1"/>
        <c:axPos val="l"/>
        <c:numFmt formatCode="General" sourceLinked="1"/>
        <c:majorTickMark val="none"/>
        <c:minorTickMark val="none"/>
        <c:tickLblPos val="nextTo"/>
        <c:crossAx val="84249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C76-423B-AE77-E16F1AAF2104}"/>
            </c:ext>
          </c:extLst>
        </c:ser>
        <c:dLbls>
          <c:showLegendKey val="0"/>
          <c:showVal val="0"/>
          <c:showCatName val="0"/>
          <c:showSerName val="0"/>
          <c:showPercent val="0"/>
          <c:showBubbleSize val="0"/>
        </c:dLbls>
        <c:smooth val="0"/>
        <c:axId val="842506896"/>
        <c:axId val="842506416"/>
      </c:lineChart>
      <c:catAx>
        <c:axId val="842506896"/>
        <c:scaling>
          <c:orientation val="minMax"/>
        </c:scaling>
        <c:delete val="1"/>
        <c:axPos val="b"/>
        <c:numFmt formatCode="General" sourceLinked="1"/>
        <c:majorTickMark val="none"/>
        <c:minorTickMark val="none"/>
        <c:tickLblPos val="nextTo"/>
        <c:crossAx val="842506416"/>
        <c:crosses val="autoZero"/>
        <c:auto val="1"/>
        <c:lblAlgn val="ctr"/>
        <c:lblOffset val="100"/>
        <c:noMultiLvlLbl val="0"/>
      </c:catAx>
      <c:valAx>
        <c:axId val="842506416"/>
        <c:scaling>
          <c:orientation val="minMax"/>
        </c:scaling>
        <c:delete val="1"/>
        <c:axPos val="l"/>
        <c:numFmt formatCode="General" sourceLinked="1"/>
        <c:majorTickMark val="none"/>
        <c:minorTickMark val="none"/>
        <c:tickLblPos val="nextTo"/>
        <c:crossAx val="84250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831-4062-BF6E-5FBD5606F23D}"/>
            </c:ext>
          </c:extLst>
        </c:ser>
        <c:dLbls>
          <c:showLegendKey val="0"/>
          <c:showVal val="0"/>
          <c:showCatName val="0"/>
          <c:showSerName val="0"/>
          <c:showPercent val="0"/>
          <c:showBubbleSize val="0"/>
        </c:dLbls>
        <c:smooth val="0"/>
        <c:axId val="842511696"/>
        <c:axId val="842512176"/>
      </c:lineChart>
      <c:catAx>
        <c:axId val="842511696"/>
        <c:scaling>
          <c:orientation val="minMax"/>
        </c:scaling>
        <c:delete val="1"/>
        <c:axPos val="b"/>
        <c:numFmt formatCode="General" sourceLinked="1"/>
        <c:majorTickMark val="none"/>
        <c:minorTickMark val="none"/>
        <c:tickLblPos val="nextTo"/>
        <c:crossAx val="842512176"/>
        <c:crosses val="autoZero"/>
        <c:auto val="1"/>
        <c:lblAlgn val="ctr"/>
        <c:lblOffset val="100"/>
        <c:noMultiLvlLbl val="0"/>
      </c:catAx>
      <c:valAx>
        <c:axId val="842512176"/>
        <c:scaling>
          <c:orientation val="minMax"/>
        </c:scaling>
        <c:delete val="1"/>
        <c:axPos val="l"/>
        <c:numFmt formatCode="General" sourceLinked="1"/>
        <c:majorTickMark val="none"/>
        <c:minorTickMark val="none"/>
        <c:tickLblPos val="nextTo"/>
        <c:crossAx val="84251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3428-4FD5-A554-086737EB3C6B}"/>
            </c:ext>
          </c:extLst>
        </c:ser>
        <c:dLbls>
          <c:showLegendKey val="0"/>
          <c:showVal val="0"/>
          <c:showCatName val="0"/>
          <c:showSerName val="0"/>
          <c:showPercent val="0"/>
          <c:showBubbleSize val="0"/>
        </c:dLbls>
        <c:smooth val="0"/>
        <c:axId val="842487696"/>
        <c:axId val="842489616"/>
      </c:lineChart>
      <c:catAx>
        <c:axId val="842487696"/>
        <c:scaling>
          <c:orientation val="minMax"/>
        </c:scaling>
        <c:delete val="1"/>
        <c:axPos val="b"/>
        <c:numFmt formatCode="General" sourceLinked="1"/>
        <c:majorTickMark val="none"/>
        <c:minorTickMark val="none"/>
        <c:tickLblPos val="nextTo"/>
        <c:crossAx val="842489616"/>
        <c:crosses val="autoZero"/>
        <c:auto val="1"/>
        <c:lblAlgn val="ctr"/>
        <c:lblOffset val="100"/>
        <c:noMultiLvlLbl val="0"/>
      </c:catAx>
      <c:valAx>
        <c:axId val="842489616"/>
        <c:scaling>
          <c:orientation val="minMax"/>
        </c:scaling>
        <c:delete val="1"/>
        <c:axPos val="l"/>
        <c:numFmt formatCode="General" sourceLinked="1"/>
        <c:majorTickMark val="none"/>
        <c:minorTickMark val="none"/>
        <c:tickLblPos val="nextTo"/>
        <c:crossAx val="8424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887835703001584E-2"/>
          <c:y val="0.25641025641025639"/>
          <c:w val="0.82622432859399686"/>
          <c:h val="0.51048951048951052"/>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659-4ECF-8FAD-AEC9EC8C3D3F}"/>
            </c:ext>
          </c:extLst>
        </c:ser>
        <c:dLbls>
          <c:showLegendKey val="0"/>
          <c:showVal val="0"/>
          <c:showCatName val="0"/>
          <c:showSerName val="0"/>
          <c:showPercent val="0"/>
          <c:showBubbleSize val="0"/>
        </c:dLbls>
        <c:smooth val="0"/>
        <c:axId val="842481456"/>
        <c:axId val="842484816"/>
      </c:lineChart>
      <c:catAx>
        <c:axId val="842481456"/>
        <c:scaling>
          <c:orientation val="minMax"/>
        </c:scaling>
        <c:delete val="1"/>
        <c:axPos val="b"/>
        <c:numFmt formatCode="General" sourceLinked="1"/>
        <c:majorTickMark val="none"/>
        <c:minorTickMark val="none"/>
        <c:tickLblPos val="nextTo"/>
        <c:crossAx val="842484816"/>
        <c:crosses val="autoZero"/>
        <c:auto val="1"/>
        <c:lblAlgn val="ctr"/>
        <c:lblOffset val="100"/>
        <c:noMultiLvlLbl val="0"/>
      </c:catAx>
      <c:valAx>
        <c:axId val="842484816"/>
        <c:scaling>
          <c:orientation val="minMax"/>
        </c:scaling>
        <c:delete val="1"/>
        <c:axPos val="l"/>
        <c:numFmt formatCode="General" sourceLinked="1"/>
        <c:majorTickMark val="none"/>
        <c:minorTickMark val="none"/>
        <c:tickLblPos val="nextTo"/>
        <c:crossAx val="8424814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5.5555555555555552E-2"/>
          <c:w val="0.93888888888888888"/>
          <c:h val="0.89814814814814814"/>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0E5-4854-895B-DA85B9A62FB5}"/>
            </c:ext>
          </c:extLst>
        </c:ser>
        <c:dLbls>
          <c:showLegendKey val="0"/>
          <c:showVal val="0"/>
          <c:showCatName val="0"/>
          <c:showSerName val="0"/>
          <c:showPercent val="0"/>
          <c:showBubbleSize val="0"/>
        </c:dLbls>
        <c:smooth val="0"/>
        <c:axId val="842497776"/>
        <c:axId val="842492496"/>
      </c:lineChart>
      <c:catAx>
        <c:axId val="842497776"/>
        <c:scaling>
          <c:orientation val="minMax"/>
        </c:scaling>
        <c:delete val="1"/>
        <c:axPos val="b"/>
        <c:numFmt formatCode="General" sourceLinked="1"/>
        <c:majorTickMark val="none"/>
        <c:minorTickMark val="none"/>
        <c:tickLblPos val="nextTo"/>
        <c:crossAx val="842492496"/>
        <c:crosses val="autoZero"/>
        <c:auto val="1"/>
        <c:lblAlgn val="ctr"/>
        <c:lblOffset val="100"/>
        <c:noMultiLvlLbl val="0"/>
      </c:catAx>
      <c:valAx>
        <c:axId val="842492496"/>
        <c:scaling>
          <c:orientation val="minMax"/>
        </c:scaling>
        <c:delete val="1"/>
        <c:axPos val="l"/>
        <c:numFmt formatCode="General" sourceLinked="1"/>
        <c:majorTickMark val="none"/>
        <c:minorTickMark val="none"/>
        <c:tickLblPos val="nextTo"/>
        <c:crossAx val="84249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0E7-4E06-9B74-C4EE71F01ACA}"/>
            </c:ext>
          </c:extLst>
        </c:ser>
        <c:dLbls>
          <c:showLegendKey val="0"/>
          <c:showVal val="0"/>
          <c:showCatName val="0"/>
          <c:showSerName val="0"/>
          <c:showPercent val="0"/>
          <c:showBubbleSize val="0"/>
        </c:dLbls>
        <c:smooth val="0"/>
        <c:axId val="842506896"/>
        <c:axId val="842506416"/>
      </c:lineChart>
      <c:catAx>
        <c:axId val="842506896"/>
        <c:scaling>
          <c:orientation val="minMax"/>
        </c:scaling>
        <c:delete val="1"/>
        <c:axPos val="b"/>
        <c:numFmt formatCode="General" sourceLinked="1"/>
        <c:majorTickMark val="none"/>
        <c:minorTickMark val="none"/>
        <c:tickLblPos val="nextTo"/>
        <c:crossAx val="842506416"/>
        <c:crosses val="autoZero"/>
        <c:auto val="1"/>
        <c:lblAlgn val="ctr"/>
        <c:lblOffset val="100"/>
        <c:noMultiLvlLbl val="0"/>
      </c:catAx>
      <c:valAx>
        <c:axId val="842506416"/>
        <c:scaling>
          <c:orientation val="minMax"/>
        </c:scaling>
        <c:delete val="1"/>
        <c:axPos val="l"/>
        <c:numFmt formatCode="General" sourceLinked="1"/>
        <c:majorTickMark val="none"/>
        <c:minorTickMark val="none"/>
        <c:tickLblPos val="nextTo"/>
        <c:crossAx val="84250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9ED-4A3E-9A20-F8250C438FC8}"/>
            </c:ext>
          </c:extLst>
        </c:ser>
        <c:dLbls>
          <c:showLegendKey val="0"/>
          <c:showVal val="0"/>
          <c:showCatName val="0"/>
          <c:showSerName val="0"/>
          <c:showPercent val="0"/>
          <c:showBubbleSize val="0"/>
        </c:dLbls>
        <c:smooth val="0"/>
        <c:axId val="842511696"/>
        <c:axId val="842512176"/>
      </c:lineChart>
      <c:catAx>
        <c:axId val="842511696"/>
        <c:scaling>
          <c:orientation val="minMax"/>
        </c:scaling>
        <c:delete val="1"/>
        <c:axPos val="b"/>
        <c:numFmt formatCode="General" sourceLinked="1"/>
        <c:majorTickMark val="none"/>
        <c:minorTickMark val="none"/>
        <c:tickLblPos val="nextTo"/>
        <c:crossAx val="842512176"/>
        <c:crosses val="autoZero"/>
        <c:auto val="1"/>
        <c:lblAlgn val="ctr"/>
        <c:lblOffset val="100"/>
        <c:noMultiLvlLbl val="0"/>
      </c:catAx>
      <c:valAx>
        <c:axId val="842512176"/>
        <c:scaling>
          <c:orientation val="minMax"/>
        </c:scaling>
        <c:delete val="1"/>
        <c:axPos val="l"/>
        <c:numFmt formatCode="General" sourceLinked="1"/>
        <c:majorTickMark val="none"/>
        <c:minorTickMark val="none"/>
        <c:tickLblPos val="nextTo"/>
        <c:crossAx val="84251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EF35-4CAD-9EAC-C753D37C5F6A}"/>
            </c:ext>
          </c:extLst>
        </c:ser>
        <c:dLbls>
          <c:showLegendKey val="0"/>
          <c:showVal val="0"/>
          <c:showCatName val="0"/>
          <c:showSerName val="0"/>
          <c:showPercent val="0"/>
          <c:showBubbleSize val="0"/>
        </c:dLbls>
        <c:smooth val="0"/>
        <c:axId val="842487696"/>
        <c:axId val="842489616"/>
      </c:lineChart>
      <c:catAx>
        <c:axId val="842487696"/>
        <c:scaling>
          <c:orientation val="minMax"/>
        </c:scaling>
        <c:delete val="1"/>
        <c:axPos val="b"/>
        <c:numFmt formatCode="General" sourceLinked="1"/>
        <c:majorTickMark val="none"/>
        <c:minorTickMark val="none"/>
        <c:tickLblPos val="nextTo"/>
        <c:crossAx val="842489616"/>
        <c:crosses val="autoZero"/>
        <c:auto val="1"/>
        <c:lblAlgn val="ctr"/>
        <c:lblOffset val="100"/>
        <c:noMultiLvlLbl val="0"/>
      </c:catAx>
      <c:valAx>
        <c:axId val="842489616"/>
        <c:scaling>
          <c:orientation val="minMax"/>
        </c:scaling>
        <c:delete val="1"/>
        <c:axPos val="l"/>
        <c:numFmt formatCode="General" sourceLinked="1"/>
        <c:majorTickMark val="none"/>
        <c:minorTickMark val="none"/>
        <c:tickLblPos val="nextTo"/>
        <c:crossAx val="8424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Analysis.xlsx]combo_chart!PivotTable1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combo_chart!$C$3</c:f>
              <c:strCache>
                <c:ptCount val="1"/>
                <c:pt idx="0">
                  <c:v>Sum of Profit</c:v>
                </c:pt>
              </c:strCache>
            </c:strRef>
          </c:tx>
          <c:spPr>
            <a:solidFill>
              <a:schemeClr val="accent2"/>
            </a:solidFill>
            <a:ln>
              <a:noFill/>
            </a:ln>
            <a:effectLst/>
          </c:spPr>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F941-4475-B231-F1E873F208CC}"/>
            </c:ext>
          </c:extLst>
        </c:ser>
        <c:dLbls>
          <c:showLegendKey val="0"/>
          <c:showVal val="0"/>
          <c:showCatName val="0"/>
          <c:showSerName val="0"/>
          <c:showPercent val="0"/>
          <c:showBubbleSize val="0"/>
        </c:dLbls>
        <c:axId val="1146537871"/>
        <c:axId val="1146540271"/>
      </c:areaChart>
      <c:barChart>
        <c:barDir val="col"/>
        <c:grouping val="clustered"/>
        <c:varyColors val="0"/>
        <c:ser>
          <c:idx val="0"/>
          <c:order val="0"/>
          <c:tx>
            <c:strRef>
              <c:f>combo_chart!$B$3</c:f>
              <c:strCache>
                <c:ptCount val="1"/>
                <c:pt idx="0">
                  <c:v>Sum of Sales</c:v>
                </c:pt>
              </c:strCache>
            </c:strRef>
          </c:tx>
          <c:spPr>
            <a:solidFill>
              <a:schemeClr val="accent1"/>
            </a:solidFill>
            <a:ln>
              <a:noFill/>
            </a:ln>
            <a:effectLst/>
          </c:spPr>
          <c:invertIfNegative val="0"/>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F941-4475-B231-F1E873F208CC}"/>
            </c:ext>
          </c:extLst>
        </c:ser>
        <c:dLbls>
          <c:showLegendKey val="0"/>
          <c:showVal val="0"/>
          <c:showCatName val="0"/>
          <c:showSerName val="0"/>
          <c:showPercent val="0"/>
          <c:showBubbleSize val="0"/>
        </c:dLbls>
        <c:gapWidth val="219"/>
        <c:overlap val="-27"/>
        <c:axId val="1476561967"/>
        <c:axId val="1118639247"/>
      </c:barChart>
      <c:catAx>
        <c:axId val="147656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639247"/>
        <c:crosses val="autoZero"/>
        <c:auto val="1"/>
        <c:lblAlgn val="ctr"/>
        <c:lblOffset val="100"/>
        <c:noMultiLvlLbl val="0"/>
      </c:catAx>
      <c:valAx>
        <c:axId val="1118639247"/>
        <c:scaling>
          <c:orientation val="minMax"/>
        </c:scaling>
        <c:delete val="0"/>
        <c:axPos val="l"/>
        <c:majorGridlines>
          <c:spPr>
            <a:ln w="9525" cap="flat" cmpd="sng" algn="ctr">
              <a:solidFill>
                <a:schemeClr val="tx1">
                  <a:lumMod val="15000"/>
                  <a:lumOff val="85000"/>
                </a:schemeClr>
              </a:solidFill>
              <a:round/>
            </a:ln>
            <a:effectLst/>
          </c:spPr>
        </c:majorGridlines>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61967"/>
        <c:crosses val="autoZero"/>
        <c:crossBetween val="between"/>
      </c:valAx>
      <c:valAx>
        <c:axId val="1146540271"/>
        <c:scaling>
          <c:orientation val="minMax"/>
        </c:scaling>
        <c:delete val="0"/>
        <c:axPos val="r"/>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537871"/>
        <c:crosses val="max"/>
        <c:crossBetween val="between"/>
      </c:valAx>
      <c:catAx>
        <c:axId val="1146537871"/>
        <c:scaling>
          <c:orientation val="minMax"/>
        </c:scaling>
        <c:delete val="1"/>
        <c:axPos val="b"/>
        <c:numFmt formatCode="General" sourceLinked="1"/>
        <c:majorTickMark val="out"/>
        <c:minorTickMark val="none"/>
        <c:tickLblPos val="nextTo"/>
        <c:crossAx val="114654027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Analysis.xlsx]pie_chart!PivotTable3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8795194987340849"/>
              <c:y val="-0.16265060240963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7469930723787666E-2"/>
              <c:y val="0.180722891566265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8192807659848333E-2"/>
              <c:y val="-0.222891566265060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pie_chart!$B$3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D5-4593-ADEF-C834AEBCD2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D5-4593-ADEF-C834AEBCD2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D5-4593-ADEF-C834AEBCD241}"/>
              </c:ext>
            </c:extLst>
          </c:dPt>
          <c:dLbls>
            <c:dLbl>
              <c:idx val="0"/>
              <c:layout>
                <c:manualLayout>
                  <c:x val="0.18795194987340849"/>
                  <c:y val="-0.16265060240963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D5-4593-ADEF-C834AEBCD241}"/>
                </c:ext>
              </c:extLst>
            </c:dLbl>
            <c:dLbl>
              <c:idx val="1"/>
              <c:layout>
                <c:manualLayout>
                  <c:x val="6.7469930723787666E-2"/>
                  <c:y val="0.180722891566265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FD5-4593-ADEF-C834AEBCD241}"/>
                </c:ext>
              </c:extLst>
            </c:dLbl>
            <c:dLbl>
              <c:idx val="2"/>
              <c:layout>
                <c:manualLayout>
                  <c:x val="-4.8192807659848333E-2"/>
                  <c:y val="-0.222891566265060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D5-4593-ADEF-C834AEBCD2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pie_chart!$A$4:$A$7</c:f>
              <c:strCache>
                <c:ptCount val="3"/>
                <c:pt idx="0">
                  <c:v>Furniture</c:v>
                </c:pt>
                <c:pt idx="1">
                  <c:v>Office Supplies</c:v>
                </c:pt>
                <c:pt idx="2">
                  <c:v>Technology</c:v>
                </c:pt>
              </c:strCache>
            </c:strRef>
          </c:cat>
          <c:val>
            <c:numRef>
              <c:f>pie_chart!$B$4:$B$7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FFD5-4593-ADEF-C834AEBCD241}"/>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Analysis.xlsx]top_category!PivotTable7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top_category!$A$4:$A$9</c:f>
              <c:strCache>
                <c:ptCount val="5"/>
                <c:pt idx="0">
                  <c:v>Binders</c:v>
                </c:pt>
                <c:pt idx="1">
                  <c:v>Tables</c:v>
                </c:pt>
                <c:pt idx="2">
                  <c:v>Storage</c:v>
                </c:pt>
                <c:pt idx="3">
                  <c:v>Chairs</c:v>
                </c:pt>
                <c:pt idx="4">
                  <c:v>Phones</c:v>
                </c:pt>
              </c:strCache>
            </c:strRef>
          </c:cat>
          <c:val>
            <c:numRef>
              <c:f>top_category!$B$4:$B$9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5AF-47F5-ADFF-D594186734F6}"/>
            </c:ext>
          </c:extLst>
        </c:ser>
        <c:dLbls>
          <c:dLblPos val="outEnd"/>
          <c:showLegendKey val="0"/>
          <c:showVal val="1"/>
          <c:showCatName val="0"/>
          <c:showSerName val="0"/>
          <c:showPercent val="0"/>
          <c:showBubbleSize val="0"/>
        </c:dLbls>
        <c:gapWidth val="72"/>
        <c:axId val="1513004047"/>
        <c:axId val="1512992047"/>
      </c:barChart>
      <c:catAx>
        <c:axId val="151300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992047"/>
        <c:crosses val="autoZero"/>
        <c:auto val="1"/>
        <c:lblAlgn val="ctr"/>
        <c:lblOffset val="100"/>
        <c:noMultiLvlLbl val="0"/>
      </c:catAx>
      <c:valAx>
        <c:axId val="1512992047"/>
        <c:scaling>
          <c:orientation val="minMax"/>
        </c:scaling>
        <c:delete val="1"/>
        <c:axPos val="b"/>
        <c:numFmt formatCode="General" sourceLinked="1"/>
        <c:majorTickMark val="none"/>
        <c:minorTickMark val="none"/>
        <c:tickLblPos val="nextTo"/>
        <c:crossAx val="151300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500B487D-E42B-4DB9-B6E8-16D2B026EC7F}">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460000008"/>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D2EFE84-E0A3-43D9-9BC8-64F42321A475}">
          <cx:tx>
            <cx:txData>
              <cx:f>_xlchart.v5.5</cx:f>
              <cx:v>Sales</cx:v>
            </cx:txData>
          </cx:tx>
          <cx:dataId val="0"/>
          <cx:layoutPr>
            <cx:geography cultureLanguage="en-US" cultureRegion="IN" attribution="Powered by Bing">
              <cx:geoCache provider="{E9337A44-BEBE-4D9F-B70C-5C5E7DAFC167}">
                <cx:binary>7H1pb9vItu1fCfL50c1iDWQdnD5Ak5Jsx7GTtjN05wuh2G7OLLI489ffRUsexKhjH7QvLgQ89WBY
ZJG79qo97yr/+7r/13V6u9Zv+izNq39d97++Deu6+Ncvv1TX4W22ro6y6FqrSv1VH12r7Bf111/R
9e0vN3rdRXnwi2US9st1uNb1bf/2P//G04Jb9V5dr+tI5b83t3q4vK2atK5+cm3vpTfrmyzKF1FV
6+i6Jr++XaVKRzfrt29u8zqqh09Dcfvr252b3r75Zf6oH177JgVldXODsZZzxCXnhFFz8yFv36Qq
D7aXDcc6Yo5NmeVsb6D3775YZxj/AoLuyFnf3OjbqsKE7n4+GbhDPb5///bNtWryemJaAP79+vZz
HtW3N2+u6nV9W719E1XK29zgqWkKn6/u5vzLLtv/8+/ZF+DC7JsnyMxZ9tylH4D5LV1/X2evCAy1
jmwhmGVZ9gwRceQwk1LLtOTms4vICyjZj8jDwBkivx0mIl8HBdkJ7pnzz0WFWUfgt7AE4Ru+O7vA
ENM+miSJcdPcB8wLCNoPzMPAGTBf/zxIUbkMIbZvTqt0nd+8IjrkSFiOJbmz4b2coWOTI04cxxRs
i95Mkb2Uqv0Q7Y6e4XR5epA4nUfXYRSs81fEiB05NrOl7ZC9EuTwI5ua0pZye13cv3tjbF5C0X58
HkfOsDk/TGzuXYI36q83nkqb7Hv0mrbHOZImA0qU7ao42z4yibCkoFspw/WNJ7IB6L8laz9Y+58y
A27hHaRQXdx2b85v++ha3XPunxsmyo6YRahNmNj4cFBtT304YoojYjpUmg68u6d4vYya/Sg9HTvD
5uL8ILHx1mn0l9L5q4qSfWRxJgQ02l7/mhB5JIhtAbytzttF6GU07Ufo6dgZQt5vB4nQp9s8RxRx
e3vPpFcQHg53Gp60Cd/g7mPtCo8jjiijcPps6wHApyL0IpL24/Nk6AyeTxcHCc9vOhpV/pqGiB1Z
klqWQ9jGYZjFQoTA65s8OsE3qm+m315A0H5oHgbOgPnt24ECk6zzal29otjAlZPSMenfBEMSeQMq
Ced8K1b8/t0bT+E3/TxFfwfN/cg5NpcHic35OspfUZ8xDn01yQTdxjkzkRHyyCKCMNPeitTMhXuW
nP2obIfNIDlfHiQk8KiVXt+8posGj1o6nJvs0Yrsumj8iMPjpmIWlr6ElP2IPI6cgeJ9OEhQPt32
r6rAyBFDGMMcQh7s+lNEpDyiSLJJ296m2ZBP2LX7z5CzH5XtLGaQfPrjICFZ3Kbrbq1fUXtReWSa
ji2se+0ld70xmwM1RzBKtgHozKy8hKL9wDyOnGGzOEwddqF0Hb5ZrBNVv6JDxuwjBrFBIEm3abZd
fCBLAGhy2bbRDPB7KjUvpWo/RrujZzhdLA5Shk7TNMpV9IquGTOPiMUIbMnWws9kyJFHhDmCcmfr
IcwweglF+/F5HDnD5vQwSwieQrh5XUfXTX2/jP95wMmQiLY54ZSiTjB9ELM8NTw2Cj/UQchjzXTb
C6nZD83O4Bk63qeDlJwvtzpT+Wsiw45Mm1v4Z5ZAAyQCdR8pkEO7+8yQeQEl+1F5GDhD5MthInJ8
q3TwqtkzMJ5BFpjc76Q5FOaIUZuZ2yhz5j2/gKD9wDwMnAFz/NtBisqUqz1ZZ0UVRq/prTF6JBwu
iLxXZXO5mVQdnDlpbpOfyK3teAMvJWs/SLNZzaC6ODlIqE5v1uErBp6MHaFWY9pwCDaqa1YWJYQd
CS6p7ZgzpfYsIftB2Q6bgXG6OAgwft54slm6Gw9g587/sucGQQ43KbehuDYewExsEHqak/tG5f4U
zawf5u/J2o/QbPjOTA6j2eZrVF2rvIpetzQNfktOxbZ340en2UY2gENUHjB7qspeRNJ+PJ4MnUnN
19ODkJodqtGkdqUahJ7eWiuENq8YfFKKsjSEwrpP2czkxjGRk4YrgKrARtfN2gdeTtd+oObjd+aN
aXsHidZpfhOtXxUmeTT1bzDnPvU/h0kcIbpBkwda2O4+c8PzPEH78XmYyQyY08Ospp2q7hWFB91r
SPkLWB32oMCehp2SwiiZpiDm9vpMeJ6j5m8guZvDHI/DdaL/VDq592FfIRWAjkIqLTY1c959ZpKC
bKfAFXjYW0dghsnkAD9H0X5cHkfOsLn48yCV2NlrlzcdtD0zpP7trYtGdpM00oFbDScNbtzG1KDK
9tQdeJ6e/bjcj5uhcnZ1kKh8iZAOeO12Gk4sR1IB+zF9ZuGM7RwJVKU5Ip7NdUjUU1xeQtF+ZB5H
zrD5cpja7Axsaa6T4Z4//1ybUbQ/W7blCP5YMXtqYdDdaTm2bVOydaFndv8lFO3H5nHkDJuzw9Rm
71UTVa/slJlH0kESTSBbs/nMFBqB70wctNps4x92vzA2/RovImk/Ok+GzuB5f5iic77Ww+s2r1O0
B0B2YEx2UbHFkW0StEDdZwJm6uwllOwH5XHkDJPzw8jU7FD9EHO+erkTnbUU3heymBuhmTXTTOVO
i5pIT4uZvGxixefp2Y/O7uiduSLOPEyEztdVtb4Om+q2rqt75fLPrQ7iGrRmogSAnQN3n5mnhn0f
wkS6jTozF+3F9OyHaDZ8htH5gWq2aOqvfd2Ogal/VmJ/IdyyffhIdkQkNheiZeB+Udxv9ngBLX+D
zeM05rgcZirgQ5KiKvCq2wvRb+ZQ9HJsi9DzKrSEM4ctA6Z5r/lgmZ460i+haD84jyNn2Hw4O8gg
5zyqqunfoojuWfTPtdq0+9NCI9RDi8bMMUAPB1qeLbQTbjMHs8zAC4naj9DO4BlI54cZiX5do/SZ
B7V6zZIBeqEIQR3H+RvnwDKxHxT1a5NtqtewTE9F6GU07Yfo6dgZQl8P1fRUlWr0a8oQcjTCRhJ6
y35ztrNjalFHNGqT+161WTw6icFzFO1H53HkDJvzw2y9/RBGr1mSRosgNgYQaW9DzVkOB0cO4ArF
oQOP5dGncvMcNfsx2Yya4fHhMHsENn2Q/wsFNjgFFJzn2IR795mFOzY6Bx1OHSG2Gw1nVufldO3H
aD5+htaFd5gOAprUXrXAhiZcxDOTAO0v5RAT3gFDnlRM+3efis7586TsR+Zh4AyS808HCcnneh3e
c+YVnDVsFUAEikanrTM9MzR3u9Rs5NYsMROY5+jYD8Zm1AyJz4eJxMXtd72ukvXroTH112I77YTH
JuCcoYHuGiRCp10d+3emvYSi/bg8jpxhc7E8SCn5iN221ZC261ct4aA93ZHYEL3l/o/9z/aRQx1n
qrxtjBDcg6c67KVU7cdod/QMp4+H6Tpf3Lbr1zwTCv1pFHELthA+IvC0kEOIQPQJP8De7pmeBTbP
07Mfm/txM1Quvhyk9Hy9reo3j1XDzRJ+BWODCiezEHSiLLDPR0MTlIDyw2EP25bpWcngxWTtx2g2
fAbV18OEauqGeHerq9vhXtX8c5ymXTgAAR2FWxxmZshG3y3SOzg6bgOjnLlqL6NpP0hPx84Qunh3
kML0Qd8Gr5q7QSsh4hjsghJb9u8W3shd7gZ+Ajbl3q+JTVr6eUr2Y3I/bobHh8v/Gzz+/ii8h9MC
F+t6vbw7ZvDJaXg/v3o3dZx9OBu6td97hWqjF09vfn0LKKaz7h6OL5wesh25Yf3DOWg/jLldV/Wv
bw30rh2ZnFrw/JAbJagLvX3TQQ1Pl3BShMltVBpQiEDjNXI9+bRD8te32DAPVWlhNTD0xyHxAH8D
eZ+7SyiaS2lDgO8y4VC5D6c7flTpgBX5wI7t72/yJvuooryu8OC3b4rNXdPskE1HGWqqgyAww6YV
7JnA9ev1JdKSuJn8P7/pSMT9srtospugShdh+v0JN/a8AMz66QsQbDx9ge5pmhU9XuDEwg2dzG3k
OmovIumF2c3PX8XByd134Sw1qDaLorjDpxPvdt81kIqkPGXkPObpYMaFmxkolIrBlY6VlPxbFfeB
cx0q36nNY7OwKmPEhnU+RPk7k5plkN2oUjl28CFoWIgjwY59HZjHg5M3t5FjOlH2vtGsMtiZKYrx
NK1k7OtPTmwOZ4IZyv80lPUqtiL+rqpj8jEuVRy5Q+yXee1ZuRW4DtW8dq1WGF3ldi2V9YKnWRkm
V6W0glZ7guWtrRYgIqvdSAxW5eaN9U6TIvo89GlzlvplY3tjO6TdKmujlGZnds3jBe/FeOGQhHff
DGUKNzGCLHKd2tIedpcx+oEZdjGexbUMjavONCKWL2kb+NIovDqJ694/tlMdVcd3iGzldIv+Zrld
q2LQURBuzxN9+PU/n1SGf++OuXz8cjqO9PE3HIS2Ocf0p3dh+9MkctX8pomah2eBmC11k6Tu/PKD
2vgbxbA5FvVvLr5MaxDJIEh/rzQeTnJ5VBqbIQ86A7stGLQGk+hMmpzeJzoDh5xMh2px5IixiUZA
CLZKA71O5jTKcbBzZroCGrZKgxJkA+AY43EODkchzn+jMywLhZ4dQcOpEaBLOs6k0LDXbSbUWWlX
VZ+I7j2JirQvhet0NQ6xdbEvS5lnqmgdK/Pi0q7H5jixsjQzv9bYW0KWSV5k1ScrY/WoXWw3Ma1l
qmNddLFnt3lZOFeRyItK1F4T5xFpvKLrWb5itMszL8/lcBIbXWeEXs4tK2tPdZNmVVu5Y93kdXGe
p0OcL9o2cirIfJG/537cv1NG1pqnMeTpfGC+/ymmZfEuN8QfRqXa4061duCZvVxIHhfv46yKjrO4
b4jLeWJ9CkU05l4UNp3hyqxLIMW6lcuOlmW3SPUYKFekor8ck5avoVP8xIUibs8jM/T10grrrnF1
20SjK2lgpsd536bHfatTZ8Glik5FFpT2hZR1G3vVYEbHpWEoPLMY6uNaJ23jGqmRQlmy5KTwdbeK
R22Prm3keHDOYr/3stZvP1jcz/+su4FcdiLM22NVx/UirKo2cINisHqvCobRrZJML2Jetn/Umg1f
/FHZwtNBWfSnvXL6xPU1x0SZbzbWH34al+87TtLjyhJ6yUjSLkVQlMStiH7fKUWKBVoguqUpaFi4
UdLxU+FX9hcZD/17q+5kdRzFDEoxrLSZui2W+sKgzWD+XopkadVGnh3TOvU9oXg/um1c225UxbHh
8TZrbRfWUauF2TDuFqLNTkrlh4s+aBtnZXVdt+zqWHlZYLXBarBqE4wOioJ7pEq7v2w/MtcjJ8Eq
4TghapX4kV6aORvWGZxfayV1xo8b1RdXJNfhWSLq9A9lwkb5Zks6rzCC+iRtw8BcWNr+kGWDXjRW
6C91qOzSK8KUYNGQnrTLIEjL1dAG/TK0tfzQ87I4Ln3deE3Jgneh9HvbVTRLrkRKeeHysElvzNhQ
p7UfW6d1ZmcLdMj73yANunXzmMjvftYSmI6qbpPjoC6tT34aNaedzuyVlbZ26Mrcr64c1l6bHTcW
7eCMC9/RQ+ZCAqJTZRc084agb6UXCIe8z0TK3iUhd/6E82kdt1UofJdXIyEL3sIwVVZm0EXll584
S/VF6Zjj97TO/EVTBsOXJiqyE3/0IYKGYcrYLYyRLtvCqD4Mqs8vSh7HnVurGObOaiPf41XiLEjo
q88iKGu3M2R+msso+FqXadbDLPnpZcIKy6vGpDhu6+y4Vg7Woe2zxuUsMX/nYdl4Q91TuVI5szpo
Fp/4Z0XhxG7D6+KDzny5qoSZ3uYkGU5LifOZ+7CM3bYfpJv79XVsRmxBh67zuBOxkziV0lPMWvfd
8JWnmnt5Esh+IVvL1smipBw4dm5RhkUjPnaV4Qd4bcJFM2j3/1vFJyd/Xz89KPs+Tpm8TXiYPzOK
sy2Aj6bxbtzWMgpxBBtGIRCwF+jgMWF6Nt40HGscpottvWjE5jjd0IHLvDWMaLeiiJmweXF7gsHW
KhJ0OFILNQtJkJyVOPDwvzGLFEb5iVWc3ogITSLRAV8fHrsFAp66uimJdU66hN86xK8bubQKVkB1
m0UbjV84b4pkzQzNq1VeDtXAFrXV87D34Dma34Ncs9zwlNUn9jsZ8qFZJNLIy5NOZml1nvKsMAZX
JT0vvvOkjnu1MIRIY+oFts3Ird2roblMw95O13CSC/+aZrQUF4GIyoK6GYkqkMIKrrMPITHrLl8E
KddJ4aqOZ9l7Yg8lSA6yjAxnVkbz+C+jahXGPIF06xA+jTd2wwGcwmJia4lEIm/KtoJdUzzyJN6w
SRY1oQidW79TeVye1BlL2UnK2krbJ2MV1FHnjXAqor9S048sf/Xz1yM42sUIGVzkobC7BacmYFuR
nK4/ef8YUwdaQ0Q3MUloEnm1opxCn0rLKOOV7rtA1wsd1gELXYMZY5F/7BgdKssjbBQdfVfDulaJ
q1RJNbnAyc8lrv2cSAupyqcLyWFw4SwsTMGZQ7GvcLaQSppno4pz67NTh/BVVnURFPBKatjO2ncp
/PDxC1pwBpOs/LA3fIQXggxl6eqixBF3RkgAIun59JUqE1Q6Uhnb7CTq4KyVbjl0Slz4ZY+7opBW
eMwQZKJaJYat6aqAg0Mrb+jyQg2LZ6Y2wx9TkzjA10J7AyJPhiNfdvlf9wmx00YNn2nQJl3i1roU
7eWYjpG6rk0nsXJ3qFU5frGt3GgTRHCKZPqkF1kaDMsxE6QOVpIaTfcZcqHBjs6OKcnf0XbEms0j
Q/btMevSApeqJhKYtVV0wKiWWYgXRrVv4jdIGAErsoCBFXVth0bt8bSJx84NpRXjtw1/gqhXU6Ho
wdffIwNTTP0Yc2MLj8DeKuzj4Q6UjgllscsD0o1MDKI0PrWZDWdipcbITi+s0OnbxINeCYP8uRU1
PXL2SobzECx4YviPzcXOjJXPRNHbn6qGYIXUA9ph4WqONfjD4oIpvvQ7Q/UVnFk6gOFp6+fJOsO+
PXCp031af7RF5fjxyq+Z017WOJukvdTI0CfrPjM4vunzSlxsYQvKLgcr+9TJoX3GypzgCJJ+AsKI
I4Ifcohle2mqTIESniRY03DCJi31c24jifHD5G2BsgGOf8J5tpOa3+U35UZlBGY/fArDQaS+WzcJ
LTy/M/34Qlgj08OyDLUoHFciFIpDV+syKt+ZaUN7eJ5ZWBpnOsgMdu5noU29slN9cG1GqXnS+Q0T
i8TOVXrD4nTUl5kSGf5Cx0jS7gNridmPCyfOJS+8klFWNauu4057ocvQ7+HmZ2ZG3sPxI3KR51oS
L+7rRvuu6p1yjF148pr1XtAnLYShHXU3pG5v8JjFK2mRhsGprAc2xS+k6ZrjQnYh8Zdq8IP6tA5t
E+y0x7QbRyg1LMXitE8Gv3HLqojFqpV2QBc8M/rxUyeUFX1pWBr4C8pqi3gDNgCqwRVBXSE2iqwu
8QKeBidofK6RojC78cyXuWkek46E1iowKic0l0WiMvZ54G2QGJ+lMvv+Uw8/rj43qjo3Lk3m280N
10Loz6PdBrlyCwQSYfW77Mc0OfYj2LbVqJiTKVcmilqhZ+uxKp3vJIud/Ca0CtX2CyyVobyVTd11
ppekXUXik9rPS+4smsTkqTj2MyMRF5LYRpIctwLZnjS8DZ2c1uByT6ij2flIVYslPRJdFeHv2IZf
C3OZ56wo7NNG+lGYvs95n5TBMm6DumsRDflBFK18lnUNv/Rzi5anImZh4KywVgRN3KIdTam9tHKi
TrqBwUSJOMzXYzycdkFlhNFxF2W9UF4iOwYF2xZRw/9QRiN4dYrF0Rm+19GsgnVpij7GQ+qBOr34
kFq2jR/15ksjilJcQ+qQ4XWjqlj5fWyQR2rfxUIXgXVCesOwbW+IedLYxz0CiyyFd90aQ+ea3Igw
nYByGJV17w/IQXoxDyUPPgxd0RX2x9g34i5d2Qk1rOI0aQbptB9ETHkk3VLKAIrL1jUPky924PvG
eMZYWoFTxlBCZZ9Da5chPzOor+0UeYIyIulHxAmx4y+7GIogWKoIxQokvag1kTS0Rop0gBmEQ1Qu
zCKJtbPIa9Pg+R9WYOV4XzY58Z+bwClLTwvbBmctp4lgQTwiwukhoJ/q1C1L2ZvWgoUVZo9gjeRU
rOKwmzhG0zrBD1WFtXGVZ/ak8llbB47tya5WWABjjqaJ4xoRIu4rNlMNaz6CfWWMvWQ2bEnl421p
SFo8g0QTPKRgocW/krSf+JwzGcOTMBpDAwojT5yQ3ZYlitDlSkcRtqR5nUMGhJKRE/LGAIKsKZsv
dZw3UQ5+GeGojsNmZKQ/d2J7IjkC0sV4JbCy8AaKS+V33+inBSa0MSHPBwPfpTKbWNO2BLfCxDpl
BxpanF2BOW7nozWl5Xe4WyG+432hxFXCmS+pxzo54PGFHRLwYrt6/LGSeKQdG9Pk/Hq4Y0aDVaM9
q7ITgCP5yKffaMWTc2pG2rjastrY3H7P5M19Ih6s5Ny2igwEkNwI2+9JJIpIH0c5HTDp0hrxh5Hc
wKJBZF4hjRso6fINUGpsayy1qh4aHZzmRA4+d0kStoP4ILNGgUst0k64xSpwLID2EDP4rXQTcwgA
d5BhtyBk1A7M8rvccFAVkCDotc2cQitqBoT5KhcdORkaJ8QwcwPtZnkIP0nBH8EijFhyO50m34sh
BCsCoqfXhCwU+HJQpWmHn0ckXZsaeaeQTuzdLKSxGRBiLzHJ6Skk0hXGobsXcatb1eFE+oahxtiN
+EWlVDF7aZg8T+LTESXZvjgOTG5hdBc1CjIt4wCLsqiQofoetbZVficiyLF8Ku5k0+R162O5Vohk
pgciG40frA0c/EhzcxKHbOQT/XkjgrD73KRBGkSrPHDw3LCkJKAnSTXYpD6jm7USxZWs7eMty2Xc
apDTRzTBQ2ABFF4eF1ECO9+SchTmZ3husdMuitKo88gzKySitcfjEOfgL+q08OvTtCtLarqAKWxO
bRVM4tzAvuK7ZGhE7KwSOIv98I7KKu3VSc2UmWVeKlmata5fBUZ9SiRpcH9YlxV+wGnk6UVWNvj/
kHW2+MbNjnDDLRHJpRdtUvsIBDod4+0kDFT7ReR+b2RLfxintd9JqPJ41dPSgoZxdJg2zjLNYGKz
ZW/kvqxOuYSp6v80RR9D3wSpUklysg0m4joNdbxqwjRXxfXAKmzAPyniEOw4pncyg6x/CoZVfpf4
4xcaOqqrP5e0CztxUm+m3sugAoto0Y8JZpQEXcWXYjQJtBwSehP7SF9Mq8ZEXQs/EIaCEU6VdOAA
aaxpvnUUWfihscBxfxnhhGDDjdJRiG845iTJpavDaBDZOS2Ixh1iIJN8t7ypsK5MlI9LdyRIofir
Ji+1b50GfjniGWPfwddyfeR1M+OkRCJHDsc+ihLiG/Jnicq9Ok3TgZ9liZjkqWZdhBAsSJwaqpIK
f4DNqwZomniF6H9iXhNRAv5ajZMgEovTPMBwbITELP/s4J75xrvOr7SOLiSNp5hNNTB353biU1H/
zoYyG/xl78fGEK5EV/C0WuTKwMY51ya+I76xAOWk0oUxlAB/NNiIWYk8m8xGxv1puWlLo1K32HAy
rhVcdRqZEW3fdSPPfPv3ZERu+ErDma7YcixKKb5B32J9GV0xggMxM6c5+AVSzuVqzPTEwDSCvwrP
WmaqK74JOYQl+c76VKQXQpTF4K+Ypara+KuLSNz7S1g0mnK3SmlSGp6TElt/QU2xS+pPZlDGQeD5
fKBhf9nZ8G3KG9lGbWn9WfkOUq/HOmnaTHqGNVbJl5E1FlNuA+vQt25NiIJPadtcNqTBKs9iaXkt
vjTs1rU75CX6xXYmGyzLIh7BHvTiDNO07tRNmraT/pNDMGkTeP+T8EZVNt2R34U3yHVO33FiGrhj
CIbpRp82HHe0SN5P96d+AVEO4C36F2M9kGIZQ1AnqZSoIaqT7ZKFTwlNJLE/Epcq+AHi26ROjcDT
/aCp7RJLm87HJrSDTrkdkr4Aehh9aZ12ZT5JeWCMDNyvkCXADwa3rD4tRxPrm5kGADaBG+hKIuSZ
vm1fxLWESSuxVIyrTcSWR/FoJ26cFw37PdkorCRtpieXqOJjNRhpaUw0aqEZW2RBhgy2G5aiMa6a
iBeYc90hh9O+i6xgcuNC1uMddptOZDV3AmeoBHbE9XkzCXlhTUmmRd7105q0/dFKImSUqzzLlmGc
QhqRFJ0YYgl7UnoJ8r14LquIEZ+FFk1tZ/nz8GoW0KN2Df2AFWxBuQkixCygD2ucZ90nhXUVKiVA
tR0EPaShU1CzpcEmCUrbZJKuNion2n/++ilf9CSwnV6Pc+WxYWz6e4F4/yyfpJteoZhqi6utaoyh
nib+cweS9PNX7Ra9GKTJRO8/3oVyHP4vprD+Seqoc5LS8eFK3q8RM+mV8srCZ+wD/rzUtLqlCCdQ
mygGwoppBsi2yvHntOymEFDZxvpBIQ+TRzIU63wW0vottQaUD4IrtGNDjUWoc0BFVxX+auJyVHCd
n+Pzjy9EZxcSB8KRFgqLcpazSEJtEpTx/Muyz2EoggQW/9QeEiy1rWT/fIJkqtU/AjvNcNpqcVfk
tNBCMS8x9mnMgrxOxeVWY3Th6GARDYIOnK96VjntKi78Uf/edHSIF1mTT/qcaqgGoxoZDNEzFO2u
dFCEUGo6joDaaC5Aim7eXSBNo7MHWl6mG6Hq4NdBxvsm8aHXI6eNAEHIUN6yFpLCOMC1MMKJkLig
ZTN6bYnIfsUzqrjp9lAtgwdVX+J2yIdPLqIBHd2l1+l6kppio2Z/PolZHshGiz4mgez0dHrPj6mQ
PowMK9TUuBGGbvHiYLSnhZM6bFLAuUZa51vCTbhAP3/vLu8A5NSSgZQXmtEtyOw8BVM0g7KVQZ2b
ALFFJdzWLNLqj5D5Vh64XRw10Yfcx18/rd0wVIi+nsFuJrp4PcQAyUYLdXm0vM8zbgFvI8PsQ3oD
5Q5B9XhnCr7emPSNLo8Mosg5jOvQXCWVaY7Q2iH6K8xnKNmVo2lFW9h8hz9AMu2UxJm+M8GtRWTG
Q5L7174cc66PVVlk/rA0/KyCqzA4enJ0f877HyePnthJR6L8P51UN1u3oR2ikDuY+oaJDgWE1UDE
SJIV112D5Rs5yAx+0w24DoN4ZzuUObRaLttImUX3zEIgs2QcGIC/4ob0J2oAOAMU5xXtatFAwneQ
RW18x6mwNtzEvg4nvy3rVYgSXtPFbGRelFWDVbi9RJa8dDlq6c1VViBk9HKD6PwKqdwMKq7kSluX
6IPJq+8/59lktR61D7OxhdJEbhP7VWyUh3Bo+S6VTYdqqlmO/fd+I4wmkkpglrnxcHtNpxALPUWT
0NSdmn5ERdA8w6xd44bkP/ploQWnehdgw++7VHTD2Ed65MmJnRs64Z6dZTb9JjS08XP6/cdX4c+3
OrYl8HenkMGYTzjzrWxoAhGcbISi5Ui9QUlZZfasCPywBNCqjaY2ROxT0xtDLWh3Wk5pIXCvhPqe
p9xA0StGuQfhQDuYNbx76nMUyqqgQZ46i3mODKYuMk34iWPEU0mgDFGemkplwxRE5NGYtmcMLojK
nskck7nkIFlMBXiCbTJYtz/4Nj26TgqZj/R75VsC/mBcV0XafISnHxW515VDCeIMO2txTSHWQDbP
ScYBHVZF4Z9WUqdx4GXjiAYxJJFzpMBztO2gXNNwJGYvRSaDMUOAL3vkwy0jHlDHgOs59XskkQ+H
8hnlQ2aFJUwFf6ICR4ZjWcF/gQjuch7ylpdt3hbfbK745E5uojnfbyS8RDLak7fqDxubsPFkm7sI
skC0hEt9V1PYOljc59UUm9sm7AxD9Rb1ITTwTepxtiySPqkyP1TFtwLxpy6XFF0E7NwiIR3OaIVo
tXSl36bjlyzsh8F2m1B3ZejBjHXiMihH3zjRGYvHL9poUIlwUPvBMulZm6XyOGn4BI+qqMQSGlob
FYtCx8n4ZUzFVIgyEZkChQjcB0Aql1OxaFNqc7K+B3aUx/C53Go0g9pZFLyi1UrYzYRd0k91okV5
93rpBFMq0lFI3qJQiGorKI8MxJ2pVxc8Q8GkEuh1WslWk/aKUTXW77VOfO2maabROWUEftafBAzV
yD9zJ/fZlxZNKVhkthOgyNWWSCHQZ9bG3DCB+zbOVYB7w6ZqCZktDeoPeUBkkX4bCXLPAUTftAt0
KapYpae0KTuov/9Ox1rTqY+oA05lfHgk8zciLq3CLqPdn3RspsXYNWxS6tt0omhL5A38+H/YO5Pt
yG0taz8R1wLBflgko1EoFOpSspQTrlRmmiRAEiAaEsTT147MvP+1fddvV81rYg/sUAQ74Jy9v30Y
eewAK7VGt3cZFhbcp3//M65U3J/W+givtKYZtmNw7xSG61+O3EeLnYMiHV/HeBpNBJAFTel3MXcz
VqOO6yncqSYT/cOi86ssJrtEQLLLDV1ECSF3HdBF03YGnJmjD4H+nG+lXkP4miYPSF/NiXfiFjcR
6UoGA6SXAKzS8PqwdwT3oVg61Ew3DePm+uQv6D/ur6/gllsZcRXBz/z7I/7rugbcOIe6cD1qHC2g
q7/swTxtummddfaCxpvA9U+UotstXfz1vo1ROsbHLlyvVrFDZYp/teYHChCk8npLR5attHmGini9
pencQ9M49pJG1yVyhtkX7udhuTrWPoHss9XNOl4hhHCDAPmqsnDGY/T3h/Tna5hg1UBvEgGYxFjK
MMS7ev68sEFPmg11wXLpNL+uYf6HwCd1MtnHLchtjHeB/M8t3J/fl+BttD/CfNfk8Z+/L3NQ2TC1
zF5+yTmuvbJHREAxEKXSeIPx/+778Fxe3xONhg/TT+L/aHOjtcHtsvTs8lNugfh77TIyPqDfm/R8
FUL+/gv/slWgBAChgXG59DrACG8y/OvTORHTgZ2UxVfCACr8aqxoyq9ioYoA3R2XNV+AhJExVjQr
MzXABygHT0JdmWhy2QtbCdrgf/hdPxGRf9dmeF0ZBvahGYWRfa3qkZf487knBMtf1nf6oDwlnd7R
xF1bGYu5JFb8rv2EargSuoXrX5Rj4+FjlCZpTTjeQkcCGtRWgkt4kmcawxUjD2MD9kscN6hWibg0
rueh26qGYmV/1/M8QqBXjMbTvBsH66mpCBBrPda5SmACnyMXiih9KH5umzyFTB7dA5YLZ3fH224p
gPLYJe1DuHUMCMkREnjWj/UQMIn17pd0lgX4WFfyn4IXtOMc6176o8H+KYLzH2dz7UaKtRKmxVWg
WhcaoIYWQH+Hy0QtTjfEv9Rml0gPV5kx+Km6SdQguG5E5qHvS67NGPpy0qqY+jqV2cBs+S8zboag
05W/JLYf2h42sBXn18/5VV7K5gWeJ1RvntKdzAW+cuTQu5cTwaLQt9XgRgymOYA0GdjwEkGQLaJL
upkiljcsJcHVptKLwq65/XQIinXT0Vx33I4AAuANZuBfStaZXDRVYEW7krGckc5M6EMxFxLAaTsj
ag5YcSsWLz6BhLluHFAnCU0vwmjgLZ96CQ6irXGfoxfZd2oOQ1aNIeTQ3zeYIjo/Jalb6ecwcZvJ
LzB0G/k4FQXjdMcmHYBXlZhc6EyFwAZK1t0kNlzbenXUq60kATyzpYJoGCZ5tcVbs555oY32Jaq+
tYfPU+QK5UffEX2IyWDWj5SMfOvqJoYUPJVjNo3qbYInGNgy/7mz/VpNZpSdbXrORygKbD91Q0ot
9N0fCiCQjKuCuU0Aqrtf/sjwQ6ecsoHDTFAF2mlZLoqkY4i1qBUZfgblnJYrD5biEzoakT/LqQiG
/dgnbVJ2bbs+IwaBIMHWr82hj5fo2JPI34zKLUd4bOIpUymtXJF0l6w3AwHNsKhPDW7qY9wmQpd4
+roPkNzDW0t6UbsibOCSDJE5wIaB2Umn5DaX5LPgeBynVabndO2v/HDX4eqSQO1Z5uIdE72992ww
ZEfnyOzyjUQD7th0/Aow85mGsbxVcdDejos2u0QDjkAX2x4XYYu6K9b8MZPdjPJZ9t96PTf10Mm2
3OJpqpOmmE+5p+N+ayYUW5ME7AqFdJuqmE3ZfsWfvMnhFHwoJ+wB7UXzbS74cOAuHHy5FSzZd4yI
ZxmDGikHmIe6DCLRvqzO51+GYEpgMtnx05rTfkcAJJ9iUnR9KYIgOscwkPfKaIw6Y1nzCFu7h9hh
ouJbCAgJSnsow6eFsq7fy20KdqEezZNeYlhhWApqvTl7irTaeJmMa141WdF0+Vu/0GK7QaFvv2oa
s3AnrDQQ4Pux28BbJ/n33CQAjIMmUKexQNVfx6Fhj26JOBT8Udwm2oRz1eSd+EKYlmeH+Q63Og2v
d2iTXEuVdllPDkLrHcn4cgMuIzj1POponWP1+xauazSV3udhB0NHBu+rnNfvgNhdRfvQf9GaCYrC
XQJr9F7jzu0GOZSQW5StpV+5O6W2nduSIORy2cIMCzHE/mpZoyE6YY7RIE/KzWpPpaW3iMu4EgzC
a7JuX4ltmksc4vFZtDU1TG/Sl60DOV4nm4h2cWami+xi9b5JB7WQoIpsdWk5Wg1eZX0LGjuwUfwF
BaAoIzpMB4EGv6RkNI8unPij7jbDK25M+zJ32/ymnBxpOTvrqiZUkpUMvw+FTQ43GA+e63wVu3x9
KKjuhmryC/vCRulL4EfjK164NkPVW8LHAnjLjaQqr6wizSnup/iLzlN3Zj4EAi6BAuBLG1M2Npjh
ldj2nOaB6Msh5MUXFaAsqXMoh6xMmJ4f0jXlyB3NaVoVvc+OJhTdA9phtFBrp16omABZWxcemFzS
LypqXlY4OC9+Hn1+mGW8lWwe2+8bTsihM5m1OwiU27NRRdKUKp7BEvLWlKRblpu0ALE9QyENyzbT
xUsxmeIjcjL6xFQjPha/+O8WN3iNHBO9i1G/Hwh2inp2s3mG8hmUyTot50Bp/tkTMR2iIWwg6wB0
uHQbibGXOaxIhPU5nMqEp8cMFXMl9cQOPLHqBcJQhN+/0FNIpmjP0ki/wzGeH4qpU8dwG4rncVT+
ttVs3rkMSy4MmrG/TDExJ2Xj9WHSSG2pPI+/RnzB4kDnbbnE24iHB27rfRgZe+tUtt70q4sEHMV8
OjTpGNcwbkB+wpArbnygmnPTdOrR07x7yWHqvc8+N5+w4bdHPGzZnQ8DA6kg7fdD0SRnsJdhVJmx
GOrcb1OE+11Ne98G4oEDDnlonZBzhQaM7NXK5ndpbNzC9vH+rIrY3kIP4PCtRvGpjXwxYs0e3S7K
eH4MQaNVi/Txfb60EZgRFXwLGgoB67wlsUfSbhsdqtU6s4At8jNPoiUzO4Kp8oMph0I25zWQ7QP8
v+ESxNv0Ohj1BZ9BLsD04aseUcEwm7GLKxi020SG/akQkn62AfKD1dCt5A4dtX3p6bLMh44OUVwV
XZjdxo1Q+b4g41Scxi6XNQjDGEEPkJh1XvgxK5k3xVKOUTNdRIDO4XYL5gznOiWrUee5WIAghU6F
680Uz+N95OLgMUOWQFapQxRj1xVSPbG2X8YdYMStux17Lvo6UFMCObVpwuCQLVr7J6T4lO0O19KD
1MXs8LZdjrMm1pafOORaNVRhhsqlSkbbLHfw8ZiuIhu2n9bMi60SZEjP0PqasF5DlIi3BhKGeU16
+BIK64iSJklROLUTuvfjYtLslFBHJvbJR1tDl3JzMynsiWKxIzd5DFblMA/bpOpu0Yl9LoKWMzS6
7VCoUiF9MPAqiAv33EdoTkvaxcOj2MLAH1ZYIAyxvpmS81owN1VUgTC5ywYspzV0KF8LeK4nRk1f
4RXy/GSCzWl2P2xBWvgIp38ibqzhII78KoZImoz3xsQsN/WWsnSgQD+0wPOQA7yrbLjREekfO3Rn
3oEbLMcJAELljZunMho3/wwZhPHj1MeJ2LVrst7xHp1nzVzvjlGL10LWaU66DPoyU+ENb5UEKGeT
bCvp6rZPqaHmEiSFy6qRNbEus5hHMInhJr+GMlDfFkSz6kghx3QQogmjXbt01NIKJVwXiArUKBSf
tcy69GkLYpGhMLP51g8VVlKD/0Eg8ej6r1iE5jzddXJADKedQ1fs+JiFWbeT1IkkuQuDJbUvwAzH
5sjmPP7SLstn77v2pe3k57aQCSvRJozP65qxXZM36kCweRAsEqkCmJX522Gjw0VFvd0vnSoqOUsv
ywxqKNKoYzI+q2lIa6UQSrWIpWB9Rfzlq2kbv8/EAMCsdc0d2LecVKHT61x7bDbxQ6G76DlDn67q
foELifsBN0wJ2Wn9FgrJH+U86Xyns6w9azGJZztr0+4swlLNDXiGNiuD0RU3o2BzTad52PO5SZ4n
TsJdYTpxy5skuKPcxbdUAqcTrQZWWaAtqiltMIzFZvbgHaVDiTzpMNakWGa9k2EqLpDpVnMj1dqU
hV6Jq2besipO9SLLIhwbSLXQHe2NTnFwuw34xbNvVP+tAZE5HxjIr1rhoVxLv3F1wS6Pzb9P+VD3
DPUFfkLzhF2n39usSCs7ye6V9W34GZ6w2wMnLw6CFOM+kxl7CBhR1TKm3RuZxpeBQXBp0bjtM9qw
d7FSI8okEuI9Io06WRo1DoE3x/Kqh9h5aiTFQbcE7EXvlgpKeXTP0JacFoSkv/Iuyj7zpg3feBit
5wVMYZ3IWdxEgBlegYVQfl3TnCwjRua7tGki1K1YHK83Yfw15lclfZvG667tqP4QSx70uyHtgegB
cxDpzZRMvai06p0BBeUFbOxsZWEVDVhHyjToWXI3SE0/uq4zvEQSLJxKNmRdXnH83QrGLO6JbpPJ
zZhamtVo4ZdBodbi7WmUwvwm0bV1FZdRRD5j411VWQT5uhwDw9PaSBYc+zmhL1eidR/6hduy3wJ5
nySOfdgll9ge0HnuhW3A6Ysmic6AytSt3IA7X8N3VJ2dtvKDU+P6SsMAX8p+GdxXYzY8K3go0adZ
CX/92wKeainBii27iS3RCWp3C5i/dx7FPNTZ7witL81+zDpzG2/o38oA5YipkYAOkl0wj5DWiV+S
V6OH4T2Ti6s4FNl6IMFMLnbNwmdwX3kBXh01XJmatRsOK4qqE1a/ad25uesYSrkCpSf44kBcom4N
g8o2V8FrG0kid0ousCfBSuMmquJu7FjMl327pIB8Rl4xjiJN7a5t7FI129xT1NTR1Pi3SduJ31MR
rrpGV9FwLGlFKrysVGjbYTsEhLIpvk9t1OQlD+c++jJAnQ2maglyx5o9UC7uyB3vRCqKCt22i2Vp
fTdqW2XYcJOt7kBW5UNpYZrEWz0tWzPy2y1vIOlU2qIBkw/DAmspKh3clMLulZVz/9a2PBZtveJR
AeCDlFA0qXJxs0jNvkWtNt3Yzgbj73rWbkl2Hcj8cdolMyiw54ZQUEEHCYTfTLXa4oCwB2Ylx3VA
Al73FvE8CzplKZ3C4X8fgyIjOI+aTVtdyM4lb4lKaPf8EyMI5BWFMUNxNe1p2Dh5i9kHV6gUJOuV
o8Fz6LNvLfKoLj3AvvB43uZQF/27lWsXdOWUwyUL0Nk2bE2xRWA5Nq+2g6CQnw0KSnchrCBbXNlW
25kfPLgrXC1seUywjyi30zIihG/sNt1GFofny16A/9UVcOxobJ4jk8g+3aXQg/voRKydNwFCvjeo
cdA7tPP+RyiRIkAiag4+/o4iZoDSXRZYMbeiRxGVx4feZOO2SfABCzz+HllmRJfXeNdOLu6HnVzB
ghfQDiaRnz1Kv3zXBEPaQFlemkLaMoznIt5lm4/iA4i08VXmdngJwH1joIBAKK6MLZ6dHTjo8RuZ
OKosmEyd4juR6qKrFwWC2pWezsDiPEKNP8ysE0KZywPkzuUIQqE/C9JEFaepvWPhto07xEgRI1gK
IIoyGJ5Z4dbsZkYJl5XRJLe4dNPKp4MyBPkal8t1grO/8G/SE+SgGxWPTZliH7W1ifz2pPtgdSgQ
gmGHChQdYsNkkhxUGpuxbsbcfQS+cZssw3adw6ec9zypV8zV/qqQbFelZgtag8kHC7oRxcJuh3JC
6aPtEr58awN3VVxQUdOp8rxr98iPLU2wHy1csRdL52KqGhILsYs3oo+hFtn7sGBehK6yhraigqDY
J+hQs01fxjwltqYkseYNUC6A3lJJ5D8q0MYzYro2pCDeIW5dWnTeYxnPqMPvHFAwV64Rz3YZT4dT
0GoBx8gm8DCR+pAjoGK6WV3nU1IAlgpMd4A9iAuTuTYoI6Q+jrMcZlZZCGYfHigt7o2meLQBEThO
L/dpKN3Dhotdx0WTFzsG6vd7AKwe4iGT7TnAMqw/o7lcu8eMjepadUW0P6KCSU8qzpL+A0tktB2i
JWZPYo2aOwR42m+tCnHm89U7BCkaC2XE+96VsifrS+4S+7CqocMhIF4HQyYbBVbTbIQnyJPiKYR8
mNUFE+tNCNGir1dQ27+tUYx8Y8J1fERSnSE4o5LnuWnF3tCJvKVKh2WRISHTqcHDCNN+KwFPbBdk
PWlfU6sXECEDBgKURb8Uy02bKuQm9OQRVGqbFVHitRiu0C664UpO2Ub3YJdAAJIIgce6XaIFS28A
W7EvjcwQfIlaPaMomDZ9F1lpzy0Nl7wmSSuzPRBd+Wl1mUEezkw4SnCq2edYdXlbjijA7+fgWvHq
PM6nEjX11pcpbwp40HzuuxobOkMmAHLJgx+hAJQ+lTLd8QXRjzoiY7/zs8Nn2gRBDwDNo6yXSP6+
6m7a0Ua7ajXJ9p5htVhunZmUrId5yZ90oozF1yXJjIaghwo0UnEXDQ29zbuBZwDYGwS/VdgUt0HQ
0Y9t6PnJBVI/IEXCKqQT6BeYz3aCU5AVW9UnmqkqW+N+q+26MV0OCpHsne36fMD6q6LhloV0S/Ym
XZPXoOmku0C54hHEADFu5SDH8L0vwOKWIxDhiwD7THbZmmxoCgoK83BuSDLuxpB1n3ji1Fph30RV
h/q87iI159fzlt6v0QoZOqKiueTDGL3N4H/bcrHDe6RH8aYM5iBggDa0R2R9qrxoF9zyg3pvg5W0
qK1cUAWoPO6UhYuuobt8nlob3CiGh7pWPc/ujTXiZJIZlqrK+Bm6QHYMGpK/QjHuM9wGbfohKcLs
Lib6aVEbveF4EwGt2JKv12qNjIC6J0g8mdb5UUfdlNa+CFA4jX3hDphCsQxPSPH2tYK4VSvc6nE1
R4ndoXwJb6dNdEitrOFb12zurWhMWEptCbirhO/GfGh+R+CN1HESm5cc5f4hjJvwQyAb+Yb5EVtS
Bg4nDs7aG6zt/M4BPz3IxeCpy+0XROfMg7RkaxCpFyTEc+AfijbAjAoVxuMB+4Ga0GboqM4zYNP4
9HmdqfqNQeyoc4dGZcbYIF+6LhSvQT7Ez6yL4rGKoerfSDmFMLOQAeJR9HWzUP/VjkvoQeoDGxQf
lxquJWCBN3S0YpRPKtYiTu4N62as8hrTFEHNqxm5bDAFbmPjDK8BKJy4jzdA3tthpbBEaR0JAgjo
hthuZP4GEcPNvDS9W5OvyRQLfmTXaThx1cSKmKDOlyReFRYvDs4aQAzIXVaEfUpqREJCj7IxJ1tf
KZ4q4m7s5qBilil1yT6OpzX/nE7TFTObJR/cgHUs6UhSo84DQVsHW9q2QK1j0P8IyqGMB++/IaON
hybFewsSgAOdFN/JHGyZrmFJIkKy03LdeAfPsW85OHbZNtd4I+7BGTZIy1pP5sclyg1amD5yqVKv
Il+bhdVABHP0fXDme8cujAltRa1XDAgLd0RGVs8flvsl3Er8Fdlv1SpilGSlx/SJeTk2YKxYUUGx
vh5JnLakGA5d65Zs/s0GradJ2Tc5x39DSjNL3W1gNBrmW7bpZkgrR4o8W/Z/b8/9mfODawgGGG90
vFKnIAmAUP3Zm4NUlhuC/Or3UcirVb/8pJyjZFLgB3TWxRahhIW4ABHcnsGi+4cf8Gcj+PoDgIqC
sMOIO7iEMIX+/AP6ZIPV3/bZN/7zB4w/2eORFwPuuEDAF/vplP7fjKN/mIxGkUzH5f9/rvl/TEb7
48C/Pwxz+PmxX+McMoy8gymXFRgihBdN/RiB9ms4Gt4zeX2xMa4isGukMHCl/zUcDeMcoFuBykow
nC3Dg/fvOUeY6IA/h9dTFjCOQwLb+l+DnB5+esh/NxwNKDVulz94zTF4JOgZ+Y9RRxij8FdakSIh
MyKjoI7oUPqomhQsKYxgU/wWrXVy64ial+c20c1JkB5JJaCI5rGTwTIeOEpoXim1DBBredGjxrQR
FH3FSiqh2LZtE/ePxaLJIePQg1vEXirvgvXScjBPdQj18pODbfaWTsuXIdyqFn/q03LVbQwX/hH2
7SchIbWgQOJxKRBt1shXZBr+PPN3do0TTGRiefgE1g5YizTkreAh9Lsg6OnThNL9pCE/7cSYQyiU
+OCaZsEuRqjsAh5T1yEm2D0hYxDsRh0Uv2uqBLhkETnAeqNXN+2C+rK8sndfoiU0Ow/HvfKxZiCJ
caI4LONaZd0Hrn+P0TEan17DRd0kXMF5yDHMQ1RstDees7jKsOAxhNQQEYdCJTdWgo8bi98W5ue2
moacvGWj8XepxFSbhBb+OCJcfTSrVjdLYPHtYb6iFkPWZ697U1RrLyILi61QSRkj8wTpXkf+iOSZ
HWsq2+Dd2ih5zg0bxxKdeHhWuUars2Li0esGtCKvl9aG2Hkh1JToxvHXBrBn97kcgt99txaVi+YG
c3Vc9y0YtLtIzHU4/Ph9+vqrcGfDKWb45w0dDC4GxjosVZZm07onyk4HazdIbbn0+17gJOt8M0jL
LLYrM9PTc5uHFpKyNZyv55Q2XXds4AD5Y6pBiO+7JOP9IUKGGbt0gyZ4Qlbk5GNxg8y4oaVhi92b
vqVvMiB5ug/llpMDbhV/tGbEvZBLfmJW6xrf3leF1kkPzyxJnsXoB1B00fDcSbW9zbLTZwSni0/M
L/m+i6hKwbrN0WlKbHvbzHGHkgKAD5ZYJH4lLnaeMo4pdCbpq0XgIBlo+F3iqZ4OiHLEmKszm7VM
C5OWjkn/7qd1O+SxLg7DQKPfIXGvSOirESHwMPKuq1vKer4vGLCUCx8E/lZhBzRDyJystIrRy/Q9
PG8BWdYgnPDUjMV2B6oUAxUA5dTekOZuTMceVWi75ocQIfA9+pnoFSk+fkDrGYgS2hjcGWf6MT9w
5HeejYjfEjPY85iQ36YcNUy1LfMKisv6wO8WPtyNUG5NpRGMQQLANxUYeFlZwqdT20BALHtIXvfe
D+JBp3581AGCgSta64ekj8OTbZG2QwCt3Y1Aco8+S80ODLs/dfHM0YHRNarWIYleHLK4MH63/CpY
pnhQHaZ/xZrjwaBTj5tqbfh+MovbUWHgamO0gQdMrQP4e5G+s1HB7l0e8dspWJMH0DB0t3SLuaq5
GnOz2nFoWJkHRXweirlHDMyR7A08WH8H8Kj9uinGsMSLG7Xh0ntZ8HrCFNO1ZLAaIYkj7jhhBAHJ
vvi5wEMfMOWmYwsL8nkuiGQAVdCs226J+jLgk39xyYacNZu7C1ogdfJEogBNYdnQOUMIHMkyYa6C
Igl2E0p84AyDiWuK0Su7yE4wH1csFGEJCQV1X5put6A3xGPnvP6twPFHN3HjHbuRo7jWab6F2tuw
Du1Can3JEeUxMDGSHsc/W1v5LhNhlU1SVWqg3acUwWBfuUHxClILu10M41u1qB7+DqNpX0ap1JUq
FnfoYPhU6zZ+ESjzdqpHByEaDHTDNJ7gE+cAOkuMDfP7YgUjg68YjKx87tWDyjk/ZROaT7FiMafp
glVJp7Z5/7GyzJAWfy/cyE+DwBNKQx+Sn0+RTLFoOQiur2odYaxAGCDlQgERltmGHUaJdDq4Fsuz
nAYa43FY6VOYXL/IdMrVE9X4Jchk+buVrNDouxXzuS7YtreLVldcTwBI3UHB9HcKGSS8IAs1wP+V
S/9QLoWEIArx/6+W/mv48vHl3y9Tu87L+vmRX5VSjrGP4OWByoJvDNFaAHH8VSnleC80hkHipUE5
RV0U/mHyVYQ5sihgMGKWILOGfRYFDgi36xzZCG+JxBykAnBICq8E7ej/plS6FvZ/KpSS9EoOh0Bo
r2DeX+tuFkoa6ygOjkUQxKzs2YZdpoj1pz+ck18V2h/HR/25vE+uqZE8Q5lY4NtITv86YsuHIGDA
GARHJLzCTxg1AmXFkvx+XMHg/wMCeWVG/3JIYNERXAKAj9X3OoPzj3k/XAvE2peoOW6hKO5JqpY7
cJJgUjxxDxJ7yT8xl1H4n4eHGelpmBBklTAv/fr+uz9+JQj4ZEaytzn2m2rg/s/CnMHJYMYkZliK
BBrIWrxiL4/onlioW1CuEe05pLC2psOctBaDE5d4La2boBOwHnWrcChetkKRjwlhEjjq2GMhwRWH
1SsMusSM2Qox9+kE7WV8HDhQ+SFQ5iU06XQCoC73iCb1l2Yz/SVuEceoo3bqDtsMZaRvNSbnGD0+
UgSnv4M7868dj9VrJts7Yrd+t2bDVFkwDUdPI34Xx8ifVB2L7CPVdvzdR17c+2hlL5T0KBpJM+yT
uZugWY1LZcW0HolowNX7mR7yhQCtxeyqXdjBZBtMpG+z0IgLlFVkyaFSfCFDGxyH9OqaqmA9zhva
c5SnRZOiS6biq84x6QzbsAOB4zuLxX+FtKfyeE9Q2773PChWXrtOZRra7LYiXv+OV+Qmmz53k2T7
bMogIa8N7vOKdEhHlSQapw+rMvnOMJbkN1Zw+lSgEe+qlejiG8sxZ6dEHj8DTUU3wQFk9m6vlhwC
FhKQ3QfvhjypAAAN92SAw4YRwK04Z5jlc7vBSHnNNw8kHLMr4cNeeSjmW41qliX3SMY/da4nVePY
9tQhdr7TIVHvmCm17IUjZp8vaZCUDgOJvqGS6g7d1F13clm3yPTetkUOTDD0STfuNE5ONzXD3TyM
/jfEt4LHCMGaM/HIj5fahRwm8kKCmvesIWUgEJRO++SmQYQKHPB1V956fiastZginZoPHm5s2PnW
p9MuMH1xwinQGIOTfp3NUK1wHi/TQOASZZiFee0nUh7fNoFxJeftS6Ehc82NHA6BzCGswLqGvrdO
yPzEpMJcnrTMpLllgYphbpkWOUqSsy8IwDX4n7PPETqtGs7ZBgAonZ+adaDntNMPiVtRNOR5FuPW
xtPjIN8h8xeD+AyX727MAqTiAnOHKWT+w2CiXoUrm3xI4GL30DuR0/TGPM2YmVMBv3xCJr/f2cS/
BVZFF+o7uqOb15cg8363Fun6jIm1tkKsYtlvY/w4reNvWdQIeuxhmS9xaYAxbF+ntAeb2SwW6k9q
wdIO5ZZLykoPv6Pm7cgx44FaNJPbMKf+/N/sndly3UiWZX+lfwBtmIfHBnBHzoNIUS8wihIdMxxw
wDF8fa/LyEFZWd1W9V5m+ZAWCoVI8cJxfJ+91w7nel1OdWSSpUxy3CRmnBnoPS+VmuF4kNyY1Cz4
i+j6lAuGKp9d7jyCYQ+SQKjn52Ad811kqUDgk2NFlBgZvvXY6wFHR2PYtodZY1H+vhguXCNCvjYL
5XBWZlrUxhruVamK3mVoHIFcVPMmHnXlXQhIstDi1u/x2cQdjtz5XrCQDp1Y+r3Kr6LM0HjY4Ft4
b7bEpoRhvs2MfAdeLLJfSigK3r7HYhr8ChZ2sVzdQPScq5Vg3fBUNViq0UcjVb0ZJMSeIt0Uh8Fs
OYa7JvCO2hzrlyBbjQtWwM7WeJ5854w3/HLr3DTzsmfk0cEbHZbNdtZfW8viHQGfmgE7jBUxvNki
69nOO8E1tL/84yDzs6d1neYP325Z1LZWK/dYU5xTV2PsjSeXrWY11e5JKrM9o1lGu7GZ4AU3fcYC
jN16d9W7LiaaQAfW3vJVBzO4YJ0qozFplck8j+EUeTrLoh8Ympqkh4r7tCkG+Jjs28SOQM/Nw+K4
8reL7nXNF1LAtIXgwNo9arYUSEud7waYfifMiNFd7RX+O1Rxvj4Hh8AeIG/zYMxVgJGR/EWbkOLg
1zxjbD4xidUvjjku93VV+pDKtqZ7Ek2O7fNSQ2hxeFT+xHNbp/8zBf6BQP2XPoU/EagWxsg/Jp5/
08z+D6HGVr2rf/89fx8Dv1rUIFRG4Ga++N//GAMpLQaAAFcTtiABY+9S3vF3MrhPce6lyQBBy3b+
ahr4+xjo0DRg8W8TxmVMvFBL/xuKmRfa/zo1QavkfyRxiNDChfi3FB/gPNuV9uSevDrE3+qRyRm4
mB42SJXnWvTekYOJIG83z+svjOPBtVe5eDBCy5ofu26CnqCk8V4HNe4HBsLbDWLHsw9bWADF9sGW
Kje4zWutHtdSF8+N8nBoT7o4NcK3fnQyg8pTBuWZWXlHzLT/yQlYHhcjHArG0nlhjTzJ7QPAmJEU
mcDVni2V/URopzqz6mmvssCpD5Oj2MaO7U3nXbSROmM7UDb52dIKK2LRwBpqDN9JbUMEZ6BCWJqz
ernrZFgfZB1G16tCHcP4tdgPizFFuOYr88ZaC6yS3G51rDun39uBVR+szhbfraiIbi2jurcWtu+Z
bT2zFu5Sy2dn2fa4bhhWpPPprCvrzmZloLF0aydDM4wkTyyXs50oEGlbNqMDsOiDV5vyF97sfu8M
YOn6YoA9PnXVt94tfYJdtVseZLOUR0ILwI3cGU9XsFrJaNnTaxcWGcuzfH4Yu2L7iNZ5/Y5hwXkQ
2OWP2A+HW98plwdCdeCb2NXuUSWnK0wa/U/00iXFNxPspa71IbAqvg2xLLFbtTUUshkDdeVOv4zI
iYvBWxMnkldgALiyG8tugqoIpqtrU+Wh2FSyORmhcWLPWaWsmRhO9NAf+l57n4J1M5aAscCK6c4H
WGTZySYYfk+OdQPwbZTVOWfXYeycrZyu8DmXL2Itoreg9wmqARvD8cVLWuq5f44QY2820zdveM9h
X+GNXryCulTX5WTWT27nygMbODuKZ9CHR2+pgzKuasd52NaguBHC3fZrEODgY2QJHkmDW5gERrSQ
Qjn6knUw76OBz0onRj/jJu/WHxMpstsMiu8Rc79z5Y8MPI308baEQXFR3azbVkjvgT3hdlzyFS+L
oZ0re/YuKJxO3AG9UmhyDkJko+pTY0zc+bOLD6/1wlu7l/ZbG1n+TS/c6gR/Tx7Lssar0OBL289u
7t3Vcr6y89nl49gPR8McEWkEPYUTSzQcq5W1s2UWvOOL/u31S3MSq8Stuzbeqeszdx+EMkzXoLVf
HLf6WGdHCsKrrv0WhO1zp53tRSm54nBozYcu9/2WVSPIJoCcOPMucIDbXFuelcyQkd6xZZf3gah6
llkUpnywvMoPreY3ia2ov4WF2STaMaC466q5KgU/xNlxIOhPOCpDuF9PgaNGPD1cW+Kxsp4pXj4B
8fbPHYvVFjxIwlTTtHCGyuoBvaN+9LL66K/zePazrT2x02T/JqeKnWnkvI1dVJwCEE97HF59Giim
06xdykde9u7vDcdU4lSISltOKAMjS/WdVNTyDRnJeJB20yX8QAP4UXmF/R3Xxr0xLPu59vurngtA
mUTR3kN7PmQK/zTb0ho/8IPOMv3dAI4M4dKxHkoT2FrLXkIlSF36tjX18OGMGEYYvVPMlsEBk9my
07U1GfDnnfD7CMlZkl3a6oL15tqhKK/iblNddTCWkfjXunpBMujFv+wOASQJ+BOIPQrDQjdNYRpF
+pvYVm7xdRVhQqAegGNOIZbhtTavhOzlzdpm4Oos43tpV0MYC8EOvagjJim/Z0IfWj+pjeKVMdc8
1SbuAND6fWyXVfezhv11lXV59ODhsTmhOi9NjA9+fChGoyKw1SZeK9W7Tx7oUJpeeG+S/hkTiX/y
VoedmYQZ+nQMtM3fkSiIXiLeGrcbQaJXrnLFNSL7jwiy7ZE34pbgb9C3SrgFH6W5vFYlSuW4GtF1
M7nD/Ug7y01pzj02h6LGytrIXWcpsbciPHKbncudp3rntZob++iPfJdDFnb7fCnt36BTppsZmMW7
6/SXlwsZhu95UxffoKfqOmasj/ZOGYkDvj18WKuYE8PK8nvLYv7C/ujFWvTLk4kEH7e5t6XrOsqd
WuzwKrzsdtOl7vI7JyhnPmh0EkSG65EgMaftsApnOrQYRU9VtMlv9URoy0JnBe663VfacXdSw1iB
pWxueImM1sXwvOz9vtO3lhb2ObJE9QMzQJXO3MljbfG6LXjEr0AdyCMaE3Daqh+it8r3i7RpZ/N7
nSFMcDLlp2y009X2vfttKo0PSUz2LIk677EZqzuraOuT5xpw1ABrPdTrHH5Dcs/25ODNp1wXeNV0
gCt4xY6+d/JguB3W/meL+efD3CaO/2kYN0wpiysOIBisdCMVG1PWc+W1po31q8UhCx6rmyHXxlY7
kfppqsJ8QDIaePeXpXiePAYRZHoc9gmLi/GhF3197HIe6XiRQVVxuRpwqwVZ2H9C1axOus5ttILZ
uC5wu5MWaO61bqvj6E1vWBbREbqLcyjkZv6zGv03jP/vZjZ9BvX2RtT/sbUwoUBplPx5fXMaMCPt
hr54RtyXZ5kHwbOWlf1SlXP7gQa0vA4Zv1G3vsFHvVip+jhLwXcxnWWvej0eKBUhPXLDqIVLBeMe
VNtdcVH38SIW+fUC+xH7zjKF9/3Yr/535WefEwihEHbzzA+Oe4WNeoNalmSdeQA0KbdDg33hppC9
0b1JDlBmr0in1sLyoK9ggJ9DoxqwIJQ26QC2BZZY2/M0FMGbt3r9DzPIRHmfLXl9FeSeNTxjSMuz
Q71VNfcK7OrYEcmKe+WvMF+U8c3rs8VDroEljYBFMOPUB4WTtoa5Hoaoa/faV69cQ+d4WESdAjTH
piXcV9wB89EvJPDaZpxu+TeXfcQ+LiGCcC4G93qKbIQb0+i8uCIO84Ip1Tgyi3xrt7ze5b4dnHmD
QKs0CkGirbYS0SJvU+fR3w78NM8b26cxL+b3C6PwPES+ESvXmA5Wu6x4+y7jFuCBCZ6sM1wVxanK
9qCugPV22Xgk1egmwMCKg0JYTdbMfWi2XKVlb4jT5kJeJpiWnYfGLs6jSXbLqmkBIOB3jQBCxEIE
/Y/J8esEW916KHpdYD1T0Y6UGP0iBdutOXPlAjqi4kWWsWrw+DEfJ1Oy1KvthhVaZn66bDTWRFaS
ZANlN471yw9bP3xln9MG6mNyg77yvrGcY+JIir4uoI7+zyXuv3KJcxzr/1/v9Px7+dcr3N9+x9/u
cJHDbQx0UWRFPoaVL//C36R8y6TF1IHtAN0NUNblNvbHHY5IPr8EQApZzf5Dyrc92mm5bUGoM2E9
wZD579zhLPS8/3iJsz2Xy2VgY6HA2PTV//QH6g6flaH7rjPhJWIX04aLibReP74sY+Ta+l1uWCpe
mq56DObwhiFPf/d12T9JlMHeHNR5Wtlc9wRibr7MZCs8zuyguzK/hxlqvE9BAN6bsqj+6IYZhTae
Zwt13wZALB9cF0GsiY0WyuWJRGRo37ITNbtv5EVsHOZGtXUOi+xRypuQkSQgDaXxrSIeRqRp3Bjt
pXT32yZMHO5yBuf+DRD96C0xmevaopNn8bmF2Fk07oLcdNU+r11bnkdXFISfSmjNiGqLva7RrsCU
Zp2DbrVf3BXzKG+OzkKKH91swcNgB6t3mgoCkxlg2iIon1GgjEnH5K40ofbO695LtKNfwi9FwESh
FsWeEPFYc4dTQWGyy7tosiNfgiJq3GHr5OxRyeRH+VVWEsPAGBrQGqLNstTQ/co1TMOuPDaik28I
/WODRdYZacZawt0M0edtxSNH2ZzIj4UqnkRNaCRephKkctsdS3t+IWXtHMpxRpuGQXSsZpFvMRnQ
/JXDZBa7let0EC43IAyv8nmaXpVoEPLri6V0yUXc6oiVrPA/KI7j8J7mN6heKsFhDQrHwdxavSx6
pMohsriIh+5PUXTDzsmq6WkLJ6YdJF3eSPaL4QCA9wI5H/CGBfuQNQboh0e9FS/E0D67uhivGF0B
e1fidst7AmLT+NY16tzorj1WgJjSyytl2cjlqlX6VASBHwHGek9AkhHGrl5YIhcpociOsJf+7Ret
jxNgy+7nqPNjLnv0ek0TXB8nS0ELVwdXuwhfG5VarLWR3zBgCsLsiTvr/Bpj9HATjrO9o1bPhEwM
Db5dNi/GccdVQMGpLyZbHxqNzzrM++W8DOu6k71nPIqLY74txe8MEfgOAe7JG4sFBvlaH0xJXx+3
xuLYMnFBkESLdboVaAMei/0Yeu6JcyHfQ2qJ9vCr3cTLjeig/fl351UNrH/iBxlnBy9EAOJoGsXP
znG7RHttQ0UVplximIrdrtPEqh3XxNsMspymrncWw30c2suzxYCFelC9GHV22vBkxI2S8NdG49Vb
0f0dxOlz3nuQZKVbfF6MUT+mLUhKa4zLanarWOned2MQiJhtiQ9d+f7IEz/hz04ddzM+O9ZKBBBp
0vHiLmALkg6l3tZLQtU4MuJMj6ul5+Cpdit575s2tzWqtIpbiZqzd7qCWESQBSqxiGc+f10LRtPa
BDVjnX1uJzFQe+WM/Gl8sKotzubxY6oB/pmZ1vewa6xEaz4WIuLCFIfLsv4i/2yaOxG463kai/ZI
bdk6R4eRjxbVPKt/ybPx1QJyUvP4SWfIjIMbt8HeX6Yp/+R6EfGszVG/xS4SzXxrh556U5hUtX0h
gG97SzfmVd5GDeB/Fjx5b9gHk1A2MsgMQrMk2AI79b2ERkFQUeCTgUgUO3JjwpG9s4MUyNVQZJRr
hdv3BbDjS1Bgya5L451H6tUm00LvV9Xtmn4k69m7t0TdqxQrQ4nfg6CdCokN2rJ4afBGX7rlvOLG
ZpFqxYjVTgrxybrvm+xbT4aNEozIia6lW3dnKxr32P31Nf118pFdsvFUuSp4txuvSEUV9QlGd2T8
SeQ8xpAx7F12mdVW2jcJwHH3JG+FDR/D7W2tSOvy32n33df4d3lqKzBIjE7a2We9txDqqnNqKPV9
nbvFrljVcbZMpvJshMbYh1sYr5nfPszO+oaS5R0he0Ufg60eAEfkM912DjGWcPzu4zWOCxPviO3o
k1sTP60mFr2wjuX4mXUumAljNFiweTlLsslKW6hrO9kxSK0iFNQ7WJwH4Xpb4BS52wxT36AbsaBc
pyAt2sUmUUXznA7saTe6tjjkEakP+CdhEpWwVDDFH1ZDDJzB4000cWqRAaaF1Aavj9jensaKy59P
GiIWqJ4TUIq4CjvuiC5xdb636Ngvy4EmhehEoilLOmsx0RKj5mOFOrIzDQeGnGUYqVRVn5ZNR6sJ
HafqOSrKKHXCak17t45SNfanyIjYcRryc+mDb7jeu90WzRMbT1lgXOGGbLguOep2yffT1Cxno+p/
Xcwh9ZhNlAihaG0z0QPaJ9o7mrrMa6jriArmWu7nYjRPm+f5RwMLAp7qlo6SFqJ7KHAvGSHf81Sx
zrKbivOu94nSIiu1YWARKxt/2BC+r6iqymJrbdFPnXmN8f1Z13wG1EEVLlvUqvqc/DraL3L7IfBs
k0pBRovLFXUw66zMpjWQo5+o6k+yCHMCaGW4zyo7S1CW1O3sgonNa1vGvineOsv7lFH/2x2Lel97
DAx6cV8b9lUJklj/Uof8p7bBHQgnL+MntACSAKqs8OdDpAnUnN+DNS4fIruTJzO0t2uo8fw1BNWP
qcnMlMMUjkRX6Ndw7XhhjM5TQZ8llrNlitm9ca77Rf3TbkkYXNbBp8lt6KXQAZdUyr5YrG3NtW3Z
M8I1FEztrD8VKQDcPX6AYMDXMBPH25lYrF6UaXPTdxQNLe2GbSLOA7b+/IVJvnxNp+sbj3013tD0
FT73yFgxCPj1aZjIA9cLSkQdiYeJpsR7D5DwW1D6TxhFCKvW4vaCHj86UygcOvXKiwSS8RedF7n7
LfKqOaHpZEBaCHfulqGfQxIjCjLpeQUSRD6k8DUVK6Kzf3nt0nope2/SqtLq7rS1jUdzW4JjsHjh
j7lS5ttkLh+AfMe7zXSMcqfxpR1LOTp3XuPrnbURcOdklaOGc70mka0j4gQXBLA0m8ceI/jjTJrL
JHmpUXpRL4iFu6r+VIMTElBTpeBnimO4I9c1+AcpLY9HpvVHRFQVbdQ02rzmEVSesNgTrhzNa0hc
JffpCM+E6M/1nGdbWna5SHrh/Kp9RXDaL+wPS5RGg9+VdDIE+Wk5ybkjp1pUeTmxW16XD7MO61R2
k3oiQdazLlfBjc6N+hC1/j27cXSwYAxS8FXdciTbX/Jx9nXwKxMBq11bBXcRFspXTw7ujQUxPKWS
pN55BfVFkpILUi59AHpydLrHwXGHAk3FVLesM9iamxm342CUEzoW+Z4m1Yta79qwqA/0U9DjFMzj
HjcRFCe+rsM4+Mah9MqsAe9RF6+cZtUrr7jpe40Z8ImO4OxolkFxMr2ZiTfr/XPfagOrj0G+FS7z
XL8IG9/PFQUzTRxt+XCODJsHIjfnaidRB8/YqTVNptgJYlpdZeprgQvQVMPDuC3jqxluVANJ8sih
6qIr+iTHO1fkwzc62oaK56+j0hS8VVo1Hn2jTFfbSzSMZNq5Pqj5mUW7jTXYc0EBbZF0/Nit5ap3
RcnzcIW5qml2IdGHb9BdN/+7qIxiS3W48GaFEBfxIA7LGONwXMTOrVyfHUeVv+lgRh3ogukJkWO1
UuJaxk2NmeYta7x2jx4IrqLZlvpE8tVMy7AUhDHdyghj1bDxN7Mle9D8q8el4XgdmuhpbpiNVdtP
P9umpcgvD8o94qK4Iv7pM8xrSjPHRjfPVo7Z1DED+zCHTXVNQoSm0WYka4aclVDDWeP4HqS3n612
fqhdAAGpt2XQs3RR7XRpYV1tN5yipI2PU7CIe1sS2XkMg3Lo7oDWLV4aicXs/SoBqmczLDQyj1YV
xtNk21L9Ytwswom0VdDP7lM3Ch8WEwMeNdkEL8sob9iIlHiyrtDrjMRXMIjqTYK1cFTOObqENUKG
8p3jmPveq02J9pRuM3G7I+WD0vqJ0ytLTaPMxHVBcS/Ra1DF5Q59Z05xPWiZ0ErHziiHWnWtR0Me
JxVZj+BkuAtYvXHYPJ94K5LumXihPMH/LtNpdIprWeI+zuwp+GyGzv34KxQ7FMNYHpZGPqsKI8mb
ZcHaadxovhl5HuNQbZuX+oSXfuPLFkd/ahjBrTE3EjZowctWzuaOIuHN3dE7Uu2VrbZ3k8H6aiZ2
H9dEqrpAmojy7nT+CttKWcjv+eI2j/NsITxJCg7txpWpl1sO/htgtjsBkY2iFLK3Jm19B8q+LIID
ZXfrun2TsqlwvymmyN24LPjrW6vcCd51DOc9Dhd7YGlTBydDtjoFNQV1UhTRfgCG9u65i3tsqkHG
WcXJVLOejIOiyw+FcKAudF547RSNfwnT5TO9QYY+YBmFspJHhIiHO81XEn+le6Vtr8feqntGKXBE
EKzDBWOTO+/43JCBjhD6+pUYQsuHkqqRssDXQVx2F9W8xulRqX4oZvq4i4LmaBSZQ6cEb5J29tsQ
TNioEsM0VkBcjrOnq44i2ygw7r5SwwS9j9OC13qpJnYDonUGJnAyxPWa57+JWLo3WUYbFnUyoHc6
Agyk8LjvStzaNRimbaiBw1Sj5qUzrw/5aEa3ehEVmLfCP1b4mHZ2zT7KVF13LkzrPgypkFFKLfCo
pXhXQVvSGnKhCEirD28ro6fppzGrnVVnLgAGdkUCxlnszPQwJPgCmzfSl289dJ441+GBpawFIkTq
X3ThqCOLrO0EsQ4/DhdPXOse+c6lFXWyVg7qQyB8LMv1O+GY/ALhBvbRLt9lyCVCsG3b+l9tWX//
ykLX9mR2u2lsqy5eHGcHZcWmWiTKzmWhvHcikhkVh6afMDPjHzbYXtW7AZjcJNylv+78suXTooKD
ZVZBYg9sT2r4APfoDyCmJhfZcacleyc1Mm+XpmaTdZF/Fnxtp6jvsXhhFToKcCW/55YrWkno4Ei7
Nw5yo7cfKHRGEZDDx5gv4zloMPmZIQWneBPSHFDFKcQaxAvYqM520OiHr9S2KPqf3NcYxdYWV467
lc2pnSTdiEKr9VWPxFzQe24c4vkvjFLPhUEfWDCMwVXuO3PSLxuDY8eaYt56FeeTMUBHmH5EVn8z
W6sT56X9QhcLAAftunvpw+GaiZO95ovVxKxy2pQ8vU7sKfOeKVPAGbVVNlnO/BqK7xtLPXVcVf40
+NYn8SXmP/g+MZvalg4M+83JLYC5unV/4UwYUlMMTiqN5mUBxvopJQyDvWAXOWJhmxm+SYzjcPOb
R8IfmAIxH1mQOMLsh4Y5jkFO6wGBYp0fARhuXVyHWYbsRO3d3lPuWjD8NxZ3nMXDBOFEjy0H1hhL
x+t8vr0sAC044KLiSWh2vlkNZzAA2KEKsXDVyVJ+VDK4qUpP3mnfZbC2KoIQ9lYVFqHJrW53mq4Z
tZvMXN7aNMac+D/8UtWGn7awH92y4/AIi/wcSbM6rx4vV+goH1klp/5QEUXd4WegbYckOmbV5UwX
DH4z03oZeCUltTVCtbAvWqBsRbJGE6YrwLmXZ4Ipr7C8g+0xCf8VsYf4pGfioNMx0P0PEW7nhQ98
UhfShClk3BBDZtapvR4KbXBmAT/u/5nEBzSwxIQRFL3P+LGYTDF+uP31IPRDVKpf5LP5xBO53UVL
+9C7kpaVZg3ATmHOC/6R0w+2xribbfe1sFx1NWaGTOfBp8SodlrCAFLsiq6xjkvJ5WzwJnVqR2Gi
XECeMSvv1z+z/GU2F0nerT8qAX/ApuOPqj22iOXo/Mw8bT3NoVel/rLOQ/IV8fdUoJ84++wYOzf5
bZIL56FHjKL9KbEy2imJcRvoLESddoNJeVLktzfuWKskgxoBy4CSo2kXCOuC3TLz6tzzfrSirdtX
xSrflQUYx4PY3qSVsW0fFW3nS0KGzXjHQTrcBWZtHEteeEPsBMFyDGkZuQ4wTybYikp62QtxHnAM
7iBCrT+Zs3i0hGzei9IK774wA9uYTx9G4X/+hRqIckOde2Toh20B8eYVlA0l/8QN2CTut9thCTvJ
HvsfuIFodGS6bRF5pi/mgF9BQpB20Q5JsQHYKKSdc1/IjFsLd4n+iz5QZPp5Fd43JgTvLwCB6Nfx
yHOw7r4oBHMUvsyhzwmft/aTADqYQFy6Cy2VvTfLhVHfZCGAsAuWAAdFZVzNNkPN9ReboB813DE3
Gpf9F6BgwFsynV2cGBvcGeIvh39jFVQU2WIn3CgbdeaOzvrA74aXQbqYA/ow1DEt8xGbUMqSDqss
MyCApfXmdwss1bnwTKpj8YKlIbUir1OFtZPH+D+hG+BhHvrElPN4oPmouN6klEPKC4tSSWzlTEyY
HwggjQ1pm/EyCXHKvP2BPaimcjziwe3iP9kHwqh1Akl7efImOSI+mZX0Y65hYNFtI3qpbSV+eTmp
5bQVmVhSNLX1cYUBQByLB233FwghUFy8F5tXNCPonzQEVgQPJIAuDlif1XLF0syT03wQRdY/gLSy
X/GxtEvquRzY2+BZ96rvLPCI/+QlcJZ19zWkkNe/mAngmSd67aLwZliN8bUiEndrNjOBI5i4EZdX
5TzAMgoe/1OawqhC/WTbDmIo7lqe0q7lWI0bL2xtZsY8T/8dquAMkShvUfgh5fwbVGGQDfywcRAs
+St1j6kbu4UPiW3nIEM9m3gLzqXLUdnW+fr5BVwgVc6gtvmw57+oC3kEvIVkeEHa2/e6/Wzw1hWQ
JXnZYx/hsgOEFAoitJ45NKn9a66GbAlOesblI5VfXUsgn4rJ3jKvu62bv9E9icXFX2AT58bsJv7g
fpFusLNUvbz12OQfm9wi8a43ecAn5SaOrFjEGsM83oQXhAPqLQgqKs2eTea766Hr5/00Mv0jZwao
NEb+uOYlbK0LzGFhl5EIqZqbaYw+DG1ZOw6n7OjnHs2ZF7JDpHk0nNLOd0WP6Ta3wvt28ZfTvHr6
7OOzxjiON9UduXVMTIwJevNwVnk03XwBH2DP/yS3Z+10tpr7Mlzf8Uznie1SO5eFJbKilREh6Yf1
hXgvcOOBmNoXEMIA8nHINbvXP6gQXdWusExDgCVAn1OfKDyMyo5Z1tyID9TumnBV2I7rsPgbLzI1
3Ye48W0GvbpO/4BFrDkvm5KOjQo9S1fXRtCns8f65p/UCKsKt5iYwq1XbfxzM3tQzrLezRQmxrau
XiJlf3cEhzUVGrvCdbYUpeQ9agc83IKFxzznIv2CS7SB0e1tq3KPM1AIQhyPWyi5KrgeHOnJ3C7u
nTsHulFcl/2rVH1574sJiKV9ZLAaD3pz9Y9/cCgc0zL35saE/K8wiiYq+4d56h9okqnhI3chr3br
chHMa+MudACPQI/KTz0ejmtXG79cI5huQPVAO+T8j/+CVVAi9H2cvUsicbnWUi6noe5f/2dt/V9Z
WyNj2ViC/98RtNsOlPX/St+rbgRP/2dk/+s3/n17jZcYtKXpWQQNA9e+tAv8Y3vt/m/TpSLMvHSb
f+2h/769diOCaBiu+GUTaJIZsNj+mwPZ9f535GAn4YVm07dH1v+/s712g//Q2sLaGoMzS/TABr3t
Wl/L7T+W1xS5cbotgX29mZ4rtkOhBL0daWebOBfVjTG6aP1NAPtUhx6uNEae7Q2lyrcuxOIj2ELj
OuNr31Hv0uwFdcZJ0G3qphPtMR+c6UyfbpAir/tX3dSy726VpDBEGFdjEcJ3QdN9IsmzwJGM0Hmm
rjQOFqBA7utlj0Ki1pj/nrW3+75oYyB3rGL7KEv4upc491jHFvmN7zTM6jDT47zPHrjI3C1kBwL+
HmOX4//YK/LWoR/CMa79M9SYNJsqCNii/zV51pxOJUdXo4cyGZx2vckGwCbzaKaLNj9ygwhrXyuD
8sYS1pG5bQevw4PdCvsAxbp9jVZd7pS8BKdrd1cvw91QrdQZimp8H+zR2ddBEyYSXfLoND5/foMd
gL8pNx3bMOJ2NBWPgci7tOHScsT3RBqfTvJ4Bn98FGN5N6wRCHFVbeysuGpMNohTRF5nB43FSUVB
bmluJvT5rlbnqghucitiTeA0j2wxkcez4EDP71FSgInvGhjhGnXUHDrCTO3MPIBKtFiQri/eqAnu
jpdvAr9AOsLbS2uKjpLBM/xdHU4/6d1KnWVpzuBuiitJgjdx7GXXbcHeKEiYe1sPsrBCAiy8IIh7
lh1RFp3H9WJErFgsFBTPvKxOgfJvTt5OXTQWLNDL3nZFFBu6WU82IenngJz7SVnU3lIZQlffYnl7
TG1rqhbTTWmIZxsb4nibWKD2NFKR0Cl/yEW6V70RnjBc0hTk4UOdMK6R7GDp5HBbinrZUyFg7Kqy
f0ZnewmX7ZoVP3AjLnR7oy3wadJmdggYxTev/FH2o3sou2xIZqxo7BJKhDM7+s12tkxBvXkpn4ln
aAbspy62/EEQliu7/SSIQNuCPTgs6ERTJJCgsqP0jN6pt0vrx/p/2Tuz5chtbGu/ynkBOjgT+C+T
OUuZmlVS3TBUgzgP4Ew+/fmYZf+nrO4ut+8d0d0RdktKJgmAwN5rfcueDT+tmytqPV+Qj46bMRIk
eFIS3iNho1A+U+rRMsZCXEAh9cKKmJHZBpWEtJnGDf8uNeoXcuI5gXhjsHaLpvdpcOD6ETzBkmyz
rQtxYhtYyVNtuuGp0KN8a4kvIQCq44iuyncqV3sE6ZYvAorIXlPKju9pRQvcNljokzSadlUs60e9
GMXa8GR6P3vCXoMIPkFVyLaCRjY4rsjdzgQSrB3oJJtihEvVmpp+G7v1vNHnNIfPLiLsDWh7gbgn
1IcT92CYdeDHoej3phkeWqc3rwgS6NYaOtKnDvLothNUvkw7YacSymHtDLla6U4JK9NJ9CeUZCSC
Ek/LzFXzto1QwMlupgQ3p8UDwSbTbVB1+tFomwHWvOtGtPC0NNq4WCABF+TwUbMixYzXpFsutbuG
KGnxg9o18PFsh5kHgmf6Je6hgCaFyA69wiHZiV5bezP3s5obZ+9FGVV9S38fIcyvR5I8j4TaU5hy
2wddxAeQiS4cfS9e2bVz7wZwtgfdWlDMqDJnBM5r26aOjhjka9dm9/E03gZGd5t1BdS+JDZ2U6x9
z+152mZwuinbwMbm5ymzgTamZVgA6996IT6uvG6q9RT0FHFQNsNAjN8UcRArjv4PTWmO1AFgXeEN
AAAputYnM3PamNAs1nWhGFKcxk7wgLZdbr5JRbVVxFjfeywjD4FJOyf35Kab0Pox1Xajrb739MNW
3jwFZ6deyOWZYRwDQZ03ycwecS06GsqAHPllLvaRpd+UmfnZdTEJhHZyQMn8jE2OEkbstn42We4B
bWrxiKD6E+LZYV1V3nc3Gga/D+LWH8Ls0TS6K89uwd4K84hGJl85ZZmdMo+MBL2mER6Qa0EUtB8o
9V7XkMNiCTTYmbtyB30wXpP6m2zU0GbXUwYWi/xYsXKsQO6zhBaDFX2Wk5CP5FPsy6wwrmY3AUxs
TgpJScYOXPCJxTw/KvgZt03qXmPkHlejBhiXxHnmsxFm27pzwC7mzkOV5tHabVV8NSkQdjU6c2yU
GpLPjrIjhdV1lCv3NUvHlyHoKNNM3rcSNQyw8ozuMtKK3ViMGvWvYAmz6+VNS7dfD9F/KdteLnw4
oX4N/NaBopEH92UyI4YEoT6qGOaMa2dEc2ufOomrlgPpN4vTPmth1x1EP9esNTE41iBwqReP8THC
Cr0DFldsBqE5sPZFTqnZtHbxbDnb0BusrZlV9DjtytiFXvJpAFd1mDXxOLXNFZ11+hda+G5pZBdk
RRZsSY9E5VG5xtZBvLKBsaYfybQwVyUI/9XMqrqt3bpcD7h2rQKlO0KbJzumYAm6ndqMpAc0EANf
+SPOkHJ4bilzekxFwPK0yRWjLxc3AUnDA8zoyEyXSVYmOSTSvTLpKwOpqADBPFndUFhUK6apbkRI
f7Zk9cbkM1ckaq8KM3Du4bh5bv1a9mMxF0cCCxtKsaDUIMGhQcpiLcpIwKjnuj79s73+b7bXwKrY
if7n3bX/lsXvYHvjP+2tf/zW71trGjm/GXSl8eqRDbpY+P5va23av9nsmwmtwd8vDRsb4R84LPM3
3SDTSAC8ktK84B/+MPeZvzkWfxAllRAWO/K/tbX+kAkFBhY2wVLkdT0LnIS5iGB/xhNgfyCjoOvG
czFY5IMOkCFXpZUszlJv6O9wm0/HZEQ1v9H1tMVAY/dPCIZ4LTSy+P0Y93X8f+H38t+gIBbY2M98
huVqbGS0C/JNx3nlckd+vhq8t1Uqo67H6FQYQLMwCq46r+TVhvawlKt+sLtXj918vALh1Cqf+Gle
F8HceDYFCK/4JttWv+FvRBRHs8x4mh1N8HpyneC7MWnG+BdsuuW09S9X7Hqcj0zpoPA1P6SG2TGo
bqLe27M1kjhFcXfOnnrOK9YW0w7d+n4ajWQdY0pAseCCCp1S3dqxi6ftXPdl+w1VfWP4sVY5SHvi
EjpwHuGi92qHQnu4qGvTjqQFgL/NGsmDfG4idZVmlBY2caO5p7iOIJP9NIr/zXP418fAeUv3eBAu
Y8O6fOmfjlseQifiI7LmTL6lfC5DhM1Y/djxrKqiG28xXMqHKjCyl19/7AdUBnJ5DxeKZ6Gjhl0C
/OTPT9/Rx9CumrA4F2I2zkYadWcCrXzibKPnX3/Sggz8iQNy+SSOpmANAS9KT3wYZ1Vh03NDsXtm
qbffFBqPbBe0gkpQWkUbyvDZTFVzErDMLDZ0fzVolkHx549noJiOaS8AF1aHDx/veVYMUBEGx6Ln
JxG1o6+XLdfgzHlD9Rr616Tz6HdDpi7eytL73mayOQxysq9HFya2bw0JaRcJ6ucnq65M4Ahos75X
Wl/ReieGw3eIpKn3juUiFvj13fvINOH20QFm2SDD1rSZq8tx/afxobudUzhOoCFgCegGAJKly6Sl
LZYkRHFFeByiOP0SCkn20KwikF427HjT6L33FpBC6U9R6Pl2mfTf49ryvvUObprjry+SFOiPd9lC
BU/ZALw4AkrH+wB7oQcY6zTKrFNik+guxbqV0bwbSYmT27aHEQU9VUfGMVGbAr+Pgc4odo1ZV7vM
RnGUZiq/rzKHdCIvG8JPA5q8w4SzdlU5qnoiN0asA1UEQE1wMq9ijgzDKkia4jxUWgNYGGdZiH4F
cfsM58A3+yjfky+S3ZtJeIsLxxpXWeepcxuoxxZogYV4xuRGApxibbC7eUZ/KJLrLHLEa6CTZhC5
wriewYFy9tYjqK4MuhgzbY06Z5ioYRqDoy1Fw6+U/NoHWg1sw1CmeBADVIcb1zQfVWQM6S7wNIrr
eNiCLxKLFUh/JPwo3siVqqoGZC4BQwdDyexb3Fcu897K0wea0KO36mGpHuug7nz8QxV0W1PeqIHk
GhiuamsYo9FvMsczCLAZQqH8nqbTJm+smpQAeYNXlAO9YZTtnleNiVyAAD1Yt172Qv89ujJrWT04
VuvsOo6x5rZx8/lN0EnZIOtO5i3HvnCrAZl9I2pieCcSkHLybLYQzyh19OF2bJFxWsMwAHXsO7Gt
yyBaQ5bJ9wU/ysHJZjfn9iRKrdABJhoMR07WXumM7APbLPAtaA35rnbTTWijekabatg4fmvS4xJG
EvLZdpAoOixvvHYBamfBXTeoFuDgFC/hL9+iIDLN+bUZtHGBacuapbz8ak45fcAa9F/XVfoZMTIZ
e8Da1bwjTrANDnkdw2hIkFc96IT2HpLJsujq8wyCFWweOfK4ciHWBZvhyAeOM6gNMbehDuCsNYKb
CNYHSVvp5A3Rehoz2V4DFbQYUQOqymbwO96FW1eLkuAGN6Hlon3D68uAs0jp3RZZXMul3QKCfDOS
1gHAArcLfNxAL2zCFwP88VThhwDDq0fruQnYFWyXMsDsi9lhxSxMTOB+HtVaRnwXzopb6PAItMow
Fu8YKHBGrPXSbAmjE504OyTiBMfCQi7nJH6BiWKe9g3mlZqCfRihggvoSqitrJsiRoDs5tNeb5q8
8h0TILaP3hCVfR2rWPN5rOYnrcpnY22xi87X/FfXbogL0UgHa4viE011mR/o4LTZJo1a937uwIZs
E9DyBoaIiLPqsj+P2l1Q9/T9eRlbR0i/ZrrtKq4ASV4WzhthjDMmW9iIwykX5MltNKZKTVKhQe8W
R0+2DgMr7NYe2Z5UkjyAfhzHEmv+Ds5I0t/jAhAA0bNQB0OP7X1I+9z1CfNTFtTGOFjPXYBAASB1
JW9pKcPRtGKVzIC5k1m7Aqhkb40qCFECRtKrNgaZ2eUhig1MHqlcVNPLz9GfAG/D8Akt5Y9DTAgC
+R3a5xp+NcfjmHlkno0ZIhBKud7WrEcOm2Z3disJo6CA83xyuoJXElKSlF+QhEqg6Y4jo3gFVFdE
RzXl2bilajHHV0Ybto92YjpvzhgQECDQZFjbjsRQawMkMebiSTokH9NCDOWDSt7ERqxeM/RTFCHC
pH9oHHf4UtWRtUecFwYbkTocwgpqK9bWycpk3BZ1b5znsbLsu6Z1jEejJXFjhZCvERAOJg/HtJkn
8b5Gsw7PwUNgcBNrnnwudLUMziRRDVL0BmjQONmtQJg18GyioeDCSjLIjCveYPIZCzujO2eVrNf0
EcfygJEvMG+TmpS5e1MU0j6MdjJ0p3Zsl80npa5bJ9VcKoxYiocDrL2ZVooJ2ZSgNG/58sulD6xP
XBeg9TPaY75FpzCiw5Et09mXac/UqTLsondF7THl645dQcj/x5pqtkV0owx7gv1tVZHO4waw051y
LaJ8gcFUEZuzIHdx+WCn4qkzmXy+EQsIoSHLPrkt8mdiRORR9HGMPIt4BcbFFLpvHDu5jLFOpnur
HfXmKmSbm1yVKL+TB8HbYtcUunFWMlSvNuBftVggYvNYilB2V6R70/abak8R9uNNeLhMbivWSDV9
TbPUuR27hpgDpU99+mlw87DZEx+Uv09korOGYGKM1pwDBF5zc4oapDvwYTU9yLf5UIUgu2yWuake
ovu45ARPRkviUMGrTeq9mYOJjdQo+VwnWh9uKBozTWYtsOTBLkpDfc9ZkKejMBhSG5LfGCOJQ+DI
dsRCu+ElM6gro+5M1w9k1va8aa0eUX6tks+QIOWjNrFNP86yrY1vxDxOzYrit9eTImfyp8bcWMIB
h9ANDxWPBQE2APPtXPZ9exonL3tIeqBjAm2RnQP53s8D6keffKZmBiiSluWpcEf7WmsJsNhEqsj7
q3AaqsjHbpJHj+xE0LCQ50pJxoubfpVGMGhXcugxwxSE0zzAXjHiF6PETd2vMPGl0xMqa03yxyAv
wA5ArHPUgmr4EoVwJvzMo0d8iKVu3OHlDeZd3QE038RzxyCNzTaxbhHlzc45d6sluKrqdfdkGxGJ
nBO7m2YzkLMFokEUtKnrGfEXnfIGt9FojfW6z2AP7WahGP2pTemWOh/aZR+3q6s+Dc5kPCZRzVjj
TSefGes57kBZGCywZiWTrcgj8KNj92riyKbrkqa99+SQbDXQSA1bm+jBTPT3KmgkJaGQEY0E2eJp
cnCYxuvYAqF87dVVZN2S0pa5h2Bc8lficdTCU4pdYljnDQ1LiA84zk4ZABiOkbjQtk0k0mgBpOoH
Gh7M+8l1l1poEHn/VFJ+NBX/ApVJ8w4W4y8qKWTz1W/fyp97lD9+5486ik5JxAb0gT2bI5O5nJn+
f4uSRiRUIkiNQOLxyHMQ+KOOYlBHMaGQc8ozbEowHDn/qKO4v3EuwJDrQlayEETIv9Wi/Hikozcq
PE4aEMwtEEb2chj5+UiECx+BEu9nYjdUIoFNSDF1L3Uv7aI+JnruoYNOsQdHyc5rWhSq1xYrILnH
OdQIr6VIPNlVeFwCYFLrVGickQmUQ6QW6glVbhBjzQ7nDe7MHeI8J46vnXDowRfM/NuA3j7TTtpP
utMPCptZ2NFri66RGBPhASZbUFCPYIP4xOEBQjiSw83LIbWGLJ7w4wW9/krfPmj9ErlFNT0Q+g5I
cyPscPDusP53kbyJ45aGI8XqbJULUqp9dggExWZdTco8cEWYcz7Bwewq/3Gl/1ezhm63jo/7P0+b
U0zuNv9Bcf7zzPn9936fOrBkDeqI9jIRLMdwXP7k71NHGr+5ZFz8CcVv/TRH9N9ol3lLCdJeGPwc
sf8GSIyi4p9P5BzCKagavMxdUA2UPrmQnydJzBxwUvxthzwp5xNcoHmrmQ3vxDkHOoQ+VN+3yqEx
Z7KhxMh8UZ/3CEquS7ucnuagI8eNHEPONPS9UFtLY6JHnAbmeFvHNqSZSate5woWPdZhMrOh0sQQ
lEnJWWRYBqh5CQd6z1UuhyreaykAiaL/7iWC2aDimDznyJLNKuF8dK+IBPHrJBh3UOjH29njeiuL
bqPX26QDOAuG1cUOdY1IHhR8MBRA82Uxb4W+0LQ7DnFTh/ltRddSK6p99gN7aARzpx3FhYc4abj/
v5HxGsIQRx5vPuMNDONN3oXsyHjja85rpLMlhwcxkOp4hTEoBZ1Ck7EabpXpLWD5UAw4qRFiiW2Z
TkZ4z6HQ3epZmoN0jMNcF3Sle1o5WqRbzsGwl58MDU4PLyOOjWIH4McliHYhRroXeiTCNEiSxiDY
WfhG6hqY6Fe5G+g0sVSBL2/hD+FxK4EALVCi5gIoMkIlXmZsdhC+jWHcDIXydh0MwpZ/wgwB5whx
Rn/2RMK2IF04SNlCRJphoKyHhZJUZ3dA7UBm1TlktQbwGml/1QWt1C+UpToftopqzq1aCEwOCkma
q1j1cfVKHDnuND6lFdQmfeE3AaqNfMvpCBMldOz7opS/Fw1yOEVXkyOORoY8AoFDu5Ch8LqzSkbo
G2KvLtgjFe2RhW5vLkwpuqfpXQ86jiMicDgsDmqnGVCoyOU8jHJ69DicEMooZfPFwcF4n6eRt0a9
D2VkYVrpQ5tfIbZtEGBQtYkW9lW5ULCUZkQ7YoLlV/cCyaKsktz2CzkrvEC0xmrSz7T7ULWhh9OO
xQW4NS3sLfqoxO0o/FKkXD8mWmW+um4IrAsl3NeYLfWzy+l+bQ+WvQ0wNRxCrPIkt0H8qkF/BVgJ
3+aFBiarEgcnHBV0IHOzSWYQw5iUAPpXw1V/IYotbDGrn7GZu2GAx25hj5ULhQyvm/GKfFIQ71UA
KTOH9iCTNENiPUm/g6/zSABOeGMtfLOUYMKrYWGeYaEj6mHhoFULEQ1HUPKiiih55Ylmu3Ehp3Xl
nO27oqjO6cJVqy6INSQvHrAYa74F2Npf53Tc1vkFyxZU6DynpAWIQjI7y4o1xicx1dadnHWXEF6m
xB7RS6CtKhHHx8INrZsObsF1v1DhRopLBCdOULsIPoxPbZSqxy7thsXsWR2tNIR5O8KZKxfiXN27
7RUiQaltRjKUj0g7gdMZC6cOSEhwqOZx2LUzTniCCqlALWQ7p4dxZ9MB+DQmGLlDqR2KFBJei+k1
W9h4QRcBNZWU9Q3AeSYAvcnREdiB1CPfofsGOZi+6MLb0xfyXuFUMPgIZqMAQtC9Genjel5YfdWF
2oelfYt2kQyQwh7uktJR52jh/EGetu6Chf3XLRRAJzD6O25IcDOWVfeJAxxu+oUbyDxp1+XCEhwu
VMELYDBfWIPVQh3ksTNbNDQv0kurb5bmtmz8c0CFY8ApFD0ngpeFY+hdkIbUWLEuUADluOCY7zC4
FhrPwkGcFiKiBI0IkLc/RUF+SxSWPJsLP9EUzP/ZkRzXLnhFMqCwoC/MRdmm8qyVuXk3jT30EKOZ
5HVZAl6UABuzC7rRWCiO+Jrs9WxLSldwA8ZDTPP7WJUJyEmBwp+bUZw6nHly4UOKhRRJYkGCqdE2
HlyQeCbebi3wG+VOX6NkGGu+9AKdJNYk2TcLiZI4uc2ogyXkXSI30L3Nz8lCrswWhqUiweIRY2Zz
H1LkOuMIgA3bKUhnoH/VUwOV6Dw63nzqFz4mplKdNxru8SxepFvMHu+6GGBqLsLpCZEOpM2icIaj
FuY9jDmjP/dtbR1NDr5bESv1PGCavKUsFqwnu593VjxGd7zZqldXduUX0RbeO1BntOXuUrKXMvw2
wH/Y2PEsseRX26EUQKrHxlmzYW59rVwQxVJrtIMwwFzhp8r6tyoXRkZZd7Ay36VJfcTbr54DtCAb
jHIga508RvtPXMh7YRvIomSvPomQKNsN4KL8ixWGYoeYIzh1RiCuelFokMEIN4ik2MsuJZB4Mnm/
rTLqsefW1uVNIvLmBIAaWxw+0qMqIToHrUYctZ06Z+qRPaqsovtEH5Zc7Ur2jd/YsFOQSwzdXRU2
JHBqcvquW10GAQrbLSo97vFVNrTaYxQ57quKS5YerDLE7jRagoxqaFHAz3MQbFpdlDdLos851gNc
lwSzrlORTQYhLY7YeW15GRMDcUKm1BQmxqj0R/QEb6lOvKNOFKxN+vZJCwvnQYTgvg19tK6XvTTL
4GTeEvCt+2FQwJ5zMFBklrGb287vcUuRwKjMU0ekDeBDMn9quAy3ZWhaT55oe2jYWrZVqnR2Gs4v
0pldNu0uL8csJS2RcKzqMM06PAUntLFsUSpG3lWBGB56+WA4SbUtVAN6PqqNR4c8DRsGamXfpoFa
Eqn7Ud5lYeHtaOiU9Bysa/KxBx57busnpRun1nYpYrcmygksW9+jjioC+ONB7oNWYQnXElwXWYMZ
PpiaW+zN1S2SG7VPKJHvRzLE/NmhfDsMs5x3gVF7n9gLmI+0aBLs55zb3gUIzNe8FM4WA9KLozJv
oyXyzjLrJuH76YskeRDNnrITRQnMatFxqGoNuLnZUCO23Trgpa3mr3FVo8xq4mA4muBMnZLX20Q3
gaEJLShPqFVRqUi3BvSdqw54OS4wUXuElKsZtOPIInymsKvWjaqpKdb5TT/06D6CWbd3vO9An9ld
SquBsCKN6My9WWbihp4n1UHdi1/ZoLlYIhNMlmoK9ngZAz8kRQorklFDYydn1vAZ2dkt7pE+8mt7
TKjx6qhWC6rpG5xXw71b41EYZms4uPpU3LSpQlaSWS7BTdClvrHxjTYYlc1dqrOsCPS0wMPZqRJu
aerDQw9O/0lPy+zJNtkDAvPDieUgRLpBSimvZjg1kGWc4KB7VZevOHpaoFtxwPcUiYND3PX1vB5D
KzkmrSTsFPlKTKB0KMt9rqA9fbfyxGvwzqftZHAMtJS4DnpMT2Mr6qOTRQpFQWOdbLuezlLVxpoU
8NBvYSYeo2KYMQu04cvsiqvEdh9DN0b1asbnIiYeBkLbMcfZ8Dn2bHNVTwDYVOBKtmS5+wJSyTxM
GjX8fiBoS3UaSebW/FZH05fY0+5ERXqujHp3nc1GtGoUkP2yLYYdgALAb04G6q4yr+LMyMENhk88
FurXk7DJUJLd2srY3GhZfIOmyjo1jv1qNGi2ECUgaycSZp2mogZnmXFj8oE2Sj5xZreQp5WeTW5Q
pKxtQTOKri/lyLi/iSbbfLYIjsekPZa5r7tFvV28SP6sjbMPVQmGS0nmMPiQHdgmiqvo3F4nzQSg
GRM6nUuxk4Hj3YxulPpAlNNTwfB70xpvQ1xe8Ji3jbuvyBE9OmajnxaI5ZqcJJuomprXXBPFB2h8
YktHc/arBvXWZHf0DvCDnwst482eJtONo/PlEpFRI2xzzglV3f6IFfvp1PpvBAcfWrUcDCnNWBa0
M/q1yFqWg+NP1ZMosGnodAgRk7zhWEfjDNbeLFilHXS6D7ZeqK8Ve6mCV7ae/gCX/0fVyQfZweXD
UbCjUhdLbUl++PAZnxnu7yo+GGNZf52TurgGbRDdiBQl6a+/5we1yPJRliH473L6RZb14aNoVSXu
GOV8FGXyYsMcmZBskT73/defYywn6Z8UBpcPsmnMc+gHO+e6H8pRaTlNdp164aGrgmkbido+uN1o
bjLYYreqTlN5DXRDhy5h52+VFy5dwjmMbkiGXQ7XAdXoza8v6V8fsQcLx75IPDjTeh/O/p3eighT
XXggJnw+6XlNWnGCcg6gA7BrPLVR/XXsep6zUQc/tAD/BBT9RdWVmUSZ9D+Xj9bfs7fhrWZw/ShH
LQlFP37n99KRR9YQg8jS0ZsZLhE9/6de4//yUIE4F+Xaj8rqH2R6CbqQ+UyoD5VLvB886j+KrsQa
2VDkddd1fhhD/k5ByZCLhONPw5y6L/UkWzcIUpKgvP+8bqRJH0HTk2o/Ubd4aZN2IZBU7PmAvUFr
Hr06b7eVmm6z0pwHn7Brn2wlyW5Er2CDIFpfEVhjvARxR6e+gNPm0x0Zvo+tu8TSRglgYkjrWdje
FkLTaMpln22tFiQUxeyc0KjvJksPN6RdUKzlJsZ7CCLOAxy+4noEzQzRy4FLKvBk7T2aMmTeonY/
YjNL112JJBf9KWf7CJIDzeH6alRUfdzcWtZAJ9kNXBynvtqtDt4cB4dSq9v7Qob2Ebb958RT2kuc
5dpjqArMFswsVBNmSPccJ0klmuqGVG2OyGNz1wvsm+jKV5gOsMhF5p1tTqTvSRofk4PgNwmLdqeH
6XvFgZidvgQ+B0OrJdeCqpipOB2omU+PevPOtWBXxR4kolJZOD3Mu9gQj8SdnEisLlbRWDxQhDau
xwFRb5YWPZizYfmf/Lqc8mtbVC9BDjBpNtqRMJDws3RBGCnEbwt9PZ3Sz8pZSPtl+YDren5NMygs
VN4idt1Vt+1oJvoxRDyGIFvFAIAcGhLip5dLUCvX4U9LNVo7b/b0GyvVNPQ+KSkYjcyeSXGzn2lY
FTurwBIMhM0if51NGRnCtDb1/L2Zq1s0mzNpvBr8yEm9lbZRP1YSXlEU00T1rSqjCWZWt8jw9oBn
6Kc6rbohSbh+sVPx6DZxuStHwpg4mQKLDciOnz1p7KVyxabOxBM8FU2tbGt4Cu2Aqn/OWc+nZU3u
kgxwVOsgC3xP6dZda2bWOY+R7awHM+JIU8LI2WRR8WAhZ9ywh6jpoJbWfZO1ctsI1OWWFdHRZOas
kriPF7Nej0J+VHJXo5hPD2FlGKswnsiYxG61akXvlpAAxu4qDHGcbodac55ovMZX+J70z7ig+3VD
WhQcjASztMO9LLeGoFhFnsKkw0mhHHMoAXuvHCdpp3cMR7O2E+jYgvdJesMpM2sSo0OM95sMSly9
MrKQ7VJiPFyWr38W+r9Y6D38+L9a6PGqFd+/tjHujJ/X+h+/9sdab7Cg0/p1PZP6PA02lu3f2wRE
+nqs57qO3pg3+OU18EeHjbYclFpTuGzdfqfb/r7Y2/pvLMq8IVC9wJz6m0pl2/64eUIZiipUN8lR
8xwd9eafF3tEPySloJjfY8wzCI6MwULPBXSotn2Z3PSL0FkzqiXoEJEqjJKEUE1wkCn9/7SikCMe
RS/So5a16Wnssute2A1HQxexcY1RVtc4SiRI61ggRlZs6viAE/Q1sG/4IkJRiJYauSFuJ32ks3cV
PbM1ie4FzQIBOEZ5I+g/PhOBG+mo5ArxrlF4gtPmpc8k/HL8ZKoqTZ8S0xdXq/R1lvPj6YKDLXuv
PlR9/WKIiDRJp7dWl3zVPPCetUG/TyzjC9QQ6nlO9ZKVqNLD1uJk53HEdc07IyLTyyz4Pm41thu9
Vi+ukSxEAE5Eg8bXK+iaQLhhHe0171DX4sB636Kw4tb0KL7CNrewO6TvZqrhE4P8uypF3ax1xR/N
em6BTYoXX4HboItDTldqjVAqWfWcbf2+sokqCEy0VpEJj9YmZA7qXLZ2FWW2PrXvFjPPZvnNxEYK
HUuqdrO55EBM3IIqI1rYaY35LizpAEwZCsLFDIngyrlybN4xqNPNTae4IKty07U+c0RrkMRBQyHd
oCzep0KhMgGlwXF2goCfTuxjZRZ+DTLN4D7IR6ljkr+s+Q3UXZhlqAmRAbGgwsChzSObx0AEKXF6
hHlUWkavZ+atTQ3AWlnoJhAheJTBNFx/DJJYgeydbNWsK49xgN7pLu/JXK51+Yh4AdRMyv/kunPX
x1xUmKT2wdJqGsNJB7I1BBvmUTcBxbOMopaf1aV3jhsjXauyAUW7bD7cwEX1h9aEVFRkb+wszozn
91GmwPMpj66yIf5ChCPPfuafKEZhrzS0Yj20ovG9vuR3cu5SY9AJML2Kfbcizrlu6pfL885DwYE5
Y1i1A983jBgyRLzz6BWN5c4V2VE3wncmOaOatjGyIUan8BgqFL8hpKh2esrAXa1ckXyxlpxqZh5Z
ANhMzx23y7O9xwmh3WZQzBNMksER6tl8ikjU8KXXvHgpf9D1eMKiYzAJZuPlZhTVwkjW+FEMSl9y
whA3NJ8A95mNs7GpBPlZSkL3RBbKfd5QZDIryMcDAFT0m1W1hR0MMSUt9XVe0xdUOpnYEJGbK9Fo
4y5E9n5NznOMLmo2N6nHpCTpBNMaDitYnYwyIrmQzXGq5jWvryFc6Mt+EOngFGYb6r3vRPvFd31E
9XGZXlYyz3vd6MzNaGeCrR0birIjzEbPedx2JFOKADohriD4N72xTEPooAhXebYascsrLSiu3Z4N
YWgwBIoK7LKF2sa/jPJL57Gsarkj9SLdILyTW9eKMohMbGEuA2AZ4Uzxu9ie2dlMjFC42S00xyVU
e3nMbTdAS60ZRrAE2w0gueCtih1t70R81RklmV90hran4cDqBemY3AEegZG+05nCcGgxe3Rcxn5u
EcRtFkZw1Am8vkbUOZ4dWEViSL5o7CrY0rL5hde5vOuZEd2sa/vQYZ6Ws2NcT6gWt57LICOGvbjW
GqKlcZGyEic5OVosDqgSEe3YOxmBwiN+hT9mDMBJGsv1vVa31ghqG1DfxHEPYN0WpSWexjjXSZZ0
rI2WhSyKFJI2wcCj07xU7oLOvKOvK3azUWAWRRW7qewekoziawc9lzB02J2ZIhSyBCsYXnLi25e1
yZQcmy+TFk1sTxQOu22IELcOLcp17dh35rTEdQawAR0sKrx2YP5OaqyQLsc8vzLDQqd0jgOuPZ47
L31H78GtmZgBl3vtwt8Ef7hAlQ2eq12gPLZHGLsa5Qpq4OSDeJkW3JIXjKy1VDQqAvWuPP513iUb
Jn3FZo71xKZAtTXq+qvQNWdTaCiwS+U95/TOKR5Gt9rQnb2yTcDTiPA4xSMtdjLOM6gX6Jw3ZjoQ
q4eXj3S4OZs/UxRbGobsCNyNhJqjUQuvky9mUo5rckkkEZe6+eiAhV03go3+CcFvd4wHnUdo6Uh7
V0EIMm+T6CqBfUPdIQptlwhUshNIkqqbsYfmlrb6ZiTLtNmQ9lIZvquUdqyC7k1ry/IbrYOvdkwJ
dBVaY/oulKXNqMVhGVHgl+Owb4u63CIKHGW1qjWo0FVSM+cTaBTrkFfRGm9VcJLEMWtbcE5Dc8bG
IkBASbvJ9yBZW+1lCm0QlmSvZtdBJC2wOXWGXxfxgYrPTu+a0yYkok8DxMX2IfLcx5+2Yv9F8Yt9
je2Sd4KmTMdI9BFuAKLPJOG9xlsZT4RozNF7nPJysYC8djUVfwe1kG/HjPRff+5HNcblc22Chkx8
Zp6lf9hPYSUxJ9lW3d4YLosdc9CK028F9mMCVdL3X3/axyrb5dNwjcCdMKROePGfd2/wIaH2zEWH
CoIBsuwEZEqOV0hu1I/v9c8h4C8OAdKwuKm/qPbEuN3jr+3/lO//gzOk+1/2zmM5ciTbtr/y7M1R
BuFQgzcJLUgGtZrAyGQSWrpDfv1bYKtMZnbS6o7vpK26uxgIIACHn3P2Xjt//dm3+I+//1c1gDxO
Z6MPE+cfxQC/57+qAfcvVK646XSk9B+yun/r7SwPUZ1A2gb9gwwA1+Ge+0/rB9mLBerfc2wa2fxf
f0NL9GuDU9dt9IAGJiqattZ85j92jEejSA2kBPqOeIVlHr4TE3waxmCfzA6JvtiBfjtIsleoph8B
4C0SS37x+MwV1qfmE+CK2b9F4DYmF+NTj7WErVx5HrqCskGlEYjHEb+T7NJ1AWJkxkjoqm5XfhUC
O86C86oKkf6ZAuuy+STYck4R73mkqTpq/bj0Noq5SeWitI6cYCFs8iYqJlxdCMay+iZI1Jq5kW0R
EZbxDLQNOlK0GIUgOni8k1O5jXNyfbX1aPs7USo2cCHmb3Y+xbiYdMUaqjXSslZ6inPHKu5HL0X9
ali7wfEWucW82bSOYYsZJk6mK6HkrDpkq+5p51T1rOnKQr+SnpGpc0X7oV3Dt1yABlNXjv9kWNpa
hu4LkWPamrp+nkMuhQPPtfYXehSt2zKDVpzTv0+v8aLfJnXfrPGdrDtVPdO00rdx1l5iNjhSOb1O
xF6rJF3WIIi3gDO9Ra+YWltF8S0fhL5N4T6hHei/FSJchQ4yjgIjAjUcEGUHtGE5beLUOoV5Ei4/
Hpn/XVy+WFyQDjriT6vLfdyE8Scn9D//6F9Liv2XiUh3bg2LOQbnhwaDZ/1FbM48sECMi0fa4ln6
TzcZapUwdLoPDvtydLr/XlLAFvHs8/JiF2L+3SXFNT53k0lgc+Ec8pF8C52e989rytwGK4l0M3ae
B7weOEHpzfUc/rJirCkOELYUwfNYeDYCDi+M7vQWvZUAlHHEz8l0uATC4zdkH9huYJD7hKDyMhrD
6tg4RXZbFhBfFmiY93WgaFUSNkOvoX7R6ck18QqMcXgnG624N5VDGn3eo7PtTK15s4OiPMIq98/E
ONgv//CzDFRCLxTD/EukiPj3yim17+ngooCzEO5891Ero02KpegvIA+uG/ApXjgkR4qXyttSaxS3
vSUg96D8a8VFq5C60VUptVtN2JXCbVZ06wr09cJlYLSQ9CBhr5jWcGE0A5jyNPKeCZf3AKKozuOy
lIz0jaEPz5LKwIOSOixBuglFJEA+aW+MWifGR6avgsTiY9hja7C9SaxsCrRHNDIkKBuBYL/u2MuM
4IB708SSkpfoQfcC+tC2rPLqkuQM3d2CMRF7JFvak5LMNVs5DHeRLukPx6RhAk3o2PhWMu4U7ZEB
Q8TEtqpaDCSd15vAD2f32CSUeao/DAQavdLbpvbES1sR77Fwsr56EiHRzLz/jNuht+arnBpcC+Lm
jFv/w5w0mr1xG8aqpEFSzfRyZc35502pjAsWWmStLosom6qqwDTh2R2tfC8C+b/UmhrrXE+lif0E
esXy4x8zI8GnRH5pg8gS6Ru5J1HO39jWmLpnVTFUT6Y/IWWyFZTcuekUo8B2vDOFfwtSYhTifgsH
278ndwI564d5mwxJhVfD62iu+40wbtEOcxo5GqVt75bkDg7Kt/ZWpOyXasiwSNETQc3SDHI6+sDR
QfbmRnk0QwObUiImTohONp9TNyI5qnQiv41YCL5Ab9RQ1t0QEgWwm6DC3pXj9ggDsj1XNlq8ZOUR
3CZWAPQc8yLoGKpvpAp0uDpVhwMFt7t6S5KSEN909oyJYf7YiBjTbEsGIDamUkMKQVECWJrBITp2
ZvDOfPLepGbrj4l7Zdn0szB3ql1rLxCq7IdhNtRPUiGDClttKTQsrgtKQv2SUTx8lPmIjktM+wbp
pbXvM4N7s+5Mrm+CF+2+b1LsYgy7sLSI3kRY1TSGeNHHEeuZQL55dPSmeqqp0DpoUkODpy+hMgyT
1l+nVh2V+9iKKXECp7WsZW3ORs/QyjitEUcnEXKZ8wDwcNTuP74l6sg2ZJ8MgWTJDogva1cOdxme
AOPCb8ABMVSRKO+l088i/pksdKN6jGQ03eaf1CQohWuS4L65UGC0jjRwyuPYlPx3f4yp+4A1wnzX
yinepqXGDeED7dq6fcYK5SbkxsJBMcZNXFfZO/h07sjE0eZ7ysCfugiBKuTbsu3IQneNfGiXUZUO
jNtS1eOyNqednJz+GvfycNlhlXyyuNMgoRM/Ts8qKnL2B4LNkvLaZVnZvMttU0NjIk0i89q8IKRi
bKR74ZBOeEz80b/nxwQJb+HjuE6iUU2LDP3rk0JVBeExMYcbVIMw12gubSYGkoSHhfZVGyv5LdEs
gzKal859hjrwxnO0fOmaDTe22fQNJ8MFOHN0tjXLglATuqClXUg6Yk1mrWy/mJ10cQgSe46xJ77G
d7/VVYKx0ShKbGsioAmzMCX9vTBMaPLhjUrI2Y2C+8Z1WUFa5locMO9PwOLFWhDVGa41ZfXglAI4
pTSoqj1yVWuLXihC98Mb46oAs3iddSUd0i7N6CPRKDPvYEeCMKPL9V3QgzsEjYp3CdyuN/zW070X
toO70VkCz2r4xd+teujpOtvjvsrxSo0J5uYy1u4wyzX3kSnkqqhTIMaZT+zhaJD7YA5admYMhERl
EJM3upeP6yLUp+/xSEo0DamMBprdu3R9E5fgq3wK0KSkiTyqPoDUBVDC2LdTk54jncSm1/cN/shB
YbCLg4lY8Dmr0Wny7/gEIrFGiUKm6jDW4wFKqXeR9dq1kSNxWUMqtND1e500zjJwmvXVJKxo3+mk
OHXOsJk6WPcEt1XnfUtMUaq1wWXRNawmo0vklla114BQgWn2NEGUL4mTIqfIOqtSUJV3QWWV932U
NTdZLy4ju6uvRxMnZx9K4xojr3tTuLCqsxbV0qkWnr6L3ayCvBrpj3g4hyMt7NspNJ2HFtsogz67
bLZ2X9D94XcjkrljHsyD3++Gys+XbWVeShkS0kQQg72GS6+f0ZCADR/USr8iRKlcD8QHIjxqDGwL
VgMzsIMUtiYfmE4hfvL+OaiGPFvST7GTDT3FNt+NdZa1S80Q2bqzABp6g65uTXLunmLT1yWvQmBW
bSJg5Opate8ci7u6t5Lngdf7sYewdIEm7LknyOu8IqkVYWA/VLTYikCdYdpNVljBzZvR1wSS0MS4
Sg1HvXfgqJ5HPyzrl0HRA72KEdiFRwXObB8y6l1WdfNojlNwFUUG6WtOiioc0zQ5D4a1pNuEl9Fp
Dq20tFPTKGctTYukmdHNv2eqH85qdE5rCFiA5mPVPXmxE6xCjIGXfuXbp6HtQ5izBUyqhU7G3IWL
5+hcD0jBW0XgDq5EWqJdRciEOzPDHDrLE6HRFs9xq1C6ldVdgPv+kOrNveKVuIYbD3cl0Z8M6G5J
n8gzbbTFI3JxxO4Ynxsw3NJYB1oUHem9omT3yva8dZsdHkUFaBe5Y0Tfl1WzrPBy9pEieBvgyBLU
tYUXvDJbSMejduEIbhU9js7y3it3ZmY8BNCAFyG29kVjlgJTgZrh4FBljarjPjArsY4Gx+dN4RNW
E4oagJjDK3zjI9gYGABU1hXaRefS8xt1U0KM4EVfdORdJ5FaptMA3Ep152WDm5zImDtHr41jwRBp
ZVhDRXzqaG98uAU3JK11TLHYfmzo68arwcwS5HM6MXqtcug/gsaPLvOhsTYpVJRbvWm64ygt/UFr
+MPOCctzVqBuFw+4lVYq968spXdbYDFAa5QpqqOVT/V1ZOdApkdKNSq0gsDkqC+NQyuS9gqZPd3U
wNmjc/XOyjQc79AaB/AT8/Y+aqNHQmzQFNt08xbwL8K7rkJ+6MqBmXwtrYNT5cNu0MkFEj7CRqd1
+B1Uk/TOIs91ErE8t3WazZhGNk9CrpDMDXa9EXHL2zGL/HBB6k62rQiXuif4QmOEMTQ3QVK6UB3r
IFnzOux3XiLjVZ1Rp4PsX+hDY1wT/wpwuUE4u8ITI48YBIRFxTu2x6ERIJxNc7A2/M1w7pKz6C1J
2e3ekrp13r0s6tdx6tjTLgIK8K1y3XrnNwzjsnlrVSGFY/I2AuCDfVguszxx1ohs4S+CFlhCUCCq
ujLMVTBmaonxuwOx6JrHNMm7i0l6lXXH+y09V0VmoXthDpRfJkANljK1y+s2H0Lnmt6jNS1tzZ/z
pRK2BUUvXlM0ZeEG0jyxAp3OXhD/T3oKecnSIh3OYO3LNaGK/kCQlgfDmG3AOdC1ipV3tMJHN+8I
wJmshD2W8J/C1iivJzAG1YIwSjKJ2/HMlkyyMHxAYyNxQmNcYrcHq8zUccDztcVePFwatpK3UZ8f
akzalTcNq9o361MuS/mNMGB926m6ORidHWyb0Ltno9ZvXIkL2W3EVdIhD10gVEjh/A15mAGQnnpj
E/vTNC56xpMJHbICHHluOtN1a+nV65DmGU0Q38wIGCVTlG4DSQuFFUxnKVGT5LR1g7xERT6dtGhq
YgJbYrt9hYl8W7VjkbqLJm5BrGxzFK4a5mNnW0eWe40t4aGysiE6FlntBmdWob9AEKnOB5uNXOxx
L+zTHgw649cxBXyQRCDLaXvpD3HOP4EGbchmuSwrkoJsfFjgNWBi9g9TRBaksBovdC9Ds6ovefvt
Vc4btN/9UMn/pkP9uVPs6xZTfHpBhoOPEBrwz4UxWEuCPTGk7dwGIWFvUYmSlW3eTqMr3/zGiL/g
T9mfm8UwhWkg0tuzXF2wVfgkFkSnBbFLl+WuyBv/jCDM6gmsKpQkDToWapf2W5TpQlyEnddaTLMd
EpCW0tCi/Jy8K7AUZHf5a6cuRHP6gC/kmjNVh8Y0/PsuUoDO0pINILOy2RjFFP5ND3XLp6AXarox
HQ33fD2kzS4G1vKkiB16Ke2uVzcSIorcTAqXBqkTDkG7zxP1RAp6fKBgCwPbYq8fUoukrBi3uWtV
T302yjdumeLdmzpkOz589IWq52AZx9SrJz0Xw3AWUhtp89qpU2AZWnA1abKVGz+hcNh6YdnsRv7F
5iTKynC2TWTAm5CGVz591MK5UxsXf/7R527Hz9o69KmCTg1BpDrNmU8/esoOOXAk7AabkSeVZkzm
7YIRFeXanw80f9AvB5oBLR69D4thxM93l9dQwdV4oHYk+/ATVx7IGFXU/D48e+JFxkgiqA0HipCJ
t+zT3z26h/DXJ5NK0J5GoPvz0SttNFx9HHC1JZV56/S9t0KmO7J/zJpdOWgc1VEuRYDWYzVb/Png
xkz6+vncQfwh0cXiNHPPPp97D44iANxb7hjR8+kQk1px7qa1eVskkrJZGA4n34mxPKqwYo+qN0U7
B42FbrYLxWDcfnyh/21vftHeNAx9nrv99+HJBj5B/Pbyo3rqn3/zz+6mp//FR1CYwHIUM4TgP4AC
z/2LGYoze5/n/iXdxf90NwEU6KjBP2jpuskk8N/dTVP8ZaPEQlMFt8kxGQP/nYHJLw8ZZHdwcwas
A1rv+sc85QeFfQjcgogAcnZMswX2nKWzJw4TCD3FdjY8uzay99QhzHWFTeKrUeOn9RwX+ywRA9uA
8hup/xyB/uO0pq7Dye/IA9z2oGPX7pg7+IXMbDW6cb774Wf5zbvqt4fyPfq3LosXA9WfD0WXqTMM
ApO2aDZjos8IVSO2rlpD4atXf/9QXErfcgDioX/7tHRMxpAS/yzUNgNNCxBsqleNYmupBrf9Yo2k
yf3jOvFxAS3OiWYyN4XtfTqroVNtSrqp2vpxAAaT8qho2EIOGFog7ybQ7JHwgnFgXwtM5h8zj/9q
kPj0JvjnwZGRzHcxL7hP56noZQRWpdQWc5xDDtwQ4e8W9dnfvZqAtw0TjoZwTEK2Ph1Fhp4luzpo
t42PaYt7syBBzybhtlsncwPji5P6xLjkpOyZq0oDGmkict75pH94IGz6e1ZkqHaLyoMaLm2+u5b5
zos2R5yaH2Fgf7XY/3oZbYYUAEoQMDLPcD6NLIMIaYhnle0WoayNBN0n7lH3y/WfL+N8mX54o3yc
l8k40vdcHSXJTHP48bxEGzAaZZeN+bMbF5amnTFiP9HHRf6n5/YXL7DfXcUfj/bpR4PmGtahnbVb
r+uNRQCmIOwIHqqYMSAR89FSpOnrn0/Q/PTO/DhDDziubXnwJ53PS9kYpQ4DBR47I3IE+yFBSqk+
Z+CWk7fDbY6yvr52u9Fb1pmQbw7uzUNlWzuixEvaQH63bgeTTXXvVt+Gga36yPxkYWJYvJmacZG5
YMSNtJ6+WJiM3/z+li5cFLZYf5jJfLrjPInsrFQ8RnHfkqsuSNNxEaja3RrLOnp6adTLCoT0yuLq
kV84iGec5QOyII9GB6RegnVC/wRe459Dzf/6gNu//Wqsz/MTjkXpM/A18TNIhnamGAZEMynfXoGV
nVPSHbWWdSjvaE8mS713/GxVkpl6GAqSwkACdinuAmrwTi9gPkkQ3iN585ZREV5ReMiJzHBkqGw2
F9RZ2n5CY7SqEaatetdGfI9q7b4FTkczxiMtA84dtkfN3TA9IUSR0oZGwXBQRBCgYqXbpQLbXwyZ
fYxEetdi+7xIBel/ozWlmwZPBoI4dSKPctrVsTsxHUfFNUA/OKMgn7sVdbdNilRDHD++p6N1rTwS
IEGCpDvlROrEJxebP9+tvz4gHrNEC/azED4zTjYZPz6Og0T5ZjO8JrIkutBS0rFiT98b8XDbTkG1
ppFn/O1HkiNCPqNAmnUW/qcj+s3Qef6Uqm0TBHtsiuvMCL/5hTgjNQSro+88/vkMf33hevgsCPiG
Bjnv4j8tazL0O/yCrdomY1ZhGRb9PiQbbu2Zzbj686F+vU09Gyq0SegMJenHQPrHixm2uEJ6oMlb
3+vsY6nVxr7sScz4HxyFIpdtimWRh/PpAuZwnHKmKbzunEZvaAz52g6Oonf558N83vuzjnE2HvYl
dotYOz8XuSlMRsOpsBANg1GuSkOSGEyvgqhaWtoikIw5LW58pFvwVr0HkHfbUqTxV8vSp6n3x9dg
C4PTw7Dn3NlPvx/ecTHFncvgb8Bb3cMb3dCtURvRk33D1GsSe6Ogn93o5fes7N1r8tFh8Nt6d55P
k3UAbhp88QuYv/1OTOJxddF2sD/vOEKhaTgRLbktwrbY6w0Jjjrm1KlQ9UUgK+ZNLnV5BnVxmUHp
ObXkfC8d9IgrPKJk6hTZ98wYuovUg4ox9c8tKNllHavqZiyIZ61UbO/sMOoPxZhdaLr6anPx+xNg
DMpEirngnH/002OPk93PR4IjtgShXIeNW23aXoR3EasYHXJM5XSVdcIqHMUbq8kPMDxfvNi9lY3j
z57NYDkwHFmDevSvGPqUt56Yvk8IAQ4WI+RNX4UjGvdE412hSHNgTvfF9siYf/af9xGMxH44g09P
AfETfOFyxODGePAQTH5xUPZQrBJNX6m4YZFvsbwlib63SlTXM9jmi7vA+u1dgFIQk59HfTzrT358
3L2RtQQ4s9wmGh0gNPCe/cq26tIVEuqYr7+VWTc84HGPvoEJV20XkoZgIgKwIrrSodyYtJBWtBeI
R42Nnoa+2VbLiANuMdclJBOHxvexMAyWSvfGRZlt6wlwYM1/QPcABaez9TPNNrLdVJYvyPxhgnCg
UCBvqGAA219c81+3bp5DNYhDcg7jolr6+XxxTLppgA9hWyfZQxFs3S7JVtpEjjHKaeuLfeJvlm1M
zzaVp3D5YP1TRUHSNZZzFp0t+rR3AsED3too8AV42y+ONH/SpzuJI82EfFqHLmKdn0+rDsKWJEub
O6kJb1PDCh/QOcwMuZFqwh5TOrW6o3mHwMGZ/+c19jdvXya3kMssixcTG++fD01qdm0GiQ45zx2f
ALxfDm59rYvgPXPVKyWv88UL6rMscV5MiVGDKmiYFNyYXH8+oN9pcohjblnK8IK+MvuekXigsaAD
D0HpO2DTW2J7hlU4VmxuBPr4TobNClrDF6f+25uJBh5vFlh+v7ilmHd1Nm1UuWXcpFZ6BblLMElc
aHEZkqOVvP/5Sv/m1eyAZp5dXtTeFPk/n7gD9SnM24EfmaTELQ7DYDm1XvRFjfjb62vQyeBO4vLC
C/j5MIk0wtIQldxSIzdLrxvIiS8SH6eMp+17ydA4hMKx0hiOklVOQhXdgAyctXacJuerNfLXotxz
aNuZFOXCRYz/6cfux9aeIpnyZTpU7FHoQhJtpvOxG8NlmBsaWIWcBGFXkSaTtvoXj9VnCv/HvcZu
iIs9QxNok/98LVTYBSbDhIbZvYheK7fRSFhrQnWShCwDhHdKx1mWLR8AkQW7DoO6OrNhUhHetshr
F25ED6rlvIssxPqmUi0Ba6Et3/58Z/xmocEg5DisMcQ7YCP/+WtGmhePduHUW2cImk0rIO8KWfsE
vtnxF5fkN4fCwChIHQRP5Hmfez8kxEnGz24NfCvI34U1ulcTs2LIbI7+PziteSwCVHRuqf2yqlU4
lMj0FvXWNuPmyidacVOOs1ylmZMY/91ovPzHSvl/ija/LONCyf/3f3+ziHEk2iJsEenDf64bzSkI
CcjmSAz0w1WAx/0mD2tzzduNhIAhRwFcRuMXy8dvLyX1tUCxbwj7MxQjDPVC+ZFdb0dz9rHZEEji
JCeFSzflF4fy7d+86Nlp6AgS4adiE/t0J3upKFvEa9wiokGgR2KYIvYjEv20ApFdwBtqpLly2JPD
fLG6XttQObbDehpcK7/KPZuHi6nL5O8DOWb3ZtVBlW6QQrQrOMaIMmGyRi8l4QjnKRAQidMtQ6Qj
GXZjiOeULGSC5Cit/M5mStgTTzIebS3ytzFk62lNkEaETDKNjFunNVHZZWKwzU2C9MlZW34VmY9+
b8T5dyehWRIuKiqY6DhEDdGETZw20Z3MSmPcE9fl21tQ7TnBi3plHPIJOPFWkgovL+wcfwnh3u0Y
XDkSxPpMjNF6ONiNTHEACj8lvzztRAjXp7DdFXikMtm0IJFuOg3T4qEptHJnzMNCguAbk+FqFN/n
kiEVVGXSNvZu2If499oSpdhIQni4zisSC86SjnISb6lfIbeWsodeCa96HFZlB/3/yEAz0Ok75JW5
qnJ73lzFCHxfXCDTcF8DNQCVwcFyU8FycrdwupPxEkEQ2eaxaNR61GrfvdbLnFyrduzCds8mdtjU
3uDH+J1C8iVA307TUsrE384KhXKdBXP7T9dMhu21tL27JKqB9GR5yQBbRAgkkqqyMWu1V/R5N21n
Vw9BZWaPmebp16pwyOLIk2GnIXtaW7V/arNxRl1tBryH14FLE1VEAPMh4G8hJvYrYC/I9tvuYHVj
j51QviQpsY12awYkbzLDB4D/JiytXyOon/Fijbt1ZK+vfRE7W0HmOm5MIEMJeIajFNXw6irI1QIA
6KJwu5epduxdZ5Ey0Q3o3eLsnmCotQPr8dL284ZExyK+RDM0LQmYM45enkXnxFgAkXNJFwFbdT8Q
cba1NQOxBDMhzA/BPvBFuhyStGVTAUAg4y2xktKdrtJs2JMKqYiyHG3+Iz2ldJcGJt+HdBjM1aSn
9XogHHGRREFH1lOaH3uLzGt+2cvAE9eg5SER9l60wfU1LQnYbleBiYRlYut6HYRZ9YxpTz8rIhcf
rKqdFfKj5t3R6mKpKUJoPBrWWwgONnG/ULhRFQ17S4/NvRzJWaNJcYA4sIntytik9viY6239WMTB
zrXFTdyOjwQJ4JTQfRp1bfCYO1rY8ATm3r5rXVBbWk1Qgq3dglQODjKw4hUqFA9npgAmB3xiIRKf
TGfqhuu40brLOmy8a9niougteabGwJ2Zc8QxacV3CURr51mI6WKZkxOSe927kKCdxrgnynkFEVJN
IzkvdUFc1oKdZkNCQRn76jYtPfTCJjfPQw5gaFi5NXUEL1MWiQQzxRPwjPSi7rnLkhELrJcae70N
R1IjVAl3YvIgus76Lx4IZE+mPcozb0TLIJ8AsTJ2BIUXiD5dTQTTPGmGtdGTcI7nBndWbeHFlt8G
d0qrnZVmZrvKvQYU3lhi3znTgDJCkHU9NHjZ2NnagfYsw+WgrAlJaLhSCwVOcgW3sbuN6OpfIvsx
b4O8SON9nzjN2iad5MLoTbCycUfw/VDTjItiqb86esB+kv5utXYnPTtWvGS/KemFBLBCM0I2a6O2
GwYJu6lLg3ef5n67ZBeQU3zPvvlp9FBsd17+3lSI49EYS+OZuIhmRYlmn/zCrJ5gsPYr4hrGrWLH
cuuNInnqJJ8zahlZC8qsDxO4tGU8FGKPlEA+0IWbSSZoPeaAH+4EPJ/1Y0QKDZJNkW7SQasfXfS3
uwTUdYbqUhGqiUr2AWo1GTpu2fcrJ7BztWqnGUSVmYQMpjoO4tBBlp6w4doT2wBomBbymqrUb5BE
Adne5RX5TQuFUPS+Dvo5KMSOEbv64eytK3WBnxcdkrWviiib70GtP4R+Et3oOaF9pdu0RN1wObV7
nImcojvnoB1Dc+KrOml335lI387DIAhPsQf1tNQxc5e4188EOrN9ZVXxVugxKcXKtKcFO5EaTVQU
naD2V8+07sw1jTP7FDY8quuizKfN1A5o0MthBoy5bnjKsqpzlwjZ7RMPUc1Dxa9LE74+pCDKTy7W
79emC5srMcEKlDHXO07ScTsRsbD1Ii6q1ojxqHFrXlV2U73ac4WJSGIimTytkxiTrB3v7CHnYzVi
xIxG1IcKTMHZBP/yVY1V89hFXNcJIdS30giB4kwtyEKQw3lwCOlGbFtfoTjppX0SU63NFg0/PA3g
0Cv2u3k+vpG0IvBeVybeBiQ8vRGMZwav5TngEzMQ5OO6BkQSgQD12jbAR1yi06iM0T7FdhncVU4U
Xjh2Wz47IZ5/1Uawd00SnIxF57GJtFu8w6Hy6sPY6EgTibWBSszJ4y0Z7jx4h89FGMS7D0xBpWvh
qQX6MgGQsNmBF5hOTsKqs32TzjkpyqeJs4pTfPFRrvgX8CJ7hLf3mVolU4Vna+I5p41VyIdxpGnt
uZ18c0NhLwNkX3ujUfNd3kZVy8zFtG/iPOrucX+1LunMfMnM1tNrTzWAqZPIudH8qc5QN/XRaXTy
ApUhdPrHrJ6GS8+R7b0OhvU6nn9uYm+9MxuT+HUtOg6UQjX0XXfOZNHK6CQkV81Dik3Upza+61MZ
bzWEpeSTNF5wTRCL2Nd6hKfd6vnEckqv2bIPdwh/5NvUY1g4IKGS0VrLo/HdrWjzLSHgBuWCfots
EDqS8bl0tBJ+hUimHEuA5gTXIqLkQswo63Gfd0Tecu7cSZNWNyy9juBOY82KTlmalAYYzqm81KyE
Ji56MH5rnYDfbu9YJSA5X6r3EqYTEX16nizrvK/fwawa9yIkKKLrpfEdCAYpYTx69RWrxfRemknV
LB2zAIraJHb7naCKyeY3A/uEp4DL4vAml1u9J/R48WEdmcxMu/YVKp/YdbrvQ+XVVyooaPzXZnWh
OrTxmFLqK0N54Slw0OArH6c8Zl8CoGQ0B114PN+FFqoH8OQz91nzJGt8meb2viTL550dtXtOTRxs
qjYg+xUtgUvfVFktA2HLe0YKqC6CvEICnWXd7sMSUfPaPLMw3rQL2w3jS0fIakMqnrxrqo7sGTzI
Kiz5n2RVVaugq6xX2w/tjajwV1SoUVb4gOAvdZazNbheCyaaYpViP51dMDnqmbwZLtmE9ItCJMG9
mYVimWnlDcTT886d7ca6TtKtappVT9DXBXnYB72NOvCJVcNhU+ek9yTlRGSMbB0Lm8Kgx9r5ADbl
hG41uHECs9z7Q4zmVcX5tDAKho015LG9HatDN47ZKubZPNfDvjlDLTNDGDFCstVnC+gz/qOF+uLb
hDClbjFcp2VnvXWZOACGhL06khk5WbJeF44xJ7uK4zAk4oH9to7tcChf/X6eM5VqE9FZxs9VukzL
IjakXVKOD/Aaw2u9iFAkDtXOKbN65YO6CxcxkBKvn17o/+VPaQ6fincOF8nURMhCT4WzdCH3ER+b
pnKfarq16AKNQMtcwBNoWwZfRlut2KH2l/h/dBB6ibxpa81hqfPD61ZykNYO3MuW4JgFjelZWh2I
Fz/2nXtHqmwXx+79QB7FlnZpxD6Qrdwin1lQZdxH57FH4wZp3D6APPYa6UG/6TxN32IOm1ZeDJWy
73gYZRWpRZ/SKgzH0TmyuRAPibC3hT2UyNMTFuAyoToNHaBTfub7713amg8kn2Ngyf0J1UIubqto
gKvKHnZjs3Yd80Bm94btuldjx69kdyhvNy77wkWjGrIwh6H6PjFqMpfQwOOLOuE2iAtoD7DSiopl
rRqjhcgTuRygABBfRvbaBAqsdR029CJMXpJxgMOBOxhuKoHYttDgkSXD1aSbDyrW8g2P4gZHGBQQ
ZmxsyNz2Ihd2cEdYD9sM0W1Q2OpAhjwVX3s6LNQ0t7yjHDHqBHq0juwM9KnV2Ke8IvR5GfW+wdAi
m/bjWHbnjg1XmD2alvLAOcWhwo5HRJkVwQVKyJEDPFBQlmZawmPEDK079wOVPOa4Kre2QQOe1ho2
ICKBaWm0sTZc+oFVn+EJBIDCmyFOF20DitrvY/3adoHEJe6wCzDBdZ5Mz0n6KI+ywOArRQljmQEP
XB2pCAkBtuvIZGdglXv0mZlS57w0ZTGHudnTsq4AX5A0GUF2Qcb/SHxWsy9N99WYnO+I1+pndqzZ
cyYJSEwwAN+5GUlzVteGa+W2+dXosGPJRiC3yGuhjYZIFiHT6MOOxK4uPmhW2QuEu7qEGJwaCP8K
4ZQnrQ8RvBWjW55o38CmMDEjlowBMhahEhvbc54nxZVZe/mVE9NHXsQjC2gS9eotk6b+WiCEf6sD
EMxLU+MDa1QAB1LAyxvQB17/2LDj4XdDX7jBYZDxlpjtX1mFa2nycdvxtqR3NmUGVj509ta+DGLz
lv0xlSmx2eIQpoN8wzOk3pBq0kSQY5u/p2KWtstJBc+6TIzX9CPzCF34cCnrIXg204YiXASx5i+r
KUAaaldaDsGn+//sncd23Eq2bf/lth/OgDeN20EifTJJJp3IDgYlSvAmYCIAfP2bUPka99161a/G
UedIyWQaYMfaa80VQIkrnPqpFBMXhj6lp53SdHIKOztQKBoUuvDxSM1xhcvU9ASm7oi3nzBG/EHv
B/8mIMLXRV5OQDGya52PUW3Rbh7JnmdJ9xV2qajGpeVxiJn4oXlm1/05W5yBc6NeSyPdKPqmE3zG
Bo+8aMBpj7ZCfoxSO5i1PY0YjAADG1K8oFMVXPJUt+uITA9DK3593iVt4Va3Kacx/pCdTImhj9lK
akqc6pc5jvzUUVgQP5VtBR9/ejEdqSVjSJrYgAXT6zjTPGOZmpDzRLPHs5lsLEHfJvXhqyhgGXb9
5OAfq/clcc/X1VmQccAspuLQGqhA9yYhPGM3ONCj5m5onhyFo4K3kH3rRsWC36/wHPSQrtWL/Nzj
YpD7asb4cQc0R/6SLtpoOJpOm965NDQ8F7M09/gu67eK+Ndj4QUCRFTr688gevqZBL1NAaM98ksf
TKnzHJnKedZZHfPm0UpRa+z/GijDvCd8d9H+0zlCl+FVlNrA31+gVX9lnF6ykCcbXOZe9j8zCipB
2o8dqcwxAL5HnVxmTptS5/sT4h0FT1Wj/50UTcArp3lgonNSu82PutshonTsVsiOiczp+KrbHLi5
CXP/2lSjHlMqDuSMXtKFzuL7VFo6bcqMkKVXE2op8Qa+GLlubkXZ6Cd20t1BVSOUK4zKcFKK7HVZ
UvWiTOApv/XO/3hQ/5UHlVgm+4y/SsPR5/D5ZzDr9bP6+d//tf/ZkLFHPf4brZUoxvpv/uZBXVmo
ASYjEy81dVl/hXb4zh8ufjC+2nh8Vr8i/+svCXu0379AOvQ/MDzYeE2xKOEIMP8ty+kazf/7zR9H
HggiPJiOhIx67a4i89957AKzocCx8cuD5SfvqkincOi5DrEk/FZr7lMntUO96j5+ZXxjpDF2ozeT
t5EnYnz+lqnePFqqmo/9qiBRKeMcqQeg8nPW2wime70ZZND9mmNckM2qQzWrIqWt2hQrZf2m/dar
VuUKfjdzK8Ufu5gamO2YeDfor/6DWjKQovDea5UpHm1cj4xCbHvNNKN5VcsQtTZCVvdzb5KiWhU1
4gVHwqnLowM0O2o85W2MWY3PZhZQf7Wqcumqz9kIdYDanX0/JG+uXWWhuap5pIzSu2FV+PJV69NX
1c9we8SWVQlklN/aSIMjEuG4aoXzqhpWyIdEZ0ldon3TDIy2mK0qY7HqjdaqPLalYERY1chu1SXV
qlAqG5WkRLQcVvXSXnVMwkZE8L3x02SCXGW6E3cKmhYzhMp8VUKXoU62vKs04aCSVsilA7IpKst9
vOqooyamQ2uhyU1eY9yCVW8dVuUVX86uCtQjQNfqVuB6uWSl341hzkabbMRY3nUtYcyt6UuuMsRO
v42cGB9Z1BOY7bVhY1k1Y3CbyO5JWFr8BETIOdvFzD1NqxwC1YMruOq02bVrSvUtDrhcYlQNXqeK
TpSwaUaEmwbVK5UBtZKKNC4l3v6jpxTXuZICF7Qc6RwGy2/fvSznDpV7snytixrCIAGwvU4k72rX
v+/4RolAnuhtd0Es8iNaBokyZoE5Gpw30Q/I5tWnro9jIIaNXp/oemZKFX7tgcSnmJf21YZ2b6Ar
pK5ZeOxM5eUfnsl8EU0xXTLsjEjwr1W/vhVX26nKmieDSMrVckmT2+sdgHE3/2jbmDtCYHjcssjE
G9QUaNN2QGh8mB2ZAW2gmSak5IQsSNbz/qmqO1iEcQk/Yf+MupVpIHSrfJ2Rub53I5l4zbLGfJPA
CjpgiOTvpHJ64AXUNgjTpO7hJBrPaEWY/AYeEs/EPEZ6ncwPJi1Qr84IX/Hg9JJfXszJfPMgZ2Zh
1eicolyIBj1gnGJjzbwPrV/ygEB+U0GmLQN4ThMMXQBV+57y/dtnLos1LJCceOMpI5DupUP52hp1
dp3hTn5Rjiz3xmi1PwnVTw/x2LT3v59ZjjvX38nR4OFL0/QekyVFInA6x91Yceo/2tMqjZEW+lWu
g1rt1ONzn9tq07gzW9Fs/cV/H1TZ4Q4v3lTxF8s4N48O0I8+wqY7b/WAdp1c2fnH708aIGd+2oLd
bQyNmfNKNqmAgryguVdtwJzDcIbGicDyyrhmvql63WMMle09dpRvHJsinm7wMXCkdJxKzGT07EMr
eVPHkY4AWIcrZAJm3Q5uwvA1eCnFB3rj3sN3n89Exc1brOf+TQmt2qZ8IotwCZz4IzDRyZRTpchL
8cQDSZ+f6JFI25VJqj01C67HxWXqFQmnMVJ2wfb3u1WpqnnKkhVi0BdxPWwMXJibBoISkD7buRhi
7TgAAplKxHUeflQstr1y4lO/8Ac7oHcfyW9jiibb9Ply7ev0KsX8QPvCsxTM6tJpPmrqZolYzZvA
vzOHkXN98pBKHYbBkB6qvPvlqOAckP4LBybi2vRuU29xekj3g7u8Jl3vRo4+EaRH4Ec8drYFKDqz
nUk8m3VzG7iPjaG5+qqNzHBvTD8vvZEbV1dyDS8MP4lcr7U2FFTZm6yar9kURGrKoz5uTlbtxQ/G
oE33xmTSQNokbGuU76Z7tylWSoK0tzMEytBjr3yQEtri4BcijTQaYetk2khh/hRkbs8izdpzvoz9
tjYr44jN9kdnDAdYMY/cJstNIUeLuTSJ37XE/NZr/o95xGq+1FRvl5JWlmoGt6JV1hxxcOYYScWt
3LSu2zyNlm1vwIEuX5V0GNfYv62+g107TE91PrYnOpgQAoaUfOzCG5y5xm4SRJJzNRdkOowXd2Zo
Z2g9FtNcHan3tQ50s4FR9ccWpg0RbT0YOY7SVaM1zbvQRzaGdaNTbKd7p44PPtsLArqOjN91oyIL
Rf56NOZf1tze2sz3fmYmGhhVvfqHh2gXGUXxPGBo/JxnzSJkLWkptgSVyyNhWfpb6VYLYluEkjgm
PWmSLFMOtwEgjE5BBepSED+Jqv8C9RBv9dqfryxTFSGOhFUMYBOTxrJ66cYttR+UAxruteSa/8jH
qtvSK2U8WMtsb+mzroGDjVp+KCjbiuxegzFhmO1PWqiKLYzQ41w1BYCW9nOEEB8Jvw+i3JDf9Bj8
qN5wtydzulbrjD+IZryT59zrs4hflNHirbcKCZwFzaax2Sx3tvMS436mcguMZ57VyTcIHKQEeysa
sCtcQOAmW4YE/8v2HHnzOGO9FKCzmSFA6bNRdOeTGmKFImkSJ8TJkr/kYElCu7ernz2Q85/oZeUp
6Cqitkkfs57VkCRcW+2Knn+bVBRAL4N+9QguP1Lxjs0oFUxW1uoMaTv/2spWfdT6XH4o07Cu7kBW
xGHCCuFFLBEkGgz81ZChHqe1I6ghqfwgdKc8udB+Vxin3owN4ATQPa5mIMadn4hK5yuRgB+atHvX
6PxNYSGY8iY2+oa+No2oZT5e8FrZfGJq8I+NcNo1eqm4DU5jc23APZ9s9vy0Zzlr57uIXwO8mjf0
JVgASy+o3RuCWrsOie8cmRSKvaE3YptNAC0gsDfk5LvpVw3y9d6okuFFdZk6tKkn3lyx8i24FkYc
Cznbegqspt1m9FMvx6JiCkNF1k56wwWMKLU4NPjUNpSc5Ox65pi9l+HztEpsEHb53esBkfVdrO4L
CDR3XUxnS2nBfhAm9q5RFfGGmeFuYiuPgXUP54NzsL+8513XtBGpbRbYSnRg7wsjzFJK9ahRonG1
K+z9QiHmlNEt2bHSCs0RKr1T9vJhKZjxCtn03Lmkfz8rtv0i78miw7V/t+hKAzTd/1RUa4bCnYdd
0LrJbizjNtQsSsS6LoOP1C18xTHVrzuMG3fQ5r72JlYGwTiHva6cV6ud9pOakqi3lqcZQNZ1yky4
yb6f73FI7l2OmJvS6LaNbJKfYqK8Y+CWJ0UDfSLLgcHp03SiDqjfjHkfH+H9XrJE3OzYgccQ+zkt
VO50jnPcq6w2tJTiQWTdW1BwdTXO3ghZds35pKXR7otK5cmj5eYi4ivcK2qdegU3JQw0LeGWkAid
026gJzNCAena6Qi4yF0uDqNKscmTqnC2c5/LaPJbE5kPsk9OV6gcxyaq3Az3U5/IlEa3glYCOyQ8
3JgH7oZvnKUfNT2Qu6oOVslnVE+xtyxbY176a5I7DZ0Rjn2HsPBNLFa2XVr3lgXQg/JloBmBrWVU
Bk5+L7zW+d5PzUzpXb18N3pjuFOVp+0yQ/7sKPzaKseUd76UVkTJhn2yJ04/HN37B4Qe84LgIm4J
o8rWjJFc6TX6IOoWhwLg66cakpltSAdmoI7jU6VldHfmur4piBRvpMwmGFJ+yq1y7VIc7GxP/PQ5
0Ci+dAr7vFgM2sgCX55JJYMtqu5KvH9TNjaZahOo95AFpzlZ3HqbG+vQnyChfNcRC7+8wskvStU9
c3xvHyxKjI9ws590QjU6aHO5aOzKh+JIaRow0WWx54vN9v2R0vDlrez08q5Pqx8cQJNq25hiRMQY
Vo2mjqndrNMfoqq462ui+vKku16z4mHYjXUmd52hd++ML+7WZPNwG8CAbZiBbhagpXvgy2ulGkUJ
J90OROTNwFUmChNf3VGNZ9Fa9WUppU/gZB7K+4JaUphuvpV+xxCiQ6jJs2m3drYV3AdXYjpHQ9AA
CjDOF3xHLhzQhIwbuwb/bcDL/U4TJozClCUs8rxlQ4+qvaDejLqqn+t1ne+si/14XfH3XBi3vrEc
s3X9365GAIoXi2u2mgMopAW++9sx4NQp8PA8Vw0yZ8NHKGEoyX+7C+rVaIBot5oOKNz47UFgel4t
CdOfDArWalZAJZK/0tXA4K1Whm41NUy4G4rV5tCvhgdU9UvR0evVJpgh3EqXD8lqkLBWq0SxmiaW
1T7hrEaKbrVU0LgU0zmavXDwiyMvSJudlmPBKH+7Mf6j+tRDNsz/SvWxf4MI/9+qz/HrM/2HXnQM
jiu68M+aj2EQISbZS7YX7IuL0vhXzQdS0R+mBSGMOKDr/13q2KYwXdc5yBE4ZzFH49ZfFSDbgOCK
3Y9FmOMAtNKtf0sCsv/JvEgESbcwMhFjRpY1YDX+owRUGLEYoSG6V3RJ7UjF4STONTsu3BM+S3eP
ejqzKiwOm9Boy6cla53gOynRnyme9yfbKyxnYzTWMxzW6a3wtOyMG3ZCnzR9FiZt7foVW54+aCJI
JvNwYz2UUOOSKCVeaA2j7xVYSmlV5yLI+j0TfJ5fPWLPHJlE6e9YQdfHKp4xAOYjxY20J0ewP+yI
2I6zw6kHRj4PxseC9pcuzHUVX0rGxUs/msN+dqU4mQA6vhaDXqBqYLILeh3uXePtdfL8H11V6Btm
G5elc/9pdflax4f2S7eN2aXnZU6ng9429o43SrvWuRazxvbkLqXUq4s3XWCiiGAGGY1K7hwaXjjp
AKkHQJKab3Ke1vB2G5Emo2UxS/XbTHToNoyijnAkv5VOFrxMzjTfTzVtOK0ZvE2T727l2itryerR
zjVxsMfOvHZV1R1HxIiNnlMtX8lGHR03ze4CrfwMBsERC8frFg5dcRYVRPWy0eT3vvDi4wzzYlfU
RvmTirluu+S+8XPN3IqN3wM2CMzs5zia3Zat1PQNgI+i9CGDOCdaP9mIqvQ/THMkeuHlKa9N81Zl
1ZvQ+NG1aPG3pkri3AdozuDXbMk/ecBPvIo2AQULkKY96Rhwq4PqyVsmAgXs4drj+ol8EbJ3d+wz
2cagQBUHlAwBTtDzCGzTtxHVGvffvc4Oe8YmOqkxdKmHvdmFUTyA9lvuY5XqlDWTdE4tU+MIo08O
PwWiJU4Ie2/nJfbHSrOyJ+X25cXBTHlJGZ7uCOWR5Upj9aA60e3qvp9+DL5d1iEYggE0ptb+CjA7
gjVXtrGvvFxdGNGyA0iY/jLQKNTANVTJV4p9YANaxzkQVQa3O4+tdzZQG5owGzz9itCnh24X0Cjb
1aZeA8yVAKN8rBw085CYYtNi4lAqBPcKijoiM0nlTqYmriatgvhGh25wlhVFv+HQ2pgwmOi6XQCI
KxM8KU/Qftwvc/+ScF+sYNGZ6S8Ig82Wbt4AYHnhXjpH+3IXh0BQmoIQ0uKEZXSn0VY8LRjwLbxJ
IPr04A1Bqghl553bGNET8GGKQOHo3yVA+J3J2f1HIeLltEwV7ZeuTN39WkQUcoxW34LGth60IvZI
SvjxboS0n2zqQs3nRmn2sPHRmU/0nqo2qmIthU9kLg9YCZvtIrgzuy7JpWGycB+yfruV2BX2fqnG
V9xODX7KGv90HoOJ9oIkO2sta3OHhsVq4wf8Sm7D9BWaZdCT2FKYkjo5b2E95oxX8bzNqEl/kZOg
e0MJY5c6OtsySkxYW9vxXerX3YPrioiu2+45KzT3Fljjoaut5V4xMWyayTs5I19rlGWTiuK4YrhX
bvOA3VrDgmn0tNG0/vxEC3d7V/XSfDZNkX9gVBCRtvLVRtWpoz9naXysaRGhM0tQgMWRAcyXfsfc
yRG6UY8QxLrLnIM+4uKpX7ET1BtkvhTsYWZxURBBlFhKPy7C+EJrd6+tLeoj9m/zWPWjG2ZGX23Y
tJvF+ibvO3LCUZy1z5rXzjiOTWt44pA1/6z0lgobzZsPc85A7c0C8bszUJE4gaQbI3OKPf65NspA
A+LIWAbwueP0UoP02Ym2TjauL907na0Zwi4XooCkXhRjWXm3Gj09zLiUN9pUEkm0h1lDL3Hcd26C
Cx6sQPtp5EILJ1pAN+S6x195rDVXm+KaWy9cA/NKFTJE6Z/JUiVbYYBbMxspya/3Gg2e+MTfzSUZ
Ll1V3npU0VMKCGtjdV17xsQyPCw1pwA1+cuDbmTBfZ92hQiHMV62duJ2+8rmJMmE6kc99MJo9FL7
Z7IqO8qbfoxr/1zBNbMM40JBesQQcEk1dBAgmOqtxQ69sY12uZFvD5AnG/edCA3fDcttMbv62LCy
Yrqr01HjgpXgYXEy+6MoYbD5Hl0FRlzX+0VvjE9V0XtN/Ry0Oy7ppprNgyNhpGGojjGJZcYUtfBA
jlVQ3hbdODI9UD3dwX/aFjosRHLbThB5mXxUQGfe6KIjSTPCF5/dOn3IKfStQ00k6lVPXHEKLOGd
Eig9PlfQmOpfhRjbD/ql9zTrtizjwwgmN4TxU57x8xUbh8/ec07J82pJhd7oZnuKXDCLUUF5DHzt
VqAec1buGrDjVgxjuU586HLuuEv8odxiAqUy1Y8vrHWLfYNz7bhKo0hCmIpUC/OVL1S6GytcaclA
1ZDJARGPbVxdEqfj8q1i9ZlmervXpO6eF9l7PwyvLL8DFdWuTt899lblPGFqf9Fnm5B5EAsOPhbF
SYO27P3RG7cC4N1LX6XjCS/PZ77kwzHNSQCJgu43yUH0MC4lJtlJS/pTxjmOxU5i3/qE+uZltZBi
u3UkAcpHDFTmO3Y3dcHOQUc60q58M7JMO5SLdC5Vm9FInjm7xsrFhqAX6oP9OmnKDgF00swKoiz0
QLM9B37S7ke8ifcYVIy10Ra7sIh/+iwJNii46R59izMXysOhJ8Z/SW1bnVunSL7JoGeF3gMPpKNZ
RDZQul8EC57Tqq6pMsq9pyLmKQxGwa4GT2Xo5tad5Kq6bVPjI+45NtAzgt20bS5gPGecWtNljg37
pRQFCxJcmVuKE+UerkCwy6Yi/ujGeSJznHUfnFI4wgYQuxppyqOn8nFXuv2HMriuBHpl7BKOqsV6
aizH9FMbHbYWM8gEz8+XUxCQQSiS8jwNZ8DCdAPbTSWvdknOjawnLhzdK19yza2fGKqKcy18bvWw
pgHdq8LP75tmMPZAANorLrVd5VrtHpZmd4eDlMDF5Gj7NLcrKrLN5OJh7992Zj4eEk6NKHUYpR8Q
tKZjapfIrv7YRXOeO2zf1AdMJzBzXue0e473y33LFoiu4c44NUtX7xxfTZ+jH/slfcS4TOOid52w
KBNRhy77Dyqql+lHTUPSh0vCFoph/1klQRzxRH5VYyV2OTpFs5lrrTvOve5vKLGmagf+KhRPUVR5
aNhFfddOJvuYghoXJSuRbvCafeG8M3GILFDMKhdzgBOs65siv2fu3QyZXgIudJedHrfcQVVsnBau
A+icTJupDxA1tjT9l08oLhxo6wITyVqjcYdkSwqmA+k6dlsSpo9gaamq6uFrneO4X1d/Jt4E3uoP
kqfJwZwoV/fqER4aa4iCldrY04mt9ZGATwrH24u9byLV19qs0VtzDPqj13JDCtlE5FjTB+PH1Hrl
PTEaLgjSLNn+FOYurheiNk/+FI85IArpp80PGj4l28+qLoPq2ZvSorBPlLdnxRn0bNA8q1nyqmHl
mTRtDoOaSTnMOxz6NCOUhifhc+YgbYOs8KKZHudIG+J8IGY8Tz9brNZfCrZ9yIzgUEZtNR8azu/d
bMr2iJA40XgoyaJjQM1Oo4S4Klr+dtO7zbvFN8+CNLrjJ5JPolY7GpGI9hmEDOjE7VR/dTFV6002
+UcXHx7fYNb5V290nxdM2aFg6/Vll3Q4w0db2jOMDLVlE9DdurVZKncpHNWqtnrUFQ2auF9nRNhU
jQe7HChWwGAfMfWZUWMzwpiqp/c7yYqD25X2FieXedbrHi+ZDgktw1G4ZSFEfbo7Vxbtefw8vWgb
ACHSfqO9jAayPmsRqKHxmaHQKbjWeeVuitzVJiuH+V058X2SAzEJdaiYTyzRkkjmSRZvBqqi7uY2
MTf5QL1cBzSRXSsNtCPuoda/97kLswRnt4HNDG9v2MNpPE1Vnj8nfjm8D4yenJl6eZ3rJXmqnKXf
+euLTeVpvqepgtOXY1ZwOGKpOixUk9y6Y6sf57wXT3Fc6UNEx0a+H1msHYu+q29DAhozEYZ47dLO
+Gbg3/1WN8lrXHn6xaZ0DNB4Tb+VZbZYsOsARWiU+tkLqvYJL3tfR3Hc1t4d1i37EeDlp7d0LHfa
ZaLWQ0t1wKRkXLJNtiQ2LlocVPdFOZdvuc4ay89VvPdpHknoCTDMPUeh4QUBR31JkiCbFk8j5qWk
jXhG9S6HdtpEU1cvqPmDg6YvcAMPggh0BNFFfV+Y+pj4NcqzumaaH4TnU/5aB2V26xLcszr9rqxk
ckrMel8ztqZHoI5NenZMlyW/kCbOjpVFSx3uPg6wFI9Hrq59L/1meUmpMXVC13D55VgKNVvdKea3
gkuFySdf6Zsl9+Bmzg1bBvAG+ElleavXOcla+Fx1wPhDQ+iABlbqesvkS8ErrfJ1HhuYYUn9cv5c
B1nD6S6OxXCNF3r1uC34FWahPBx35BPFt2ZQfnVvwKS2iKK4HMaEwV2AoEAPfHVMIRoqjJ/u8qWx
q1EPRsB2yE1ZxWW11Oa3Acz+9LwojcVvqA0ceIeHUe8tj76V0TO9lia0blJnXpLOJxiT0NaysXqj
YU/zfypb9qnNOvG6JNM+1jzxXJbV9Pp3pp//IQ/6u1jm7wL1uk/1je5AXWEqQ93556x1C9c7Ly1D
XSE7OZEWmBT6mpJ3pDpqhBjj5MOsrL3MzZNVODvN7nZOamx9jw6acdn2DQWZUtsHEJ5puNr/70/u
n3Kjf3puLiAvov5QWv6ZJFQZUtR6bKpr23ZXr2VWjA+Z/Bdoyv/ph+AoInSNnqt7//wC0DE7ceiV
6pqZcJP4z9XKXe01u/9Ikv9/kqS/4iD+F0myLLOaROE/ONE4A/OP/uJE8/5grW0C1XNwp6A+8r/+
XB8VGH84K9FjhbsEoG9WUOLfymTxigWEYAzX4/FWNZFb2ZD+939Z7h8rPolQd+ACGdDdf8uaBofs
n6xpABoAbvI9wiyHYhisuuXfWdMyN0O+Mfr0NAncNWxHG8qLWXKfW+Eh9cyTYZPdZLnRFoLIzBpW
RxuTvsNOtecAeeiMCkqL35TuaVk8G2izbBYVDro+PbKxr+y9ASNfeyyCvHsDREt8jBhFQuUdbQ/s
DcxeMilXvgjLmNNKOFb6gjmLvP4lyF2Pm5vqluNiLICs67yhwqT0rG4rCeqlG0s1pB77uGWD42vi
e5DP3o/fRo2BZodtsui0Q6RtOfSbGcyuExkITeYlMIc06oPKvVMgX8NKjrRGm9rO66FyhAxylCtS
hZI9tXk+P1KbMVy7xKxuq+uo3npTo5FM8KfECWtHTzjt5e2tdFo8OokSKCLNfEhghJ3MtsvOXHb3
LBE78klN1uycGm+O2afYtAdFl0o0OZjt7cEz3wBqm/gDuvLJMAlUUw3wkZCMuXeaOYhYd1gPo5l3
R9nMdpQa5kPqLn1EmNDbajPLr4my1gfL08qrVaubozPTOiXlGmE7eekPgiLt3oaPuEHBKs5GVZEM
cSdxkx0Xdfpqs+SOsdO+qrSmdp0ZZLzoaivMprnGbVf9yqUb7CScsV3vAERCCOtvphv8cGK2VgY9
PxtXS2kd7/kDt/xbgPMv7FAoN23pnKjIYElJlPEp73rrZk3BdLZaTz1kvU5Orki/53AIP53GVRE3
jTPS1Bw52PhDl+And/JWe5TNVD2VXVGheJX91bSKdDPwitAfWTx2ZT5ctYlSr4xv7AvbHsrDenO6
zoRZIyjntFc6PFONTEqkyzh5XnwPE3bpC2ztOaUFPGye45toW+NsUVV5mvXxq+Tv3yejXT56ssZ7
jq8xuHnEdR99HL9IYHGO/E5o+2prSJp5yx2lIBmzX7Sxvukmn2jPHYeLWdj2eS7NsO0se8fo3t81
kDLf0QHBP2jDkJ7snG5z4pml4LAv7UgUhdozuCc7TYxnFzrpSU/dOyl7gRufJiUye36+8fOJuasu
Jd1EfAbJH5PgHGPMhO4yvGrcEfAp3IBP6LvYO9ty7cEVNW6IMX9Ire5ew2pmzF0QBaV9Y/Yot7Xf
/uhbzztWefM6rxAhFqIfldeVO3zXw0z/uUkdMeoT1p9zOX9pCWv2xoBNtIz6mz2CRJdzEB9aJbU7
BXR4S9tAEuW6/c7FsL83odTvNFRx+KuJc5wxWL3aJN2IcHs9wmWHe54lvZtrJ4+RLSRu8E5aSmxH
r+r2JWZEBt/TMmSXgb7QkPLacMYrV8ccITD1UvBmV/D48mqrVJvtCpVPG5tR6ObHVvnY+k5yBClE
pphT2RGY2/RYTeWyr4eCYD837P1STO6d3UmSJpY6djNNuxECpHpU9vCK4Uc7aGKm8tY20povWNPb
SseDpNllEAmDc/HDHCurot7CuVad/70RjbN13SV4zpkKdzA9C5KQWfwwW352z777s7Zb1BqBn2jJ
jE+3lQ4wzk4fPvqOX5l0bBt1bWmek5JWPXhGfKT1pKTOntqLck7Lh5nLbphOXO8g+JK58er5YxkD
aCcx12d2/sMlm6f5I5gnslHUAoon0WGc0l1yoH5d3TcYBKEBBMylD4kT491qOROxLbEZ9kpH6mQ5
8ubYFpJ0YlYPEBDbOrgNuferbdBvE5OsgUr9ElHBN7BhkLum4NKtqyamtrMaJw7O1HawQclcbWcs
pJN9c6h2c0ochIs7cuZEyQGUcMM+zLIeTtR0pyP3Fk38KDQCZWFKRwI9qSmH8vuio4IipIXVPxQj
Ashlsjv3ceKG/WR1MV+RQvHRQ6mSzrfeyLpTulQzwHG8yN8HPv3ZxoBmhw6rxZ5Narb1bgJoAocE
duynxoSWKeZY2w1BXicHKkqOM2yN+7QcyyfyrZYX4tv29intnWoTLCp9B4PSb6VpVwcjS9JPn6mf
WhufbTZ+6MG+JBaI+NCzW+SwRUHqlC0nXWVJKUNMzvgDuLT/qgub0RyOk7obZN8/zJNJe7pHeqIL
qe1tcYEQvp1CCFXjm07w6VN0evbOPRkLLNGEO6wr1X0sneCXPqUj4X9axG4a2Y43jVqoa6XTR80B
5WdVWe6XUwdOhgnHEiOBOYnNAY7D0WnkseJqu+mZH+ZoLrt1vRjzKiLUpf7rKGfngjRVfmm5nmO+
GE1wKG6bqcdY2O4r95Fg27L32I2sODXEH6+NgYkaaXLssmn6UXCqsbkY0SoFzkOuPCoMCNWcag9Z
7lK5aFpV9w4qoLhaZZskfIoH29uYQbXgfRfFlz2I4oaN4IkqFYqGaVSNjyysKix3KV/WluLH+0XQ
bb3pVe/PoQk5gu4fGmHuWvom3h01q5+xn4oP3ybPVms5B1wtCRK4mmLWTp2RywfoIqg4FmV0P2x9
hh5LLg0+GMnTAw79lh4ATbUfQTLVNNgt8XhsDfqMojzLBdKJV+Vvws9sO/Qba7hR+I6tXpssgd+s
LY9850iy0L7VzpvZ5oTPMw+2ltfp73EwxPa2zvSCimGpOfuxtLNbHLT6nkWWR0H1WOM69m1MSVaK
4OsYkg1TYXqXWQ3iZKSDG7mtrUezpHa7NPnA0dyzbIDp2VuhY2kjCk7VfErKPjT6/8veeSzHkWTb
9lfeDwQtPJSHT1MhFVQCBAFOwkCiGFrr+Pq7PNl1H4u3u8t63oNml7EKQCKE+/Fz9l67ehR9221I
o1DnzBhQRkhEG5tJJtWhlU5TrPKsaN7SJuloFoZ9K9YgrspXwuWrYtvhiKqxXdfLH/Ba7NvAZPpk
W943J4zUZxkV+XsZtuWOoO4h27DEB/lqJnjAWANYYUVkMGseYmnKW7U48uvgNhmqtQqNrRW6ZGDP
9mx/kyNz4i4Q9otCcEWoV25PNMYaRp8E7pV73Dj8Y7r0qb/HSThf/DSoh/VkReJ9UKSMVoVbfeV0
3j26ChXdOpks861fKCC3oTn2PEtmq3MupPhQNXOlbZB7oXFEgxK8IjwpPqMo9NqdXUTTqW/7mXOl
YWAcbUDiE2+QHpIwfTCXPn6tC3kXzgNWjHzAcWhsETwyXJo7RZqoMsm+1mGdKmcM6WIduMdxZ6x8
EcqbGiURaYDN4HyD3WpBKiur8KVwZslYLh9pLgtSvOa1aGMTO2kY3rWdtWxH0EgHK8mQNztut1lI
2dj1ptmfBRNArydnKkqsHpJQ70nQPLSeVwMSZUKJuuZziCrhm+eUwW4oCWVfcTcJla5I0bmNrIkw
I8ostKqBS0snbsLEgT7iJB8V8rCC3FT+qIwoY2mxx9uSsdGXLJiyZxpkESk/xKo3IujPDTMdurAA
i09pk6t1aFIj5mN49LG0t7uiqfu9HyuCEgHlpq+tLzGOMzdmChDFLtrXqrK8LVPR5ZQaojqOyD/O
/IbZ2XLi+HuwxB3uja4DP1EPu1DZxaHOQntjpcuXamakvRaWaN5DBjQPdl0zHDPj5iea/L92rb8T
7oCf41T5r0/JJ2xa/fd0/ssp+ecX/XlKRmxDWCKzNGi9xKL+7xnZV59cSYeDwDSIWHg3gab96dZS
nwR6HoGA55/koTo6ehnYGAdoWmH/WcSyZun90maC2A+q2oICahMZgNDlN+kOMalR4wMfOw4iQFyO
0Eg+jvgrd/ZYwDOupToO5rfEGKdDVTNJoibxFerSodtz/BlubNqmNybDBPOnQfBf46qt341l4EBx
k9FssnScuPl7nsDUurObgmI8SNxH5b1SqXnvL6j9Vkho3HQlepwNwjGcbdxA2QhtauNqYNYxqT74
8ItCPLbY3+pmW5E8Jr8slRHeUY+N3dqJWvGWAw4CgJMNFZwUpIjYl7Gom6QPuX5rMB7rDH+P3nfZ
OGZacKgWsJ/YtEoES83nCMaVjg7JEwokN6spv9ts3jiSqSLhzYU64o0SKCDnZDs16rlmnUTLrkbf
fsCi2pPzh50d6UhOZmfG2JkJf1J/y+fcRFALhAB2FZ1wCGklOnifnrvYwQKMsiMz4wyizTX9KKEL
8YjAEWUf0UhFA0AqCI2bJl6aYx0m4qbv7fZ7bEbNvYLvtvGI8aPPeqyYpz7LQkcwKXS+su07hjeg
GSZjMDZgtWtiqWhR3NUA9kArRITtMIfFGUXQk+GoN1NHPxkx0/PNkmbRq0ULXK7M3h1vjbA0Htmr
OCjJaG63YzyQfCOXJ5hI2X0zw+aFP0ruVDt6Itz5qeEwk2WQBWOtXU1o2cBjQZHyLqafVpeB2Sem
YD9/cIdFasQmHvNbzoSt/TkJWe4nYcT3y1JvnTmwdqCNx+fZJDutiFgpJ69yb+jPFruKuL90LRqv
X7do7LYLu+F+suFz0wI3VvZiMj1Gp3Vwlm5cizr0Hrnq9QnBSbNLMEAdQ2GroxKef4yEmUHpK8zs
tcIC8VzKMvlRjwLJadob1VPdxguNCms624MpP0IZeTt253qb1/z2mD4I55iHZmvFZYeaKRqcHQwY
yqQqraL3lMd+ZVvNtO540gg1DceLKemE0okdTu7Y9ltKJnXj1FG2ZVZdMNBB3AE42b5EXQ5/0Vys
VdjEEY80PoJgNw54B9YL1euryzfRwgpjFfiq3zJGEu9WmETMFef5D21eua05LJHiShQU57YBy2SS
eG8teX80I2QkDtbgJc0G/PccrZeOs9jNQCww0wK3bf2VVefSWrsKSzFydDVvsjALidttA+PZnVpa
Uo6RdWA9GnFSEBRczClmdhgYmrSrXGTRmUjzArAe+iSbpINl7QzJNmkHlEQ4sgCt+YHznYJhZFSV
jQ19/Ko4a/4El2+pUx1kHuzsUqGJ8GP9doEDYmPPnGC4GbyMwD6rw8YosWm7NzItvQNMk88qGpdv
clgAQoytc1B4qVaxh0RhUwnEJayE4xt6cr8BDIHVhpyzpRDkLzYpOz5z/ZmDciO/FlDn+o3L6ZMp
DHPW4c7OOfxOgmJshdqIWE1B7GN+nksJMlTNw3AoccBjzWcRQYDBpJieWOkBKohD677NnPHRa9Dc
M4PCxEcvoM3uwYIwbrb8CAEzYn1j1zCGHjZVg2fDYzk45RETHxolWf4CS7JG1mx3AMgwf9wGZK2d
DTwT7UbatQlqKimfZWkZZBL2sbMxS/69xzPKDFzM0XFYXMbkFuGAsTWmn6tcFM++i/QgBISwyasR
WV9Vsvi6bZp+T8LOKFYxqbYIiOzGe2jjOTNeaYoudEDqWl0se/TjrTRRrzD4bAjsc8xc/dEsQKhI
IR7fEJlw9p/FcMGrVu8nbBWL4RmM6Poy2ptWwmm9qyPnFCkcqXLETgokcUlWgfCiR+Fa1pdyyOOL
nKdc7NumDR8YM1S0Y6EkZGtLRu3XcjZRujmcOF2cxgjgAygL71GtahT6QMVvO5QbDGaRSEXU6D4N
zXTuontj6owUixTdghVKoeEH67u6KAMKTC1RM4CV5keEylzOnObtXTLbEAhS0k7r0aXFYyAiSABA
v3JiFfzBQ8c6z0ueYjSCOgPxYdVrmyOKCIs63q3lWYRgeVZytuAVmK1AijORJHcgGq8/db7nXW/b
3vCjU242RoSnmF9yEHLbRt73xDbHzeg7Fc6ByX6J6WMdEtpfD4pgFH5q/t2qW8WD6Kb2/WRUZ+go
LDludg5nP/jOQeigwHusUDFhViJ2buObaESryknuZhcJrFMaFV+wTNZ9wYtOsyH2xzua3eYayae1
Af1EA7bhDzIRjK/JmNaPDeKpk+PWTqYhM8Wb46rh+2ATPIsSWG4aTuc3ui75lhlp+Z2n1LXXnBNi
lo5EDv52hnF8blF0Rfj47OZk+/VEfrIdSSyALY16CJQGfWSMssrezZo1uaGhYL54SdcV29qrCSjv
SITYzor55Cp0QozTCelzy6rLuhwtXiTH96IlpPmmSuPBWDPwbd4QEqcvlHDcLhQqTjLcG2DjLrPp
PaVT4N4kSY58xcadveAIi+zbNh49Zp4UXvdBCsCOEqv8OpdBt+tgZGzKzuR+oWqCzAPCqvhq0yTj
e8bDh0XAi3a5OXoTbfJbvyYlt2U54y1qZ/AqmOIGqEimRf/KZyi+ktJK3yFXvLWGwE05C9tZ4zGu
jonPkHLFW2c4jG3BsqxxDmHMMso6v6B+7e5KPQkAEhs/TdfxgD7p4irSU4O+bS9EA7JZM6u8RUgZ
baaSV+wcW55wN2pqW+1Cj2nNubnDnFYbSQM9qaAvWX/zVc34olkMdQTojhyOLAZkwvRe1Xa+jj0a
PQHxr8MQpeci3XVEUsUZzeXJWGRNVHUynGuxcHocr8OV5jpooTxpvljX8ctwHcVwKqTXeR3QEKnC
sEbpuc2QNOwEHKSKeo/01Jk20xhE6BBoVdHczGz/iWgGZ1NeR0KOng75TcpCGymtESq9LLklrZnk
a5b2/C4p/OmlwRd3EfYov9a4ntCmQdxbpcg+v4MI0cdqWRc3ddvQYzLCHL5TJBa2DGjM/U2cV+LB
ooWWH/0KcWHYS3TChenEID9C8wCUPjPXBa6/FQo4/JhTjyOxO3n+bJXefykcP7EZf3esc3ywF//m
WHcoPuL34q8Ujp9f8+epzvkkFXmZEuo6vgz5y7HO/4TXisY6sRDXGSb/6s/Rp/gkOQaSWiY5vXFK
5DT25+hTfoIqBR2ZUcfPiel/YslgSv77uU7YQgcewmG2CFb4/fDUM4SLl2giotRepg0wwuydsohl
or8uGdF1+Zj1StL2BotKGlri7OmVZrkuOkKvP2CThg+JL+F+wXT+VV0XqlCl0Lj4qpyVgJUsL5bi
a+4G9sHU6xy2TJa8hMHbLYYJf1kTVcui2KrMAwXgP0l4NZdm6od7c3jP9Voa6VW10+treV1qlyEr
FuZM1fSOGYLFOL4uzIatF+npumDb18W70ut4RHMmRIueQ02aARrqE1eMB1rvCEGm+ltN67ApiYmZ
3LiN5ZOVU/psFI2tEgDDfmLf1EoDIElAi872dYOhD8lmYxSZZ6OhZw/SjLw3luvljjRwk+MJe1Wo
2vE7ZQL7F1EjlCw+MUioDevHuUrCdyuy2PMSi7IPEy19x2oNV9rEzsX+uMBQe0DiUkLh8Cd23Dkf
JRFzcXrn2/n0SKbRsqvmbjOzAUs5QsAj7ms9FD3MQWem9ovlg7ju3Al7+NRm+COm3H/wXIEYrUu6
J3vGBxuzPG+dcbb3wVKJDK4jQk23C+UmmZf+BMOOSmLRRcWwZLq+uNYasS47/GsF0hhz9kIJ2z8R
Z0WDvBdULKCsxWusy5hOFzSVLm2KQhnnceEY0BXMa0u82etxIld3CUX/JUvnquZQkDfnMWjqE/rC
4QcxyJRRTA8oqahzo/vBKbJthZY/2RSjQiEphBxumVI2YqV0gVZfvYog49ybMM7R81jJ2H5NEmhh
mvlUV6u0tsOHwleF2NMGiS9RldpfrDCPH9Xi8tNsUzZPAsfojmXVOYlrNRnpwpIJJwbDmWrT0mXn
qAtQVmm45KDu3owibI62LlTR4ctm513rV/YAallgMtSAiUeFCwemNF6T0PYeomsNTOQV9TDh9Ol3
51ol9xGu9NBc8o3SRXSty2nuY4rdvI0e5JS0t60uu+W1Ahe6GI+CwsEEMIf5hseVmBhdtrPlUMEb
upgXZejc1oPTl1s0ThV7lGRKzLiEt/x1KkTi6GJVKYfLM6EPAyYw0LCpjmUhwq5bTWqYEw8lvJrM
7FywjRYdMwWjW/b5SLslGCAIXuZxsOdjRKrEvh69B+EnTCIcKh3bZuYGLU5RPfD2bNupz96CAMWu
yAKa4rLHMLVOK6vEhNC6TxAOMYXOlKLrzplrXOixeecwNT13uJE41SbuigBocAop8HIVDOQl29gY
Gt6XS9BicVnFeLw+T9cpJPNnM3mQMTwFtXEqqrwnZ2mp/DJm04V7Z4na2I998+IwGXk0Ul9zz/Xg
02YCOoSFd1vqoShp4fh69aC06vP5keGzdej1GLXUA1V/brPHsbFxlVDW6HErkCFbZVtZcSPJ91zB
NYwRt0V3ObHAvR7c0hQ7D8kR9SDfyTbqm14PeRXTXk+PfV3mv0lCaQybdiV80fJt9JBYj4sjjIBQ
7hkhCz1MlnqsHDNfVnrQDG8IDbUePieLCJAoUyLOTKYLPaIO9LA6nT+adjh1C9cw6MxTcp1rC/pn
O7ONPk/XoTfTb1/OjMGZh2PRJz8jti6mHpWDQX1hmnfvjUny0DFNR/WHZnQ+ST1mz83yaYjpceWT
7NajnseDQh021nVIj+PD39MjSPFl6KPMz3E+g/0aY8mxsdtTp2f+M9leN5bWAYh2xlvhkPW9kSqN
jk0onZhfr1reUFa2t5x1nJ2Hb9riMTp5Wm1gho2Fx0ErEIBV3xhuYdw4DDDWHcrDu/kqWmhLMax8
rWSoZw5o6A9RQeJPyB5TrXnwVPMhy8g8pnEoTkuu6q3RoimEjDyR+zMU4Ffouc3hs8SRu6F3S6Kd
VlksWm8ReuF8B1gcP8wgms9LGvZrw8VCYKn40W2MmlcC9UaDmIEBOYoOfCb505AFwaOr9R6Y8TCs
09bb2NwmxUhpk2p9SDYF75FWjFhaO2JpFQm50PbF08oS0HL5urO9Y6tVJ1PPo0NK0xdXK1JIMWDk
kEyk63l8Uiul+mZidPENJUlomeadPS9q148y+0Efprhbxm2rNTBj5yCHabQyhjXGOBMdj1ymjvL6
Ai8p29RaTWNrXY2rFTZU+9F35yq7USV1v0z7Cw9hdqdKM3sA1Yk6VCt2Yq3dEcLUIU7ORqtYDrlW
+GS+rTZGr1U/o/jqDg1jD2GkT7nWBrlaJdShT961V+kQy6GWEeHdWGOWLXZzrGVGrobRauWRgWLn
6LbjDH4lng5exxY5pYt3MDLOW5tr8fff8cff1MkWkXEo9/71+OOubLro/63hhCIW/Eu5/I8v/Ue5
LN1PZNdovZ/nSstiEPL/xyDOJ9sSiPe0nPQfPLs/xyDeJzBiGIpBwtgWX8ZX/Vkv2598HR+vLC3w
I1HjP7IwS/M3tamjmLfY6JqZ0Pj4MyXe61+lgpKCkS0DPOrU4XFasVhGckPnFWiaNTQKHtdQmcAq
TVq5BzISYD0VVqF8dEgte5M1esm0o9TO0y3kjbDeG4SBoD+vhiI3MbjaMERjF+hSAA2NAb64gxTp
HDoHzTd1a1K/ZRXw0SEWGMdQ/sIHuZKV8wWIs4KZ/UY3onqrzIXU+iFBfr8aC+GfRWQ57wX9wbtc
5QZeP5I2vFVfWn51YwG7xKKR6qD7AQRZTi0eQ/iqO/XSkxKIw6LSWC+Y/tMlnFz1AixlujSI1Q5Q
YeBWQgyRzX2Ioqc8lpiq/KOnZPvR+tDD0OoAXEMjZKwFnR8E3Zp+OmcTkNC0V/walUK0srKssNkT
hCaeTXhv79KaNInM6PfYoOzPC+XvQwFfZd/aJtxbj4yAu9Cq+f0riYAi8ZCprus6xj4iVdKi2WGE
+5FAPIF76pTWc4xj8s0OanNYTXbDf0ZgennKS9d9n0O+DnIaH8AVI592zPhpJgeJ5ySgVKKO90h2
8NTEb+2k/Ew/tYkchJyMJylzF0wvowlCB4XPiRCM6M5GqnP2B0DxDU7n2ySIB6LxVHooYsnXSENf
TzKQsD7nUw4Jjueav/l5Qznfpw27UKBerF7f4WGGa84tbdtXby5xeo9VADR1Sq0kx0aSpfGjAXYe
+dmc8F2qIeJPv9VoXOJ4uS5jYvAZOeZhkx9nhxwDacgwvqm73B32UFci80vjtY69A85hgOoalx9R
0HMlzKFQL3M2XqgS3B3RZR7s7gBg3WK1yaMcHLQTODOItxI5OfUODyAdef3UUg3v0onG/A4XB99p
Qc1P9ynSELtIP0SdCbku8mBhr2Q38DRYDeUckvpO2uj4XfuANLh3bjNM2oThhi0Pn2EhPwwGi1dP
jhUUEuhq4dbsKujglNcjxcHEDS7BsVor1K9g5NKkKuYjuWB4CVLFiGc78IgSXc1reS4r5Tl7mXAq
NZIBai98JD53jIRhWeUa0mabZGqDRs55YgIUIh/T5PAji4UkxNWgn5NZTdVbr2+Rb3f2IadqfaNO
45t1tRnfKNdSWwkH+IYePoIgTJ1vDOyCl+sjHBuS65u25Uk7z+4S/ZAG3jDhkem5JKMFam8C//eQ
LxYwQKIKUvgAjnqxLZ3i1ZWVjfkj83lgemmWp6zw+OvrK9Fn5EDAQubizVHPzTZZOGJEaW+LbJo9
RrUc00bviWcHAcgLIiZ6SRWY5HKV1Ji1s0abUz10t9uFCclNhm9koG2b8+uYsXOI24kbWptomFnv
TB4ww+Ylb9OB6xM0DuBAC1jYbC6sIMBI7YOMSoUcMFPnpfa4hR2gZuxHxD5A7jN8eFG9pB36kNQD
J0+jaWfWU2BNGzOr5N5zGwrTDByiW0+EXWIsxV1Wpvy+9tQw1lxALkdb7Pa8YVaT84EWmxUrt8ox
goYwVbdA+dT2CoamwYnHTbE8+2QAA8ETGd/nysNPUyLvk44lwzQD8YztAxjEnDvTpeJBB90ZpfVb
agb1XuFbu6FXaz1LwiXuvDTD5sWwpVmeWsAazn7qWSJtThznKU15orBncKPol4pnSNRLdQxLCVrc
hjIRHXNMhDeJCd6+d9BsrLElNfssBtjeYhklFCjAVr0mj4cHfEbWSjxym7nv5sgIByu2EM91Pwuk
RPM4b1CY0GqlCOd5ES2UPwxO1duoBt6I3KvFXVwq8Zzngs8DZh+azKD0kyPBXc6ocBu+vRUCpA5T
fLNx5PJ0E9v1TA6vemliVyQnp+qbfS8kIV3XZ96x0KOtzY7fGQqgfv6BrYu7Ph7Ui+sKye9p6mVv
GEXdPQ7YXqedSc+GwrLtmEBGtn4elUYQVrWvXmB4cCN/LmlYvGImbHLkUXIDJuaHxG+xdnOaHZnb
C0M8OB5vV5YhsYe+xeXFMLa7vnH54DsvqBQmXLC120S768palpEAKhD59YugK128jGE4p1/c0Wad
YAbIB8WrRJBK1LnvzIrVFiZI/iii3lojMvxAAoWuskJuvvJrouxXcxCyAqtsEXfj4rKQZdQPWrjp
V4KeUVSI6N6ao3nP8mPnIyp83LkAscuCdAriytUpB2hNvogMJprqbayyxyXJ/kjMOJP+OusMVFB5
2uyLzs25RYXJW5P2E2st72SziVhiGA+MjD4hZDfeR1nkL2UomqMKJtgCqxmLKXWI3Txbjn8gGJur
23L6eib7qzqxx/gPopAm6LVmsHdNbcerWojuDpsfIM8+C3XnKvocy9oFGF8EX+sOcItV1ufWVO66
6eTalAnvAOdaBkDjvuug9UZ9dZIJmLrgwYwgzJET9KWg0VVVbb0zPKkemB0j7JKXwHJc88vsZegv
SELIPRKrQaeyqpJ5ZTsMsBbbZFJUmVW+QQuyFGvZdm648monWVelheSUcXzEVLHyMbammkTCeHIl
Y8yr/TQe3QSn59qQ2DtXVlFF8272IH3vFY8lYZFtr8+vMlKnjqTje3/q5JEQMra5eKpxnBsVZMZR
fHbEUN4aplfcA2/yjxJA3yYTDkVJ5Jfb0IdctqIrycErlf2JdCvzlthm2vut4U7vGeFrnxGafGZG
VWfnjIP8Y51GzFk6jpZrAnUURkV7+NFyyP4WYXFHAMHkDWs+/G0XwZzfYBAliVftzaEeUON3+Zbj
OVYQx0lgldttcusTUjffcr28j6TzCwJ+xoB9PDa3YTx+ViqpkLHL5kYG49chmNZunMhvISy3S+RC
yBNZbe3slCm01bk44E0uq6cKb+tO+fQ96a1nAwnjSowcvf04Wh5zosVQuPb5rpwN5yZQgzxXKna2
Yd0+1wrs4qrxqIy2bV6Xt0QyskSlOfXJGFXbkLrh2Od4oS1kpnuXQ+MhVb1zLlFbcGTGbzKktfs0
eSUslLr2t9D401XCiqXhuukDvaCNpOo0llTcswkAhHSGAj6A4R2yxp4fQ46mdmEXe9AtzY2vdwg0
6PgEsB/vXcQUOAZn460NpnqTVI26XRL3sY/JOOyKwrwg+vRJh8i6z9ZkGec5h7G8MnzJ18GF9r51
Q6aoSyxrOXZTUd8kcVe+Yn/vKO+wGsc831b6rGN09nK0jTv05jSHPSEBTjuArt15l5RpfhiZCLwb
af46GTWHWjAE+XpomnZnSB4b0jtGIkeWrr+B2A7hE/romsU/hAeRsRHB7zoMhftRYcDcWp1AnVKZ
mV6tBK7Wxn7HU1DVm6Bsp1cq4i3VdUMlGJvFZk7NdNuh+3gOalYUVv4m38YlSm0DmufebEEGEU41
b5B3zNy0TIxnyBNSrCoAwqpnIfEbrl3nmpdhTDOxDV2AONTixAkllxhSJKBcCCDZXi7tEH6w+Ifk
pVg1kWOCVBljKIDyR8GCFTe08YR6kcHC1MTe3k/78cVIW8tn2wss1By9INGx6jiBwBKWXlPexi3v
RQzs+KWCUXtYPNI/VDOnBNZ1y7aPiE1WiYx3npWZn8dw8nnEbSAFxjHGv4qHPO3zWH1Xyg7PYCzv
oqFrv5D52J9wLtx6aQE/hWrgCY23Sbxji+yi5+zSHTGEzfGX1qt685CnHjBTgxGkhZITkNrOVnZf
j7DzDCqnkINbcB+gKaGaRRmHhCku/TeIkizqAbQ3MKLGOJsqQFqAzOGGgSbcq7WVOYa5CqH6j0TJ
umZvv/lRzq5r9Uwh136MfRp5Q+Dmp9ps+Pu0pOTamG7e+Tw9FrlBjNnVNmoiqi1CPihEvMFhb4rr
KpuPJvEKl9kaBfAWla1zBEYPEVKF6m+iPXH5/UVCyNHZ5WBvcYC20DP+n1FTFGQxYevJPigVwRR5
WdrTl8VZ+vaVttyC/4v+DnqhguAUj0AZNt9fWg7/zCuro0N/FTHyCXzIY/yf9G0+hRY5/uLzGyNP
lIvVhXt3Ao+xIkAihIepRGDdCaMlAbKjLUqyahyFp64KFoAWtMHuwqITz77ZgwQvU6rKf/+p/sll
UbZvuyZlu+cwff/rhyrsPsBmTuRPQVjGDS6QKaTHWlKTDhyO4S9YVD59vlAcGUNYvf37n35N3P3t
mvDjPf0/SnBx9Ub+ck1IVEn7Yli4JnPGUSgR9cy8uyVHBXApogzXoIpGPfEMqsY4CF1+F07mJKfB
qSvr3oFGkULmSrsw2nf6BF3VYZH8AIfPGaawWWj/5gP/35voSilcDJvEHUjx+/UagDIZuA+yPXka
GBOw8sCJiLwUT0gDxK5eF1VebL2prd9zJ50vdUevoo44y8fl1Fzyov4bBarm7f32WCE/Zbjrkfxs
C7bhv95Bw9XId+qGfYManmO94QGlpCX10tLiaVe+oY+/owWl3hEw16uB80UxEhF4Ixq2ZJJOK30G
48r++0tl/7MP5iGKIW8ZCbD7e9qyHMwK41Qd7cHAUqGGJWevfqXGsZETVZHdFk9AVn3nMAOAoZ9g
l3A3BscaLj0WuXYVDaN6MWn2I8K/1sVwx4h2izlEkZ9C+R6HLTV3oCm1je71wDzgzSYPhm5JKpne
3s40Bj9+HkrjfJwu/aK7AMVcTZcoiJnFDgl5c7qOe0cKxrNFQlmarlwyD5e/uU/W77NuJJeY8tGn
0DdwSDPWb+Ivj3okjDqeB2mgGXJZA60SpdwRSAunlmLi07PwE7ZCLIHxVFgLzZOJxKP3eI775WlS
pJ48hbbgdOIuBE0mmcM/crH4c5IEXW6v7SHbgo2yGhvSpc7wRsN4X2q32jqW1YAXd4Acvsw5Px3o
NM0bjzQZnhAOBB/Xe//fTvTfdKJZ3X3u+7/uRB/K8S/95398wT/6z8r8xNLC7kTT+BethvI+eQ5C
JdLyUEb9bEv/qdWwcbDzSEkCVugVYZT6396zQ4AKBxia0ljeHa3q/4+0GvZvQncT7b3LKoOORJkY
1q+v+y/P75x33VDImHC8Op9ORtKSY5la6WWy3fQjZxE/wMh1JFR+F7NYevWNXR1kVzNZIFvjAYMN
FjN8RcODY3fBS7owaDrV2o0WsTWHh/JqFwuK3jbWJE/hXRMBztUpky+z242PfVPZIEPmPCOlMvGz
j0G74Ia6918iWNco/K42ue5qmSu0e65jhhppP92gnXXJ1WTnXQ13hfbesXJlfxTY8ULalXeJmgbS
12rngqMQ214/VMGPTnv5QmO4TSE+YYUq4uRt0Z4/JwiHLxOv7dqa2+gHYRZsAkQTksrRTPKhoiOA
+GS2W2ZO4XRL20uMlIUOOYm5YTyWRUJZJoc8vBsMKzh4V1NiiN2PTmxpO2crStJkzTlbYIgboU0t
VVjsMy9ot9Dvozcx22D/bT/3b1rpYobETZ89zYKoVWbXGAj7MtzHI7U5TSz/6CLLvjHLqbI3S557
T3kUsuOzCGVyNc8YjVACWz0G1pR5+4amtfqYhQnOc/YbCXwyG3BAq6ZbW0FaH/sg1XJnQZ4o9nTg
4vWkTg0RxVd0QQG9uPLvSGckVptQyv4yyLzeh3NU7okSbL9FRuB3axXnWcmZ00OLno3dUUgfo6I1
cXFolXYYJYrsXkBeMsnfWpJ7lM4lMGxXDq9Zj9/A653Ox91fwlyJFnpqTJaxgqCbDzpi/cZkmxEW
dQ+lDufVFOMIBF8HUmyc6DLS/OmOXZLbnC2jKXzwu+oHcb1zvze7pY43BskbP8h9y9Ajjgt9hRjJ
/feiYQC+D9A/vwT9lBwGu6i3i5oTdtbCG94roZC3jA3eM+xuO4W6WK4Su7Z3oqS8X02xGO+Xrg2T
l9qkwzs8LoYfgy4XCw70GymG+DLOMnqAhjmL7IO7a43OmlDjmGs7OQVIqrO5NHNJqItHE+UubKEl
5qKEbuN0A0yj0UMJIKzPtAJeahj2myRbnpyWwo6KSLjrToih2AeF0BELGAGx3HvrAf/PEYdsuiOf
Lef1tps1uyeN73RcyQIvGL32ctvS/VhT0wQ7mhkcGFCHA7/nBNaEdr7JUnFCtQ4gyhSS5qhzMR21
z0bTPS+VE6xnDgi4F4p5D/WA696TowjJE0fEpvAbnkCnqM07A9iCt2nbnkNzE4BoS5buaOX6SIhi
k6RkNZ57cjg3I/jXm9rFVw08dKlPXlv3R4Bo+WUWhYO+u/TcGy8puouh2scl4sVMcUCA2/4sDBCr
9K0//KZ0NsRdRoROJu2z0VvZXTZOct0WWOHiyRVPzFxYtXxwXShk8GebDNHIIwB1k4whmzCNx9XQ
pw8w2l6YJSGsJlV2ZZT2PunCiwemkJATkawD0gPWSWwO7gollL9HBg9ZMPX01S7HZ9Mm9NzEtH+Q
pbNsrcwDBWkl1oXTHQbSbEEH7DTuAZRovvWoNbUiuO1vXRQT23pKgNyBmfpiZ47zKnM32UQp6pKJ
5OWj7Dv5jNqvP1Wjl00sUi1rCgNzLMWxGxjfTSLusM2k4XJvYmvAWx4mD7iNsj9SaFf7cnGcfW+o
5DwKgylj2IbTLrCWft0VZr4mA5mjYZzWd3lPlI5scu0xtN5N2qnMtWCmTwG5qJgtui3QUPJWbC7K
IzmCiPcWPDIQATOutmUnvKjIAdT3mK4g19weMLHHUzetGdwU5xib/n3S+lCnTJc4hyJdkMRY5tb0
q2KTOLLfNa2fv6KL8R+iLsTWG3L7XxMAytb/sHcm23Xb7Jq+lVo1ZxbYgeSgJrvfW9rq5W7CJTk2
+74DcfX1UE5O2VKOfFLjf5I4y5HABgQ+vN/buAN+ipkqr81xSNBTR+IBc9wcoMvpP3tm5Nx7jSpv
G4p1SL+N2OW40J5H3ftHXBM6QmLg2G0JKstZdONkuE8cG6PXuLOfKGXng20306WymvIMpNAdlOGa
113nZmS2Ajh2xTTfw0yXPja9ZkLebgBHBNrQJYqK8CBicFMaphm6LZ8lM4+uzYA+bwISjNns4Pkk
L/geagY72hCwAmkP5F+faE3Eu4JaDv+hPHyMsdGLVyR+dl8gIhDCqY0xubTQ1RzIy2hQZ5jqueiH
bK3tWj/Yo40qN0w9ZFR5AlzkNd1jE03WpUb5eYkYhKSDXIqU+dbEd64czHtsoC1iuNKaULIGIwqC
HuKPdVN3BJ1Iju5dBX2Thak5sKOrJ7oV+YMdIzhbgTgp3CBsbNgsxFMps/JEGuBtP5CQAFPMNvv+
k2jkQrOYIdNk4tNMglp5wJa2TT7SuV+SgfpKDuxEmcAuUVcx4Aln2GI7mPjazvaoiHoSSv/p96Pc
htkMIatNWIJjG9yUCIopXEXxPOwnUTxMSjV7Eq8jUtggGPIq8w3JivmtvXAa3dI7DZFRbxoCDH8c
Bv5TH/+uPoZb+y5T4wK5wlP3q0z15Uf+rpAduBZYWrvCdxdNqkmV+peZE9rLP4RLJ0/6jo9gFa7F
fzGa0Yv+zcjAvAlXJ5MOrL2cSx3z31TFHNx+PX1TFQeQMcF1iJ/3oX68UqY2Ye/naaTkRWHVvrmG
XGIS/2ZibdCshw7MHmUA2nD4iVlhV+FVVc5swa0rDDhsGqTfvM/xADaKU9fRHFFbQ6vWCQ9+yIym
8z9ikQdQr0lej3HP93ZFi+HIdNWTv0mI4Wx5VAekCWF4ueu7vJCXICPd1yyabsnb8HB8sAwPJan0
drmDP+mua6JNben53vC1Ni91T1rUusHyFj34Yhau95bZkl1YKjN312mHWGfl0Q/qDjni0OYGVWt2
3zZh8LnLtQ1/jE3X5CMb0/pClm0MtXkOPhl06iqGoFO4VQhHk33teYJI9rlEelIl/nXWlPJzA2l4
YwTV9AXPRnYc2FW7agDLRyCPWAFoFFvmyo4Nn16zQRyLLvJjinnxF9m5zSersyEumxXYaRX4X3M1
X/mipV8zZkQ18o/wPA7Svk7cRByCwDO3fWoHawVDlv/HDprbISUaey3mWWz6iUSnFUV4UKwonVkS
nVDOq8mEowA4VtwM9N8/qLhA6N/O0x6rrfk2AJE+sTEu3OiEwhWVvpEc4jxN/mQ+uLdphrE7LX/L
uMa/FhcqV8IhqZQJwbgvH2LtUYL7Q3XDFuutR6wYqYf93jo77mh9NKq8IxSmsezryomGTVBTLhce
tkAwcPRF3rt4HCSDM2yhEwxbY1kNJ4z7d/Zk6wMwmcKSNWz0F4Oewc5PcmOPB6M+OrGlv0Kc9o5x
Z9b3mib6Fbka1WVF+G2xd7QxX6tBy9HER3Z0ektSev71bxiozhifDdfCZnKdCDwUiPsZA6dsT2mN
CLSkldxNebXx+rABhYYPB8XPxFyS3ivZWHorYvxdvv4HcfifGORZphmwJv33iMM5+Ypv2FP585r6
1w/9LRKx/nBM62f1/3+tqQASDoslZAFyBVlcJcvt38iD/wcgoiDOI7ClsF/gvb/WWII7lqRVhCUg
igGLkvuv1thXwJnF4mov4hXgDeE4wl6W4J+AB9gWVFB5Z16U9GpBy0Z48urQupSaYSxKyecaE56G
AzeNjsdEoWBT5K/X7QqLaahcyVha5mYWKdUBp1Op55YG3QIi/2BwBWEJaNaUXdv9BvJ/tTmg0uCC
fR6t8C3XZcP59cr9bpjysNVI/yJB4OJCQnMXoBUYkMAEY6Gu/PRq/6HHwJbz637EkI5Ab+C4LiRG
vBxeNRmMhEwQg4M/JGT4Rb1nYLHPZyz3qeNEDVlVjdEcTDpxn2kEBY1ag7US/ohuYQx3bhSb1TH0
EnBkPeJkvSplOLAjkBx040MesyFywDRaiqmH3DJ7vXfCsroAB4AhEiUl7QkzCwFsm7ZZ2qskH5Fe
OpU8a2OhFeWa+HV8g92nvqwBp9PGZyiIg6CT8H2AJLHkBSuepAGwSRbt4uzSd8OwC1HXnGeZWA+t
aTMJJhvySWsXMHwcgx6TXkhY2FFBn4BaBh46JQs3y1yunM4/uPALCG+iwterxOu4t66Fz2jE0AGj
FxqYshIflggL22eLLqKGFmE18TUrPlf0wgibtRmrx7ZxY3KMGsMyHywM47oLC7MF60pnE7la0ptl
/clCChCf+rZj/kVslGvDWoL28Nqmd20TrvCRakEZX2yr58n94DLNfUXEeVv7UCBH9Ed6HUqDoYmG
52rrIePqEIIA5yq98AgNgRHUTTiakGqqtqRD8wMmTwmSfeJoGn4YZhl8GIeWH0dA3xabJpG3JLXz
q0VHYipkJIe3IJ2+7z7FhJjUB0eTeb7lOdKgc5MlBDwxcphtyu0bfT9rDtqceF3LvABUgjakl1fi
LXQ5gvLwfppq6BpBY0AQxGKZ0kOP43SOo0nfGr6gYkkVH68dOaa/gS9p9tuunQHw88DkKlvpTd6m
wj1764RehNVFQ9awNan5QfYW5oJuwNG8SEPoDtodqqco7d3zPEfygzF6UF/GGv9FO0PXhNrzQGfA
8deks3tPZYT5Vm0L6HWmZsrGk1A3Iy7G/jpOJ544kGI2nywlYUShGIYAJJuuv7USVN0bd4TFsQSG
ML2gu8j2WvSKrBkOvsiv1sXQ2CYGeI4faxvNkmNYX6dC8e4Su3am73NKWspn/lik32tFHyIpAPx/
kEbxZXKfOqvEARF+mvlA5AGvh7NmI8m2oNeLiZqGNqi9Cm3XaPFx4fzOR4nVNXyvThh19+ml30Xd
zIeAGJUHnFi1JfdZDifPJaYTyYXqCNkd6fPv0tBS4K9ucxgW0OzSLheqpVcNjCJVBq/H5GsLtqT+
8lzIg6SLNkCrhVuaWe1DprVhfDAG3Dcuezb3Fns0UgywPbBZfjXn3OAxQSyf3YWoWg/wS1viG0fb
PurRWVhxLw2Itu95lkpMC2speCHmioJGdO5DnHJYVeJT3eDqun6ZyJkyeHF0JfmO5bh8FH3r8EbU
ZLOG/iDYDosRNYV/LD+p3B+s6xQPL5J/ItKMUWfDkIulD2vSzwvGNLIoVQcvjNr0S2u2U4Tp0xD1
f9rgktnHlhXCjNcIw9wWV76SbKeVigywaC+PDBwxMpPfJJhOp64hhmfT5y30SYzt1Ed/CJvsm0t0
vYVkZMaqYku8mWVdF+w/miJ7SCPI2aXlF9YK6FSIY2wh/VhBUoNWYiSR+JIoTcZPEvlXpS2CT+44
hOtKm/feGCl4FUU1PMLENbZZ38VQT2r4AQN5FXaOJb8dhhz8i2ScVtCZZ3cTgwYdEI7I6bJyUjiE
H6PYGbqdU7sSD7OqXuLgcixFanirHzCwtNZ2Ib4YpFWhksNFm1N0jz8d/K2DmVnRc04A6DcFT4Ig
9La87nNJs6lt5m2Wt+qW7Ovoi2uP5bZgk6KhjjbEb8Lyi+nExc4qRRSuPV24SI+89iaA9kaqFIK4
lYVFyzmpo/zRSjvQbNH1O0BRtTJGha65jfR2LCZil3NdXLrOOGwHpCK39FbrL5BA4vvRyW8mT6h0
30Jr2jUzJvIircr9iB/pPWzc/HEqnC7atdBq8OKgKsizRp9y7BB2vu1wJmiIFCSlExveZLSrBzad
+lNJmlJMKHlXUkKL6mMs5fJoYWysfOlCq5feoK5qqWzSpEaEN/Q6voM5QLUcwM0snUY7ohStKzfC
yW0TC7ecySWgHNh0yOcumq6oiABq5qWtZyOkjJW1i1zzNg2rer8YCG6wvq0/pVlbTytljfJYkmcx
bufCG64akn3ug5qIIgP53s41Ark2IFz7uxnP8Ssj7psLFuz5IMpyPk6GGRx1n02kUrbturecYQ1v
Mz3EZScfxmTUfwpIrheof/VFW7ZBvnm/QnlTzMExQLewNLKgswSLGfMvxVxV2EjH65BEb8z7shKO
gZjo/GK30sJ7FeQXh3zlh/dHXaqen2gGVEVABi7YHOd9erDBqx65E2rIX5MbnLB7qT/j+8HCUPdL
8/T9cV7pM17GocsLC5VqD4LAq+prjAGnuiAKT062VBjIslizF+qr+0K2//eDeehReJyIT940lE2+
YSOiCDwRHwXDtood+I6SPKKlQ/7+UG8LWXwyfZ6bbwuajYsu5pe3FgVebSghT7aczatyQXldiL/r
zu8hZ8J9+80s+YfxTDQuJtNEQCFYzM1+Hs/E8g+PkcI9aeTOH35sQWUM5LEmlYxqBLocj/f9e3zF
hOHdcXMYh7OpLByh18X6jNNLT3uLeAlZUl39EEmwoLIDl8piD3QkP7U2ipE/CyNl+3j/At5OUt+F
yhGgzkF85IpXN12VTiMU5KPTMCTtYZoMG0Oeqbr4/xgFBgu0DExmOJn8+mhzDPHLkID7U9TH7WFO
oFR4/jz95mH+0714AcGELs77fHivRpG9bTWuwb0ETedvZELsuIXo8t9PEzdwbIH0ipeHBf+v95Lh
1ZvUSeWeIKhDE39hmI0z+VbbOUTO0Ndq1L850r1dv1jTWU24LZrhDPvrkATAhvMEVelE60x+Mgc/
OmkxUoqQ2h1g2zyj/JDdQh1//7W9XVkQkQXInbhbrOpf32pgTYnQtWudMph/2xA7pYueFOaNTqX/
G+LOP9wik8ODT7TwCuTrxdLDrYqhCuuk2rhAeoBOSXc9giOHCZMtJzgcfn/Hjvun+/sB3GLID5b6
aoUeRVLaMd5/p1xCUikLxz7mwo+RjSyHn/ef5WvWGZ96ADoBgOx4i6fhmy8tRuwhWE9OmHkFZOuY
hUsShyfyO4KDW4xmchr96B3UjZqo6yZqre5qbEYVkqbdORwuKvcpj6BUmbR/qDo1vuQ3fiaJOX7/
Ut8uhIEA+gB4xSADe8blO/sJ+ygTd4IZHDLDCxgZ64SQu8+YjbNfjqnDVEsDyvr3hzTffruBgE+y
QNtEpfreq8U+IsTNgujKFPcNal1FOjFiGaV6mqULASmuw2W+p4l51Qx583kcXehb5F5CdOusJt83
0QCfkiop2ff0sON//dUD4LugQXwMvLvXZpCioUs/+nz1BeTdq1S46RczMuxTl9sl1IlG/A7GeTM3
cTtZvgagHKYoHYZfX0KDdo+if9aQ0xY5jEgXE4+mZJqqmtP4+4//nwYDN4KjQFAt28GrwXyNP3LU
BPPpRXeF4Cq4JKqJU44rath67w/25lVzZz7sILQgy47nvvrqisXJtQvFfJLhIkpDes7M4kPklPj+
QEuX59cKTLJcLsWDy80ho301kXM6pgp/74kKoiVbXHCGQ47ud332SCqi7i7qdAQJcSLHv4ynGD8V
RFd2S1Lfsg1WjbqLcS7CvHnisLQmcono60VHJgwJlAXqRb5cvohnJhxI9P5FudaTKID7xvt38vb9
YIqDranFvkbn53UplJSzT+Zr153oofibqRxQcU4x4X4Cpdr7Q735+LFBYQ44ngNg69mv1/w+ElY/
qrg9tQLtHFwA7r+pmgDZi0KNV6rf4ofL7vVTneywrXm+xafvkZYi3rylUhe2SYaXc5KNcr5JaY0n
mlEIqBZARHodqE6jc/exUsr6zUpnvZ4isKItiY8sFBR6c1RC9q+fmZOT9+5MJAyaZEsWekOMosy6
PS2kgTY1Li3+szTJStsQoGR2V0GEHLe0W0iOVo8gCAlvOt+JoQBF1NmC1zSttxwsBnxGiSNjHrWF
7PD75vffeMR1Ek2MeMk9BFBkF2tkCD+3btrpD+0yvXJsWvV+7lvMjsd2RoBpyU7duNMiHe7CDNwv
AzgKV8mLXtCnbY6rozAgkQtc0G8n0IYr4q+MvXISeVPNJnmNFVYFK1BskrEEGQriEliarFz4W0OA
tX5bX/aZ45mQ6Go9baq50RygdXLCwMXEYTJ38S9Hf4D5zIoEYbcH+xbjVD3ZmvgMvhkTrs96wEPH
/HNq/QxQ3EAnvUYjuoChc5TFN2Q182fPaHR1lBUQ5T7Aeyw+yDHjVFQ2mr/VDUzhl+JzzEKQlyBf
6pqm5luLy9ydv4OWJ9gxmRFCrdXcKrTFyF0WjSJM8Ru0DXl1mUXN2N926IEQTNUeX3dlFnV2V+lF
INAOvdnsTAFbOROWf4kgvMruvNpE49oJ7gIprKu/wRQZnHPbEJay9qac16xEwg9y6+6TO3G591Cu
sLpHjexcjjzNRX87gM0lWQ9HWNYzw4ODgFz1OgYI94tZ0pJ7UZoPJCObz3pazKpVOhj3qkoYusmw
GdoEonSAcOLc7nANnIiDuDMTI8bFlukS33BehR9looqp1xCvneM4tp2XbYYeIz5NRDV94EVF7mIt
VJ9KEqJRmXtT4l06KLNhJb7oodEFjgn+BTmYlg/RR+9Vzhl2ZSUBKGM0CNU+mCV+7Ht8QphgZQyT
/grBmLr5UQeA2aNW1ZEEaohlBW4GD9meLyDNKZ8oi7lS3wMUTze+HhWcngWCQ5bNxdixgvidWpCM
w5i+bTd0U3348VmR+JIzQ/lmJs9O/afSTYDeJheFp6nMODmA9oLNW73DMt6ije32jS85mcW5y5uy
ugUzx3x3eJ4TXGB2KgGH/9GagR/9RE73UkhEDrUdPnTOU2GmCxLbAs+vauzRD8oUIPAv258nB0DG
GOzKu8QpHYpiJhKV7io/E91FEUR8pkVt0GnIZ4cHi4MqUvKUwPLkFhYXF2IKsJMd2R3dXanNRn0Z
lGcbI0CPm2V3Po5C0KhUbj7INC2d9dCGyfzNJ+O53aZ+Yzm3s1mDAscztbHN9zd5BfsxbQBohDFw
BXPFoZtDoIjT295HCnMECZjIL/roVZ6MNfqzMNRFsmYJd9NT3nag9XMOKLkDQdM+kATZBKdCvJga
gZBj7Omu9DCm048d/z/Mk98xTxbs4qftd/PUP/2vHy58V0/Ft//zvy+rIeneuOn9+Km/G6X+HzBG
2PghW7NVAlD8v0ap84dgAxOu50vTxpyDv/rbHsT+g/XLEjRCIXBziOO89Vej1OIXgtuw3VpUdRzs
/hUZxX5VzZnUwyAX2FMsvn0efN5fN1D0atNQJWZ7dDGBBExLDfNOxI0++2NS76om9UlXrT3x3Ble
+IDStD3ORRmejDYhwgsokm3HMy8rtKX7jHVibY1mjsMQ3tcPfl3gxBvXJCVVog/WJkY+12ZpDN/S
Fk8+FUf5B1bLflsXfoKUDupFJRzSOUvLGzfsEiyVkWinfV8Y+lA1EJAHWom/SeN7VTHxBBwHG3ZY
QJikLEXEr08ghaqMtK2uj6o11Q1M6WCP/2/AOtUv98V1/zRF/qHf+qoYfBkP/o9N05U2t/kaTEFJ
L1SUZTW4amvTIcifF+4nxzSewfsjvTqULyN5GNBQl/nE2L1BpzTkOb2ge5Ds8VG3sEJdWpLG3rfD
5J5+mbOf4zS8e3/Qf7g9wFIP730mEyYKy9//dPpMhYVFGU7OR/bJmdbE4gjVIQ5wN4Ny2/nfVdYv
t+iSFsBxxHck+Xq/jhYF/pSURUq0uJhcdjo8FHZKQpq/HvLg4f07M5dj1E+V7jIYNjoM4lHtLke7
XwfDOyKPC/aRYxOrHKJxjC8+DcmiQt9MKy+eY3U9tAM8HRwlDgTe9TVtWtn963vmhOd7+HOCRHgs
Kr9eRm523lwMuC83AzYoG9XN3UZGYfgQyBrHtfdv+u0ccuEGYHvLIewfzrEtpvN238r0WJta31Z+
2216gy+YpJcsJrY5gTTslUHm/2bct9PIFXgtmCigFkrC67MfnbYpiWSdHsupGTG45m1O9jBNqzIh
EP39e3w11gtPBR4bmRS8XhP6xa8P1EmMyRzjIMFqBKIbinKPiFvRzhcR3iqP74/1ar39wYkxQZMc
0k+dFwbML59H0eP3jQ/yUc96MjcVzrunPLFHc/P+OK+UNz/Gga24KOmW6Wr9ek+DzLtWViohWd4d
U5yB8eams1jCAR5t9z5OkgJ7RKoNWBuLt8sW18f4/P41vJo7yzVwFmWhW1Rs8g3oMs5mljRuzzWM
HQRCc2xQ9GkjOof2XJyqyMcaXtrzb9bz10jdMuzSr+FUCBJlkcb5662PkcQpGULKMSY37mObyuIE
UjNf1fD29q1d063rjUqRujWryFuH0zCPx0mW6k+EPU37tUaDc8rCMjxEC8cS6yD+oVPj9v2n80/X
CXJPaUBXC3DxNQ00c+1w4ohpHMAd5fM8D067Hpsc4wQiNicJgTCtkdmkhkdSZDVlZzrCJAfbZRge
h6xyLghECo+YrtpXgSE7byfpJaXkFwXeuH//Wt/OWh/AnFYHHRZ8119fqghKQJ58So5FIOi9ZpGv
MnzAu377/jhvv0ToWrwymhlLV+X13pgYFg/F6BIkcZW+DeBRJCscutwLOI3u/ftjvV7OmSdL14Qs
FjoO9CZfQyWz37mdo1KW86rNNpEfjhuo8cMaq88MpUIdreFdzBcmhf9noyijPfbg/W8erCle8LKf
dpXlMmxAIQxHKAq4nFe7St7WhsWXER48GuLz0cstFtM+UHZ9jIYaCgxUumcX6SmR0gPy4bmO04g/
Zy0JpoVwL7poDE/BMMw3CAQsjA0a/CDWTd6TlWcBipzzuEP6ljTWnc7t8PuIJ+YHf871GeWbQl6G
9cqiY8gAjH33YmwFCy7aA+vOHTJ5j+2ROPT4eF7GRFoNG1EnBrp7yDlzFNrDKie84bpoRf+Uh7N4
1mhpz5CYZ70KVBl+L3zD5ShbwO1aQRYKD7rDeITYkXiIV7aH4wGyF7LzViWHpqeYtLqv5VDYjxPS
uGalUExj0ETQ4Pd87J1pU/SYfBLwncbnyObLdlyWFrMdk+chZvGuusj9jlGtb+HIStmItbnwI/g3
QTTsRCyd/eQABm9KT3V/+h5Z4WXaeJ/9BuTjDsEN842vP8pwJAgYvq5bg8RQjujkEwzeZ41hKCZm
QXT2lp/tMI3Hhdm1SWdLpg7RE3TZh6Cy5zP7TP6haebp+uXxhnLqtxbtg9vabuLsVGkvj4+hGUn7
ZBETec5IFhu2jY5TUlteVivyKi/aXrNCvbC+ygq9+LoSHHLXeW7qw5DUPLvZ9ZNu3QoRPzgqcT4O
rcgNfJBEebMEyy0KF34PYGN8Jr4u2kA9SZ5bEUw0K9p2jsjRxgBoBTPevcfc1370SwwYVobFsy1s
K3nOo8LiwFk5T0Q2ACby0eQt0Z6FvnUnWJbrPgNXwNZFXcMMG6GWOGbyJZc9SxMGmh/MWZB1aS/z
sFhif/0Bdg72Xn6fbLQyKWCgpuhdOebMJa/o9TmaZkzfQo5e86rvRpxaXIMQpiUGcjPEHQKdlBsg
USWdNDmBTLAt5q/1UzxFAt2Hz+x1M0fdtCH6TvhKnBjwDjUeJOqzxQfamc+RkaenzM+3gcahGfK8
uob31exIxTQP8M6qbQM9aj0bVXtLzzM5Cr8tLwgictbIDxNAmk6cTbvUpwGPsgN9o/Ah6r1t5SxW
zrLMoB0SyUP8mnddaG+PkxaE+TJUhKulmGHgTr2C2YW0ckaxmA32RhhKry3OfGsTRvwuUHj4keCX
Z2ueqvUhSMbrJMIVLjWDXRwjDUTcWZ3Q3yLBMgaccYspWDUFt5VnfrvGNSgnRbAfVlbnECHlOp9b
r7PP0GCvW5CCFRRztRlnH288+kg7t0keZSiJWuxq6yLH81sMmQvfoZz2WVCIdQaNEb2kkJugdmBD
BvFdF8/PQW091YPRbVOjsDezREFn6dE6GsL/1OBEUUKZr/P1rHx2taG2vhS2c8LjzCRBOoFclWAQ
60AiGcOLqvSiTz0yg23szOoU5wULsLPUSIU1X8nEtjHh6ZpbM8m7kzG62UZreZl5DeD6Cpach9X0
sohE3TdUkvVhNitCS7FcCEmMjWwg4sqpzFVoRN7l4OZcUJXT0cKq0NKPrgb+UTBvB+wwLeyU8GW6
plBy4s0Ep2+T0eh7bAk3fMROZbqfKxx+iMWp8eQA8Z3PGYSuJXrQ2zlZ7/+ZFuTUqVyqI7BrwaBU
0ec2Ene+O013uDnNW1sPw3bZf1D2VfUYr5O6KW66Httpjy8tPxL/RSlgZcSwtjO1CFRO9sJSdmsp
vISlqJwQ84XsCB5Ui0OdcvSB1p9tCsq8XaCFsx+mkXiUtraK6070HzyotBtzIs/eaTQRxBF28emm
lwQD7tzUQlNYd9muTDP3BvOpDlrqEH3s02i6sAe16ZNwOqXTIHDQ9qfgC66DHb4vJRGd65F18lgG
bXxC0IZntjX53UGPBRMzpXbgiJAbt/ncettibj+VOE/vRIHwdHBK/3vvKGShsjStB6twvY9q0oHe
CzcxcH+e0OdWA/VYiaFVrXVwhdGQJDaa1Ce7qoBR+8Y7cIIODgHkyX5Vm0P7rbZ8f1tP6Xxqevvs
FY44B2FL8rETmJfYT5SUMKWHb3Ue3OZhExJVYoc2h/80doApWoxlEgP0oc+DEy8V/28XaTebMALj
0hidr0qL7tbDI/6ogLU3ftVYGx+IOEQ6igN4GLl7iL35TqIpI0gycR4z/O5vor6zMdQ202OYNtaZ
J5hsbOImG9Dd/ei6TOygPMOeF+uwCKybqMndgwuwfhlEWLi3tXbvQ/itm8Kfqn1Oy32X685/GpZo
TBYaiO4dgVlrKDZtsspC19/HdGahO07ELEVdiCGbUPbVIPzqGsNVyv7AriQeikZabufMqByM/cd8
n2el99nNJCBO1UQXCBP9ahOGTn6cjWD+1nMcv0QmP9z2jqF83FSx6VvjwM+ejr9lu6R8uFec2JHf
oD3hAGBWp9yce76uvj5PaZHf1NLtr/1OweylOxusk8A/FEq3x8kvjRWhff4FLbzwnA5oYJxoLJ6z
kiSibVYHzUcHyTzd4jT7HrgF0fa1BxcR42ywpDRvP3hd/aXgV2/bpiKKJ3C1BfEo1OOTIN4H33ej
M45RPVDL+qbo101cuhsnJTcAy8JkLSqS7dwh2WYFpFwjqBHM1EC1ZA122xLXvTNRWNWzZ5YjbKOU
5KCAPZAwE3o/LsJkQqz6G1OM3XPaQhBOm5xdg0UAUnW/Hh2vydzHXgyl133FxMF3VoLGXPw9NvCM
7+kc47Hn9CXHpN74ju1keVYQLK+SyR0eyewen5028T9HQ0DC6xJOQDqr0L7LtjcXuYdzR1mUB0M6
UJOtNIi2hRw/zj0CUpEVDRr1kUiFtFlSwKbMXFNFER5ozR6E1AZUw2pCfAAwu+WqenVwylScabHl
8B4n9gxCKGacNodBSqrLKl5Mshp1MMNFi98Sp7AB369YzmYd3WMpZc1r5VpYCwSKbcQEHWJeknCD
eZ3GLysPxC7IKt4bm8LeFnV/qnUyfK05Gy1JQ/mmNAqeQusnX0IYz3RzKXHOsVdbJSq5Vh0QmuAT
B7fuybBq47slh+ky9DE4d0udrs2KX6scFTya8HAg0rrtl7B2EspJEaxJs3ukMA63fSgFWubmTtof
IvLP8CxjeQ3zkElVfIB9idOxb9x5o8LEzSvhwnv+Ds2TXLUlglbU3sVKUZxsPC+OVybEU4KWEg4v
9mIgqJLnLLfiEiM/CwvjuK/YKqMD2i9rN8jpGxzgYM9Z3lk3mF/tMjg266yQeMsV7tpMRnOFXeXO
J+YYBzXL2Hgh0xlaunkxu8V+0CY2D/ziuBr8vTU3MHmLOd+T3aHuG2nFawvK0Tktx+9GLexVo4sS
O63ROiUAu9sONOuUYOuDqSDwgKVGLA/qdtjXcS+esx7VN2d8dh0KoZMzVM62CxIMNKceU4FepZeZ
qfaZxG7PpuBac6iWm35S15MUJs0NJQ8uhj5rgaklR5MagisekrBhwhtlduSd5Rj7+X33rW+NalvT
19+bElvIogm+wPIvdu1cS7ytwA40IUKkYtzi9PGUSGdXhfFMnRJcEb5wKozm81To6yELT+h9H+s2
PLPkAhihUr6Qrf6ORewHMwjuPKvc11TT6zLNnwKRIMvDLQ9H3+CZNnO31u0imzNMWtZ50m5FZT2r
wKSwMiIW+dg65rLtN3g97VKcIhV5WgjW5ddiDMi/LkC1ca3nRBBNw/BR2/qrGpOjTAcCHL2cBugc
zNFHgepNr1rarScauLijzjPWA4m9NyEsN8knNSrCqvsY49hH4Y/DQ+PTw4+75B5fxhhLviBbt804
fDKs1t8qNAmHkTPM5TDgRkhC3/KZz+Lk2on3CZfkcp8UjfQ3XTy1x6SRwKNTuhwnvCBW+wqF/pZk
3cxB6y31JdHrRruDT3GH8XnwJ5YRJGsbdQ6gs8qCzhd7a7Qm+4KGU9cRaB3TJMytdvl9VpOlTzib
wHaeU3JXjxFa+wCvtwxpFaimk/bQq3NaWB2yxVVGPXTw7MEzrvqhxxCvM6oUn8IA0FR2E0fOLEjW
7WCFn/0oC/HoQmywYlRaDJiqchCxfA5SG8uvOBZFTPthU7G8gDMtPQ2cP8LPA03mbUjrekfitEtk
hFZXDXvcBwjm89lwXE7JiWds+7mR4io13GTc9sHMsWPwWJamLrXXpbmcTsxEjd9SbU3XqZwJMjYz
vaObnZ3ibAo/R4UByB3Rib8zO7ff0uDkJEKamXiuqkm65z4elyNv0FfzOnbr7mNDf3fj54YU+9q0
2yO1Pb/akKVB2gkH9I07E1eLoRjnK6KHvsgcd8ekpfxbOXF947ZEEGHLcSzrKCWusmqPVtaxkXZ2
eMIwClAAFdHZHzwwgqVT8zLeWDvGdiaF8RhKm55NRv401K7i08v/EiAwuBOSY3/lpcEegrQ+kCRd
P3VFzxlMtRYogW9P15Om7DE4bNLr0aW8DzIeJmxKKPqwx+mzAhTXuaKNomD6Dhn/uWgoBAqFONgb
AZdYxFN2whW43MvC7T5WSc8NJCm/kXVE33YALze0kM1PBR1tSvtMcM2Tao+tW6qbTFHvauP/snce
vXED6Zv/Kou9c8AcgN09dGS3YivbF0KyZeZcLIZPvz9qAuxWQw3P+X+YATxjq0SywlvP+4RI9SfI
O1eo90aBNoTnMnOw8Mri2lfLqCqX1pjUW0o17vZdl0Gxh5/Qp4t4AhUBvGQzmJ3qAxVxdWlKq96l
AXom5r86KZdeGVavgH/xVk0TEEV3uvCapqU/nHkCSAYxN+nX4VRuIMj3JuaoQr22tN66KJOJDtlk
AV4FU7r/mHcKcrcNLDyF8l9kT1mTTYdItLhnyGE2Yuvgyf1SCGIDFOGadci6+Z1kHV02jT/yrYbr
0pG8NkDKpalV05VeaMW2nKE43PqnK2cM8IrJendVlpjI2iYzQJizibFHG/+QZYl9H2LEvfYimKBo
g8HzHUi2Az66L7nKPyHNr9k5xfz/ogVsVpo9MGFhlI9Xkh+0JizVs1Z1r6gvkWaZyQrOhLfFzlK7
ixTKaw2pEStyvvBreBT9mjBZvJAJs8mAgreaGQivQIkFMd943T4KHWGzp/XBXpIF8Io6c7glSoCl
o0QsYUwf6U32ItgHlVa+pviuoRobFBgkrcwgbjRZoN1xOeAJCyx2O+x8wpQKmBzArVfE+iX3luZZ
ePPrzdUs3XeQY65kW+p3fSoIaZoXrN6m0U8MC6vX2qX1zlHeyn0mxmAngFzzRecq7etEtH2ogsiJ
mn/nNXF6web71lmtXEZazNVDVD8K1fXwKArwV5JNsFcFX0eIgMWOCGMZdKMHYlF4W9FIsQ5LG8db
IPCrKpfBtwauhLWc7Em7gCiq3RSGHeytbBbUCW4+1goxlbdVDQvwg7aou7LmWdCjCry0KgtIAfaq
XKau4E7Yex2zxJnUt1BNKmxVXKUkb7FiTZeNFaxKbqdEh7E/eiZviuAX5WHiQvDLCSoe2BPzHGzU
kZlnobwgsBXWkkvYiq84nbtyXIdrn2tH8t21uScvuWAML20ZD98HeJbqoqUgb4BSq3AdUVZwMlYJ
eU6tLLC9F91DrPbuzwpy5C88Dr29tLBqXYQ9J5MZ9/VmtJwRASJaoZ306uBbYltWgfoScx+0SwDc
K6ziy/Gf8PP/EB3OEh0gWP6Gnn8iOlxhZfj+uxqcvs78L/5FcrAxyJiJ7YgZ6A8w/+gf/Mthw9H+
gUCCdowFHXGWgfyH42A6BKegnHAdFOGYm6pQLf4tBof+YKG+ARVHzGHO9If/93/+yFdvj/78v8CE
b8u4EO3//d/HTQW6CVyY+Tn0omCDH8ubR8/AOG6cGQTBGr6lNV5hA/Pb2zjf06eXB8kDyQLlI78y
TIo/W060kObi0Jt8GRiLdHIXylgg9OKV/keE/1+MMj/ob611fK2GwYoYxSm+t8r3cngX1hnKwOd3
9eeDHPWWnbg0ubozRDcdHPUwxnA3375+CnjCR5QL4ibJh0YQoevMDE07Jp200CSTD2NJSymaHyXt
337NhqCvqWsn3wrIUcRug90z6ziiW7XbDK0xrPHQ0rbjIPttXDXNk45wVltyjCerRjgH3colwkU5
9JdeY8fcDhp1ZYhBbjQZBPexqlN9OXmXPIwzlOYkTnLR2hJ4vQQscCsS6NyWBEVN+l3SLHGeilQq
URJnU8WJrrIKs+O07sqFHaNrtZuOckDNnAvVnWz6Q/idLTAij67UWrHZvzNSyVWA0UixCCwL825Y
pIPIVsTHd5edl0+PseCPURXp2BrVP2w9d+g15sbaVbBIb5E7bk29vTRTXTwOxWgeeuxdtmhos3Vp
NAllDqZYWaeZmzaFtOcMlXblcsNfJ4Y5IPkb5J3hCH4IB8KlMyXjupxcfQTvbLWrgPBMvwQcWIZl
Fx2CRPY/PEE8nJwMzGntAMm0IxPGi6f3HkX/S1TB5FjlNAseaU5aBmlt2nvTQEhc0kYTv5TaxM59
SDLx5CGKj6BhCPMgpcoPml8wLI6rkms6hvRiDowcLZuI7UBcYk5oIBU1idIM8E/CO7AlZI0IQYc0
30S5TkLzXbQk/Paj6H4m0/BoTvq7hx/jt0HHRMzslPgF2mayU0eA30UT1dq26M33uSKGINvXk5+g
klogIeQjWMEknjqVn0eMTbVMBifd557VPsXK6CwJhnEucreLOJH7AGF/o22hOM7GY3qyCwtDrrym
ajY9/cttiXs6oJBth0svGIO1O8DMXU4Z+h4L0N7nMsUA+mQv6zoR2z53Uz+xEnmfllN3j10zf7nx
WiYGPM1DFpKVrKIo39PWJkpNKbu1pHN843q8zkVtaMEqB8td6eyd16L3kmSX0KaBo4hBCybzBCzN
NETtjgSbkOZcrN4j+k6HRQVh+UaH57uNwlDdamYTvAW4P2IRqSvBtd57YMykQjndwtSKbkGaqnkz
Ro2+GkPsuvHUNPdj1dSXNfbpdxoxJTvbq+zbAFfjLTHXxq2j5eFlb1pPQV5TH5FDTt6fJVW6LwAQ
u7ohEqDrBlzQcCAK3gQdyIVX9aVYGEqnbEvaQb8IAnB/AW+JZYvw+KJB5/cWeSq+7F1tkpLpuupa
aYUHHuzN7yPAdW6FEfhP8gh4k60csnUU0qvUWm30c6RRl1kYmg/cHaZ1MLqaZDBL27pO0aBENPsX
Vw8ksfZWdFDzWvUldmj2yuwGynoMQABqQTl/aCmWjzWe+NedMfSvjWEUV0UXejcE3xsPXALoKbUt
V8yh1qyLDw2Bgb/0Jqwa9xZWavE6RlZ/aEY8I4YkEtdDW9uX2kA5jQmjdZFW3MK02pJLDMTs+2o0
3JWAHEIUJUjdEt47A9QoH6JFpgfi0EyqUyyIrUwdnDZsa0X/v9zIoFd/QRmH3B1lZXRf463005rs
1tckm1Cq5O2WqUHzEheWTQUzfSvKntjNtopbjBoigsVVs77Iepso0aiso4eJii9chJKgWhZNZK8S
D2soWorTnt82fNBxJt+P6Vhf0DsYl5kVxPUyQQdJAmCeeDuXimFD/rZNRzD0dlbrcUfiLrGu1FDZ
oruLsZG0yTxZghJyzfVUsVbHptn981YZ1e64Ic5aWUPfhVSrq5m3lIHgPQzlROoFt6TbImvqNyzl
BNuYTA8ZRnjbKFHHpWAX+B7H3rQupeP4BPXJd7ykpo0O6+Ti487UQ9t2sbqmOm7TUnsTTkHDMaN2
/9V6dMjHljhFSENceOcrll7YFv6n3I1gjaDCnyxnvgXDaGxdcG0JcX5cM4c/wm3dlamFc2dmHpLe
H8gKKIxcdqNO7W5kM7CGDv/ZGUS7ovblr5qNoaxj3EqvPq7zehvqd7Nc41tiRuWTjPN8K7yu2HIj
D9bxpKmLRJl9FGtgTHWYi/2ye3U9Q+xQZ7npIuwSa+UGqeoTTJ+yeTby2gN05rYa4YPYaF5MSsAg
uaSJ0FvQLRvwvvDGmVKuIXsgwxK3Alfme5xauAs4pS26GSOffHxY+IXVwZ58LwYq0CDfv3x0amNz
RmY+6JxW5RZbB1MWCEZVx7CY5qHgntx2oTVcaEkSVx6q2IbShUpYEISKs1iJfGfXIfz5+XEjTOfb
ag5V/CLACZVLSguNsQ7lvPoVd0s12uywrkmfei/2tkVRg0PUtrK2iGylBwKyEH7gR/Nh13p0QIgA
GW57G7TH0Lg6lR7tmAhM6dZoRvNVy+tsXVRMcIKi0/3EjF5C4sKA0lSL94QzfEfft31oU3t6YiKF
t0Q+hDeCiKb7IqGNY5uQR+OmKrZuY9gvgoJUEEutB5dZX4TjP29+eqAMtzhZTIdJUeW7LALlMXeq
AARHJNqKAJB/fadUDMGvEUL9ejCNfqOauNWAhygPIa4jtziW0FnIdCy8rCH+VnSte/BKOWwUtbOe
jW40n2WjmM+JVY3XnFT2JqojZTXGsbICWwBDDILyakKkdldiM7bWcYNZkzg9XH+8dRJ7ItgUrnuj
z+GqRVFy8LXJBZ4eGoIiLMfwE+lngwl1M5D4eeHQQ1kXXiJ2+SiMdUX8L3CRarKIHZRpHffom8DV
wh0tf9ouH3MZLR4sH8V0qStc82Jy4+HaaQvMLzInXGqmkCSAWkV6o9ZJvrNBll+8IJBbEUCtIwSV
w1CdTD7/BGGZRDIQhxoALOzxH8GgjTs9KsMZloDykI7DNZvCuNOroLhxmmlaoQImWpOO9/ikwu2x
FjhhJusJa0lANzR0GRa9JEI7yY2RRsoGRRFobZeDIfY4wGtOD67YVMNNjcipJCeuwIu3LoEmELQg
6tA1NAELV4vIRRgyufNwo6CnYLY0wERWaMvCKcqHDibapmPDoQaiIXShmbq4qYENgT1tCSsaAGfs
UYPUcEg20H2VkcDsQnloVZUbtptLKmbTwIFCggKqYcvSJAAsWUwf3ExXIrapyWrcgkRkTypQ6zqv
QKYML9bePsgQZk6D2+x79Y3wWgAUohyMhWLOnCG6xusYdihdLvg+Teo4e7s3x7UrxgbDYB2oxBgl
RJncszHKEhImzwLzjumARoc1j20R2FHAHx5MpQ7FAtGQvOwEDlMBf/U2MQhjJ1G7DvyWMOdtrBrT
LnEDYq5q4tt4opvZ2WIJ+BFda1Ost0sibu71IUUY5NKynKpI2QoLSdLCsEb9+4jUDvOfor7HpxSy
XBorF3TMbrtqdBYksEZzsOC7W+MZqJnFi9HRCsuSMbjkMdIV1jfsnFhuNBvXbfp1CQyzxRpFgvAF
4gLyTwM9rFadNRUiZjOThVl4RO4kWMQybe38h1MoP8D8bga9NTb60Odz3Vbv3IjwWWeKH/oympYN
+Qo+u9WWFyGXEFIL/D9ySB+p+6KgTlviOEhsEGKZYOUS8rVIDRoOqivosVsVKe9OxfMWlWVSVSG6
ZcemRVgFV1URhcuU6Oe1HWcwO0tDdngOJtH3sJOWn2LPiONQN0gEulN5X8GLJ8YuhBC1yPXoIkrs
6rYo0uoFcVux4FTPv8HkohknHRhiGjSZVeZW6a6TCFtRG6Vboqc7X4lSi8ZgWJu3pttMt3jVNPcV
5r54r3QO/b8BGyl7su314DTBMmiiaJsRkL6RdcqVXM3ifZhoIwC7qN+8ZsovNDywwXUzy0NARLpO
T4uoI5Duoi3eKO+1b4NduFea1wl12ehWeZB1guekXnb9bYB8aSdGUOYE4dVGuFAi9DxX4cgQEYNf
VMNXXA2B9WZGZt0vJYZGN6YmkkNhiXLTIYn4ZjfUVwtES/r16HriW5pFzj4l9vw5GMkbw/itM57U
+YS0kacBebuRPxRFdxHFrnkV5S2JYcKwfEzo+j3e9vIC57b0hzAJ51zgl1biFimCW+lU+c+8xSld
2hoq4TYpcQ0LKmePZ455SUAtscPoBQA7ZWFy122xbRwVYT4ahZOv6e9r4NhSRtelMr6n0nFfdNSC
NPUndxmG2bSBrJUsE5ljHjMbkC2bKKdj2ykDQrOxYSdLssRPKkkmqY34C4y+sfcjtwpopMaEkaW7
CttqWrVx/qBk9KUKUS9CdvkFwA2ZIB59q1SrnhsjMVapDa5L19ipu5VFZbwtPTt/ICWqvBRTpu+a
hg4u9XwOP8KgZ1q5neIbba/kPtclW3kfRQZjpMewWuts90kodYHzP01NbjH9grjR4BE0VCCAdLJb
SsXkddCM8jGp0/ql6kh03VYKcrNFHOArtpXlHNtM1DpZjoooDoTu9sgmZ4wybZCpLrqmT/ZS797D
3qWHB7xzScpOcWFQ2f4oKuKZR2x5VraSXk+lzMpFayjZVkA5wr46QawoK5yTvboS13Txw+uEYmiR
mFnSrl3XqiH82PDTGuy4Wf8/sb3GvZwzzVt0jo6fdSCmPblh3W2KmGJlIi54GprW4ODCdFQr8uDQ
Yoz2ZijVdzNp+++wou6nDj7XxgF3XSlArtukntjZK8VYstSye+y8erGEH9bcWWrW5rjBQeOJOnUz
SdmBD0emr7iluY0wd73UUxuQNW06PD0JMvIJbQ/fgKCRc7MTLixDCWk6D84DVx3OExiK34OcOPMq
9J5NMkUv1ErTt/wUHdJ8Le7N2PzpZG5zI0sxomoJ5EamkF94b2Ny5XlTv8UOjTeG1TaC/2RowFd4
KUbgPDsyMh9iWTY0VWMWbOMRVFZQU42R7eFQZG2FEem33EGeZq+qm6Ga7H0NxWwhemGvK1Ser6TV
4oIGMO4rtZFcE1ZLI99SuMXoDdXt0BK1E8q+QNDXhlS4yiHPc7ET7pgfglixb51aDVd2glhSi6Tx
SwsxXy9JuVo3XRzu8RfrbgpriC4zK7XuzQpqE0zGidiHb0mBjWuE8jhnu13LyqhWkxjUQxB0Nmb2
sIpLkZbkqRrZvWDHXXRDUa09T6rbJusewo7I9cGZzXLCctyKvvkeeYXjJ2HEiUUhuGcjVfzc8OQl
pZyz701IG2Q4p9S/ZfGrE4mMV5mo3gzIv99aV3SwAEKYpm8ljn/qhVZ1wYXbB8kKtKRnsrX6Q6cr
w7gk4NPyrlFqhjoRyzX2V0ZTVtamLoaJq1nU0F4fm+yhyNEP59bobaN4ZvMDYT1Ag3zH46FbqPi+
0o82mr069T9wLczpW+j5kqKKS1INo2DSaJ9hf6XNARC+AjFlz/q3Xpzcfsph1CzJ4Q19qsJsBdzx
o9VjOrnqGEBz4Hwd+97vBvvV4QoyJNOl1agHaigb5AyYSOlc7YdJ4uWFWVrG2q4NgJSUEIcw0Hzp
KcGvyDasW3TW+qEdvF/o1JWnkKX3qOtOE62stqzpjzVDsGpdzVkohVVuVQSeaz2ui5UtQrlwAaDP
CBU+o6AI+BzMbkxySF39WMdjD5leSDJk/d4Ev5MKYFxclczJest9PD/DNP+E7OIpimAILxgcImyU
vX+Cx85gDdRJDvY9ZUiTFp70Is5xvcnC6pxf16mhkJs5nmthYcrW9+dQKtlywI8aDxa54cOQmBwZ
idSuVEEcxddg8rHExOWpcOdCwYiAhxGP8GottVQksQxVNEV3mWYi9W2SjJYBk3dRh0O+xY5+/FuQ
nEF1DQMtcDgL/cbRoBbZgLpSxq2PoZS10OGiLewGyI47qXnm+Y5lPPPzsaBpYTizBYZ99CpTNv+J
xNbGz8cI77wsUBI2NzfZpTqIZgb8cVuNGghiNkVXXTYMZ8Y/Fn58jG8Y9G8IBKJHczRrxtCssNAK
W9/NFQD4gge06/7x6484P8TvCoh5EKxEMGiBAYIkQ/9zvhBqLkbh6Q3xq0C3Th9RRYSOEVxnujr5
00jIh+yIkCgbiuSvhz41f3DJsZDa0rz5lCWHifGghbrRzCDJCAfNQoOdzEAwVl4EZsK1sRZjJIL1
18OeWvoGXjsY0vC4qH//fGKj9XA8jBnWqZNsr+XykdiLyQ9tZq3nMH+/Hu7UgkQoPFshzz73x0ZJ
YVOrGnwghiO17KHWa0JUg2Fdo/c/s8t8EtV8fEuc7PABsU5Y0XjT9K9viQNH/wPzD+bmGHQ/yePA
lLHNNPQS8F1sd1Jfyc4ETOqB4r9+3FOTFo8a7KhMAw3qp0XjGAJDCrWBlx+aByxfQfNDttivRzn1
UvmEc/sKK5VP6loTTUpn5mw9H7uATAJaEUT7kaiTVGe+36kHwlMbDMQAlUek+Od0SbFEliMWWxi8
1dkK7tx32y2/f/0458Y42tTwBdFtDurGh0R9NdnN1nTzc4q3IwEtfT+dww7JOWIrkjWPfYrI8HX7
RheNX1G7XmFUoe91wg3w++3jl0hhh4GipM6xHnJV4X+9Q8B3bkf7vPSIPUVyBWdR9YAujnY0k2x0
Qyk9gqU0om5EKexlr6X1ZaYkMH8qr1j97XtlPMf1POootNjHa6/mWuWOiH78vBgoUOzx4ESac6aU
+DwXDXroFip+Gyse9zjP0Qux1cb9mchnEWI0U5XxEk3BpYNx8pmpeGIkHsK15lBCdE3O0TTx2jie
xtEtfbY2WEtKe2GMzkPVJE9fv7YTnwlHcl1FMDdXR+a8cf/W67arPDU8vHj8iQDoJnslPnOJSfVM
uNp/PZL++Yw1/hjq6IwFo7Jn5QZSIekB3BcmEci9I5DHevjF1rKYHkeLesyi/4EluEnyu0qYxTeb
K+taTLpYkwVOg6AFRssbAwA8J2pyb7lJtRfGANG8j6arIOMeaNYFXiAzIZF7lVhnukjE3pHZcN2X
HQj2iG53CcyW4GYeT2celJiS43OWE5y+nsoCwAZtJnD8/k6Jg1IMD/MpJHiRePbyQr3WpHs32nb8
mk8d0TWE0c+Eqm8NWveNk45gJoO9s9EFxRadWa2uUsjEj3nAxYi8Y2j++V3Vu1dTALCUl2m9biGJ
L+qYZLmgSQx4mOQBLRpJUBgGs91yMEvTp7fdr4RAo8c4yQoIz7lMTbgMSeoFy4H9euWF/XJywmFl
Ukl4vC1d4d44teob8d/FmUPrxFxjX8LQ3uLMouQ/mmtBLmuqj5H3khCUJjXP2PHVBz9MGkjyQ2D0
/tdT7nPBg3WaQ9wMCh4cPI4LHjQJGJxXeel7riB4IC7zdR024tI2KrEN3FBcRkCvDyaqxTNOnieW
L9UcPnGoXtGaHi/fJhylEnV2gXpwHF+k3Wvfa/o9DwjVk/e/fkgIHuxGYB3857h0pC/KfXPsCj+X
DV0RBB047s+xZEhNmp3dprG7bGmwE5eiA9p/PfiJ56SuInmSAApe8rH9HjEEeCOUReG3QUlEcV88
hLPW203Icfjbkcx5k9IQ8HK9wrv0z0UFBtSGCEczH8nR8zgW/Up3SQ5vMsP462lKuQFhCmIUt49P
evGqLcsulF0Gr6DrV5MN8GokN31v2fhW2T///rGw3qO+MXFgsI6PrTDOKvIuah7Lyg0fOW9R0kOk
p4NjYnrO0eLzAsS8kNKG0sCioX18fNVwQ0gYyHkyxXyIDOUZedrPZDAeIASeqUHmtfznXYOhuJba
PBrHyyf3QjwFx0KBiIEscW2AlXqllS2cTGL3Nqt5Mv1cNXp6RPx/oLHNi+74eDErx0WQnPq1Jvep
V73i6vZgNGkN29fOFlGnn/Fi/Tz3TZWbFJpyqg5GPJqRFm4rqG+d1Fe6bj9m0jfNlBhM9cwwnwvG
eRiuhth9Un0cAwrSVYc45kf7JJHOgnAiVKqBE/Hrefh5q2QUHN00dmay/45F+ihkBrImtdRvDBAt
kB44pd0vp7APSS1oqLvT0hjP+R1/shXE6uRj44DfbuHMcOx3QPIgCoAIMMGz0LH3mQcMV5DvfDV4
dOmngiZ2O2IGv0Awl0ZY0yP9KFrV2YqhDncZfeQNgZwP02jVdxBxcReoKoqDuSyoZxECtDj70dMx
eUARaJ3Z409+mDnZl2YgmqHjDwMlIcrobGQ+6HSxTkYv2SsDOOfXH+bkLINXCaTk6dAfjy7tuVlz
jIQloebCycgkkL6akjnviHNVy4kFi/E0tS37EKnFR0WL5eDQWtUFG9FQGRBZgmg32Oqw+fppTu1A
+LwDw2EoCdgxv9Pfys0J26Ih7JQU8hCKFulwTCEAhFPfZm/w9f++iubOCE2UI2P2SDq+oaJ9x+4t
YomOafBzfncNISt5Ezx//VSnFg+hdXj38QZ5sKN3N7TE8k4liyeLLfc2HTVabIH1k2ZLuWlCy/3R
ZzjsgBaec789tedBJDWpq0HKPl16gE7VyDBl6oehfiMKBQVFuKmSpyqZ7tmut18/5qkJz7VHZ7Jz
s/wEkmGGAIUU6bJfhVW6zW3LOfQ6qsyvR/nk1zJvCrxER+c4MqA5H+2rXqcPnQXk7rtdrz7FkVpu
yPuFj5YYMqM35/SPCS70y64U8qYei/TayhxjG7lwOidEbDSWScDUajTm6DPgY3Rdcu52q5188w43
bFYmXmbHhU8TtKqFwyinzWDSJhD1qyY8Et0Mt93FjvtM/nBFdkZEE6Mw4qe0l+0u8Mrv2BKiPJjV
l8Rd7ECRvIU9KuSsRDzH1y/yxFqjp00JSqoD3gLHB2Lm8DvEA+V2X0w/q0kTG7WCTBlk8FfG16/H
OvE6tA+OMVFaAMTHZYyO+4RKNh6lfaD9VAEcVrmlvrYjCaGOV8wZpbY4U2GcWHSaRseOioYT61OJ
LZtsHJqw5PES64WYNdw4YO3Qx2imhYE687Fu+noFG0P6f/+seJR5MyJFgXi8UxJpBd3QbUufu9o1
Gr8GVDo7gMYTn56GT6NrnTNFP/UlKdmAAXTCAdjK/tw1WSuIQM269BXsp5ejJmElFIY49Jge+LnN
RfrrJzxx5vCA1FAGBxvF4tEKzIPGjOKSVzuQabPOzKZfqZgbrwwYsf/NUB7qdxfjaXD+owOhcsj7
yAuuaJpXFrdWVqPWdIR9EeMEfGb7OjVHDRbUrEOYkf6jk1RCiSsmkAG/zbsHXD3eLat+IPSwWcRh
fXARtf/15YgNDNGFjiM17ZPjBagN9Nr0dir8SZ/g+Dn9XdM1qwoc4MxAJzZmIHXVwt+IMkT35u/5
26laTaj11IArYBZaz+EwbN2pfjgzJYzP9cEfYxzNCU8h8N40GQNCv7Yw47jaY1Fj3emdjYlM1pOJ
FKpIo/qmwm0sCR/LvnEgC9Gr7dwmBfzrYEMWMZ1ekyBghTgFDBtQQ8eGaPaEWEcH3QvJEhpRaAWV
WmzzFnIWt9txCQ022EWWS5NCnV17tdnNKKF9fzd5OWSrQsNPo8zbZqtK0k8/DMdukkylOixncXga
NzfR4ERbrWnHXYZg9FoaUX4llUb6buo9xGXaLnnD6SYHK2oWEURBH3IiFs79VK2DLrIgC6dzSJMx
p4wl3ebr13tqbnKKOxrzxJhdSv/8glif1GK0mZvQhF/rQby6UXVjGsoGu2ZEtX35Xyw7am6KPeB7
GkJH41nRWNRGOBa+qKMZc7rGIHvXi+JM8foZ8psdT3UD4A+M4FNcBYYjEbm5Hon2anqoqriBM+j+
qPGVL8MrCCnLztK/h01x5spknB4XlJY3yuX6uCDzKmywqt4CEynH6SUaSLd1G1M5IHRRszWcGe44
tZXjR5DKepUVkAQxtWAjr3W5s2D5W0mv7Ay1UzaaMItlADGUCVdt6XfSwfaSN0uTXNQHqIBY0oQr
T+BeHUtnWoVacK+n6PjdySLTXiRmiqoQeV7C74P1Q/WO5kO7Tdxs2uJ7Vm9QdPG/55O1jFqRrB28
C55qwzr3KU7t6TYGtLjcAjMYczjz73tErLZWXqSy8DEQG2kgLMZe3aaakGdm1qm96LdxjgsjWcmc
tJW+8F0rU5cFeMMyj6L118vl1IFo49ZHX4F+G66kfz6MWutVWWPb5NN0cpfjLFlU9ecyjeDUt+MZ
0dnJwcArubMQT/2p7LUbNqMiY60oEXmms3ECbj8bGKBwqUV85vWd2ghsYH9OCyR7n4rfbBwNO4FF
5TdJc8AQzV7ilPJcZs27iOEsRPaZN6mdmhdzz5sLLBQC57hPM7VVxvulTkuGDDeRSdf27tT0Ox0s
flUaSuSbVY3iu/KMu1jFi34METWEaASv3NBNN15pjo8OkiDkGUGIZdXXX/rkr8eGCIwEfkv7+s8v
TbJAq6QRZU5fV++GFz5FurzPDHgk/8U4hOIidIG08ak4aKVCKi18PJ+baAWaI16LUcHlv2vOHKSn
ytbZ2haIZf4v52gdGkRzWeTO5r5AMxK1UFz74tCQmJK42g1x4w955p0BKk5N4N+GPC5Yk8nM4Oip
ua/0wzbsynfPzCC32/umlGfuHMap+TsbcYNFY7cNlvTn9xK9a1bT4ORsM/r4XUTVLzwB7SVWOO4S
+DZczv4Ay5wdeR3Xs9ZA0WZmZgPpD2ujZ2Kxo+egxtWq01EsoGpDZxSJ5p5EU+x/i4xAz6B1N4PT
u0+uxa6JoVULYUppB5IlZmiz1H+pvY6cBT+EoVK/J2V3DRWnWgtKvtiV/SIfjXjd5aN+X0G65rDX
rTOz6dRb8GalLhAH8/a4AZtlVdsW6BP8qZqI9Ju0hVDNZ8TjF2CmzyI+m+l16hPPyiyIMg5g6/Fr
rxItJI+CZRLXeA7IqmuqzYc7gRFirrNoZ0761wvmgztxhPDCmCFjWme5cM08+tKhMmZ0SbPct/PJ
W0Z9Z9+bkSaXhTFaF1GZZU/4oeFDYMKc/JALuBFWDHk3YU4FpW+r9Fjr/f17p9iYJdCYw3OdOLoo
efbo4oNiZD7WkeY6akZ7DmWY/DEp2+cE82gfXuTbmRfxud2HpTnVDZcf7kyf7r7hYE1VIFnR7RRA
ZSU/dwMhlQDaYM7vIMtrwUyBOWlhgxg20XKkJ4PywjxnRWyc2CtnXTh0DDyzabTpf649FWqEnYs4
R7ecYKPyoWuIDawv4FYX1gVvxtmJBDYyEitcyjJAZE3J6aPiJyJve6NXyaUMsJv48JcXk/pCWVxs
o54phWIq3UDqs7ZQ8t+JrF+wZcu1aSfRGq6wuWqUQhByUTtrQjGdlRuSvJwa96lRDDcsW0RoIwvh
OXI7b5+pzjcVU7AzF/NTz08HDA26M3foj4Ej4LYka4XB82fpcI9NKVxUe4ifY02JNl9/9FNDQbyG
a4AanWPjqACh6YQf+XwsYUIararandV8Q5XuvSgLn78e6+O7Ha+0Gf0laR2UEWbHn9+1UOys6/OY
y4HEjGchaBgj9ppMbRtUpcRjNdMutFINbsWg99e6roQHXSj4lhhZta0K7Fw+fqH/sW84Y98ALc9l
p/+PlcAJ+wbsu16Ln787OPzrH/3LwcGx5iyKuTGscp0EHGAj/7eDg/cPqg94R7TmZpyfKffvlArv
H3R4mdmeOZfuvzs4GM4/qCW4XgG2mg6nofE3Dg7Hpwg5FzYwOaEXKjSaT9zVQkWQn0cpxgehZk04
mJvFJf3c8THXBiRSoXXOBmFeJr/PbAYkb5ZoDp3f/DOijO1jJJTJHn3yrJuDqki0fXM03W8f4faf
P+93Y4rj2yCjQMifuasWW+Onw1HQqZMEwgz+KFA79fpQH9KyIQrCMau1qvTZQmuBuMw6Ue7a3hke
vx6eDIhPjwlMqaNCJKWOb+wdbcxYRuN2MzrCLzObCO0BnsomcyKk0BAlLgedGLEBlj55WtjUa4sK
k8zZhDKmUmrpst7j46mFixK3PS7NEQnZoYYkyZ36dEMkOX8X9RfJPkamECA0VIiDURK3eNxAuScP
CorAHUFBGLkiR/IjEw104Ng1jptW/YKaeNzO7s+E+4TaCOJRs7ctAFwnX60HcncMvbpucDB8wOoA
RaWBV0Rvt9Wrm+exis5Djr8iYv82ssjkU9YV47ZNhuIy0LAsQJnnasu+1IvLKFCBv+Ox+kbYCP+w
H2LvssWuZ01FHtx5ElPilWwrtdzxqsjuC8n00JYBm6+x1fHexozHafGuQJ72/9k7r+24kWsNPxFm
IYfbBjqRzdSUmG6wKEpEIWdUAU9/PtCyj6SZMzr2ta88todkN1Bh73//4ROpj5jjqFrcOCgzgGUC
SGaoyNDXeGl3VxeTlTBeQqSRDR5+eC7MoMVSKUBEKYnhTjvCOs32Drut+AJKjtq7rVEcW2hGW8Ma
pocMH72HNlvce96OuYURg4W1iV/v6Kr2bSY3KUw8qp1UVvNniKv186gvvJmW8/bgrvYansSXyBqq
4OSSnHRoWzG/S/Rxn/WOH5n1rn90EWicYpXYRzR7xqcRj9HHbJDVSdV1cCpLipkoyFo729gl6p2N
Oy46FOSi2fYN4cyymswtjqj5uXEFahdcrrFBqLs3O+a/JjkEwTDBFyE54B2K2MQe2zfVs519bZj3
bjoWx9rn5c4eeVhqJFkz6i0I3lvdJVekQZQKcoH/r4f36F4z4vycQOHDa1W014RmOFgaJ9O3XJ8x
FUdoC3am6xwaRk1Gejs9MO5YroJ24ldZYt43JXeXofjGgdSa6zhfN7vWOjdaok9QOvkurp0FmyEg
2XRCTlRuJlFN3wg3mPdzato3ic2biCGPbeyqmaMS978Sf6KR55rjHuYVgRMqtBd47SocwJBWxfHZ
1eP2jeHzclVJMX82uUj3GOMiQuzafIeV6vBVz1zjE8HTJGStWi5D49n2Ce8xG9dHvS7RosKSbu74
9gs6pwRvR96E7aIhsQ3Wfwc95blIvPii6PNnqfUjPvBdeZP47/gm4p6VaqUraJBL8yh65wWzgfbJ
RLTykJisTSRXebo3UUVGtl282LE3Yf3qNUQpOCzK1dFKCV4UguphF7d2c9Pg73wTDNK5GYkb/1Sl
ffM8Om79gmiN1eohj+/MuH6xUJJcZvgx3Ct/9W/WMmyz/IpUugRnKWh+1qyhyAjy6OPL+YJN0Ne9
dlZzUw2EyWbLFSht/9jQhp/nejCwtKalwLLXQGVeZGXoSj09DLVJMp6KFeHTKiXboXB1XlOZj97q
Qd4+ERsYnHAM8NCNmFZ7PbgIu81HwFcjd5+nupLDW9qN9nOKIitPDpO1VDY0y0WrthDt5Hg1t5Ks
VZlYo31Gk40611bzZwNTgJBkb0JhDUdBG2wXd8c6dHC8BJTHPFoNHE1jdT3W2DyjDAwubC2/HfRe
u6tJldWc8doum3KHdsy5W/C8I20W697OSbAAjq/xu8Q1HIzvkJiLOJZm/rlncLkdVw/r0Z6/pD6G
8iTef82FWR61KnkjYUIcxcI8qDLG5lSXk9wWzqRwxk2GrwZ6022S9pdqaOMdbGMDtX4eRMbc4Yvi
OQkkhiS9thf807HEneawQ0bsZv6FljdtlBYtAYVNELdHeDewlDWFnamONqJMczDJsijek2bBehwM
Eevl3p7DwK7Oc+WlW7PUgssM944rIHqJYo0Ni+TbuExneOpj4CfkpfAiTWPSjzoOzIfSQ1jcDJa/
raVmhrjHsi2r1eJEh6hoaqV+KZ00OIyJcW+VcbADXOlPRhVYxdbk2b/1jZRu6NCWwlxceIc0HsN0
QMpLkIYhXyr8g05jj9FqZeojHM7AACUNXPTBsdtGc9y/WbUc94mTcOdxgfs7lKTTRpgQO7PKbc+M
Zw0krXm/g7UlFEM4It0CX734JLJspJWry0qt0qIiz59RKdVe6Cp33uP1jk0oE20/IjsCdslkW1SI
FrMgw8R1lqBC7wjOaOrRzCGCGULemP2mYV9d2UXfXGKLj++FqZtHOBN9ZAnBruq3+OK1mwrAZYMZ
sHPRuJ36vJCYGHardwFDqIMsImvSanx83eW1KXQHtK1cPjVZUyPH74ODWpzgWI7xfJvm1hJN8dhe
5GVjh65ZoPZyc/LxZJJve9uy77weiLmOV9ZB0qGE1ht/12oTM5Y1cUA61hzZgZU9eW6CTF6f5c6O
Z1SZwaTtWlxMIMqWd4WhcZdjDnVMU0tZ5GBOUaIlwQMuO8a+SFnxrlWLo0/Q8jaQsX1FfquN97XU
zmRF+NdGu8wXa8ZXQchBgM9J63blNztpr5EfeKdAwXsPbSlx7C3gjUHSEflV0y/GsWHa0oapcLvL
Yomt5zHzZnvjORJ6rimL/lKQjemHmZHp3xqUhEVkw0tS0ZoneVzaNgibUuuIDi2cZ1mMKXkHeZqd
7CHp30orc0kQ6O2JCZxRGYnzjBZQRzGV90ho6woWiqaIJ/SEM32pM6MOh0KudUHT3iG5KyLI+lW9
xZ8jvdTUyttFmZx5LL9SHOHPdydS1Gsbhi3A4Ybs6RSBsh/3YZbWzs1sxulhEVXzxWywNsQifs7X
d4Nv31oiZZnFPbSGTGROX50CkywEv2oIc8YDvmFWQgu90/OeCwf27/xOH41bJJnT54apA3uA9IyT
F+tNHCXO6hYo0hKP7ca5WbCfOGt1Q/7ulFpiN+ZpjsSYSVBYUuSJyHZV80U1I9MtAdkC0T+3M7To
9uIfxVebmsYnxOL91wYDLz8yHcH3M8oVTVLzbG4pQ917lbeUZWvBiLHFZOdRJsziCHBfnQqcHw62
3hMlUksO425NZi4bXK8j4fRc7kFZa+cqCcaH1LSSm6Sk0qgct7lOlo9PEbRPlrbamsRtux7K5FK8
D3iHbdLAozwJ2ta45RisvlqNSxesEUfErU1Ei5twEG3Kjo+zek7shaGNDyLFk3JjtJpfYZHczfuk
dOdLfSIGRIyTjJJVD1pTbD3DMy3Dfl7LX9RDz96gCuxI+AoAOxCvSjW/IzRI92qJa1JN0gC/Womj
zezE5LCSKlkgGgva37AdjL/qIdZ8J/ol5vJ/4oF1Ju7dSaINh0Qz24sYCHcth70qbLO2w5FnLe+t
1o8mXsxLP3eIxklgjYk8dX7X0Bi/YtgrSL5+EvI28CP9kxpwrK26xGZyONgplX+IBMm58dzB3CYD
3jOzTUEoAp4sKcnq1kugXWe9g9HAUL8kccXCrKz2orem+bKSTfs0jrZ9gyuU+iypuH+D1PwJp1w/
7KrFYuYPO+tPKkLQm9ybNKs/aOmaQtFjojs3bDTdyMSNNrLquIpYYMbEiscsCNUB99QahFC/Zg11
s4cZz28Suz7w2J8bX4u5qM18h1kPuYi/QDoJsmEzSNH7laWFGTychVUTO7anRWrTvutGEXE0L9sZ
oInQhJEKKmtoXj2xblMYX+dM2u0FkgosBGOn/tqkhXfnuwli5wEjtljr6nbTDs7v2FlgqX9qZuGZ
+SvvFZejdXj8MxrljBqU3hmRlEL8Hc5e2mTbtgzmXU36CM8SZnYgLO+dEK3pgGlWstMM8xWRxiPe
PBbDZsolzZFJNMLMv5o6036eGow10sXKL3W9tF5MuJ4KKVlTTZd4WPg4KBt5pNuY5qb4D+9LjpJD
EmC2phsC0bgqqVeLMjhRQOI+rUjYhb8iSbaEv12vJ4yJed15Sjr3XsPwlKykREdQWtm2trF6zlgU
odS9siZNceQAwyCXmp1mmb4kyfmXFiI9q02HHxUa97VWV9XS3lXwtjlTkNlHNv5cTwH2yhtbTwHC
sXLemipurnMoNqdsxBV7Ij0JWbyYHhKy2VBZOGbx0llEP10MxeJNpzaWCQ8pJddDU/2gtg6R0Ho4
NlZc4N9gZSOWJRj7ab0d8YUq86GOMWzrWwurEM9diuSYU9JE8bL+DzEFfRzpPcOaME4hfBItTMV9
yYSzxz3AUg23MTV9p4usInJC8I2TKqi3ikMYDzRFKe8p7K80QppD2mkdVSONSO/b/aOO9UiIx4QT
9g7ZPWEZ4JCsOho3X9jNlzkb812XDul+nKiu9FyyIjGgHiJRuePDkBYvXkf/SC5R8+zLwkqjbl7j
UtZnF6xWBhfLwsPn0tHO+DpYR4OL4y63pnQfw+esQt8ZiuNAWMarIjzo1Z4NakOzMM0N2zbfWYPf
3dKJ+qe51TFvkTT9blH1jxXhRo8KN4ujrjiNhrW3q0RQhIKYFBnaS6EwiS/kuDOWpDzixETXUnnW
htrJuyutbnzQDRKpsFSuX52+w67apsNqDLrniLRgboChNvpHMwNQatuiucZtHSuG2OY0GeLKjyx/
oDOKbRtBfe0s7JGehAoDExT+z0Ff2re6UjyVciEDiu5w46T2cmCO3l60TQsqZzJQ26hgvUJFyXHp
zB4AUGm2T1Ch/ZMhgVkwCwxOidF0F+nsVSc34cExc5z3lW46Ye1X0wOjUNp7Oad7f0WAmFQ212UO
PuSltMkMJZd3n126bFOfwPXcLW8n5TVfsI+n3dadhIBZGzsbKZhQ2/zSSlsL5/VTK3uN4vEhkHVh
zdzvNFuS4NB1q6r1fNfzXEaETzQvTquwHO3KDDsPZnbbcUpBRtbmNSVJvIqEsts7vep4M3VGKfJx
FzdVQtI4WM98mcMqI8Ojk+A6FhYVAKt8u8KbL8ncnq/UBLr2sQxRyVNIJBXug2rU5is7AfGw+rm9
+0B8KovlgxatCF1cpIh3ogvGOCo9FDYFVcGc8zTGLgSNFR7QEo3HAC3bCwEcefQrkLekuOjlDYCQ
FOK984kqWthuVajmhGJErvadfgJ6pTcqP7cNFCi85fNgtVt0YLJil9aOOEzhbcUrTqRekOrFN2Ju
T0R8srAFIVUAwcXExAHt6GRGjeQ4BBlLECM7Q24r/CJDlPhYUOZY6FHw6B3AF0NVZj4gghh4tU+L
ZQOUOYNs37AKIFlNH+bPFdY3m9jsiqO2giso2jjW6Ogxtl+RmjXhYONTahA3s6T8ptIE7GkXjjjL
4M9/4Dcfl6TKwW6rWtjkUmnfdH1Zy2VP4/UVJcVS20Ow+sfSJBFl19hAQ1VtxGfdKKpTU5t5hETF
P/lD3z7VBhga6QVgatB3q5MsLXEz2XRamIMPHO6a2X9Fs1a/qIRip9Pb4CQ9ztlaCh6hcEiY1PER
xdYjHw30ciVQjkt5PmCRflrXc9utxzDCpZ7YwwJEMkg9at6848e5ROfLFDrNJ7Gi3tQl6y1Ag/Zi
+CwJexn7r2OLj7ow4uTGIz9wZ3Tr+sG8CDcicMjC5evEK/r1Ud76AQgpbk/5uZQTKBKpUpELHezT
x91gDEDAo5+IG48jH9wJEHXSHPvGSzSHq0IG/qkNKEPaOTc/yQ678KDE59AlLfJo0w6Hws2MT42L
P1k68iKR4BMhVOjVCZ/Z6uSYFLHl+g4E5eFzD+mx2XVLTXEuDU4zYn8eZkmZ3OTgc3pdmJ9IYuSw
5Rx7wp2ueUZCg8s+A8bwAxKcBkBLH4u3i6QSErN5ys+e06QJaXPy3ZpbuWtrRXEy0OyUbGx8ZSxQ
0LpgU8z6VL8UpgZALcGMrTSmVRgonC1MDyITcHnLZc/i+ThmlcfTADkipq+2k0e6+pnoJ7Nc+wkS
Cy9UZ6nbDtDmc+NRtWuLBLKY+omHqXO8iYl9lJMo9Ki7U0OPZ7HWND0+KwleZhaqTI+V7bQXsikA
EdejEsGWue1yK7/ByRfzXzd1QL3w97TagPtBAJmwJzvQaUQZa0iRgdKo9cZv3ho9N/DRCUjL2bhp
QBOC+X/zBbs4So62X4pjVrHJ0iYVN5h8vkyTw1Mjn9Q6mr5gq0w5z2AodLqhSbZPVCWZvRkVXv0b
3IIC6pbRSa+JBeCQlWSCPNR1TAU5T3M0jbzw2Uc/k5tA6h//9WNjzmXGFaMR2fXmSO7UhkvlWC2D
usWZdt6VIktJJ6nZ0ClVZeI5HDLMGpMbRFVQLBYnXa4ad6Ejk96MSXT+PtpL7RKUQgP7ARR7JEHZ
uNye5VoFzKqlJSNjbtwDJPCNJXmbGd4yvv1M7IvAtIdidgBQ2Y4ObvmbnEidiyEevvMc/zuq/M2o
EhLpqpD8v0eVh1f5mqY/Diq//8j3QaXh2H/46zwRdQOEChQO/xpUMsv6w7RXkgF6cegmFh3C90ml
af5hMoyEgYwYAFc7n1Hcd695w/+DyRdRsBiQcK4hNv93JpXOzy0otQnaeMzuV9rFmpftrwP6HyjP
3IvFkjmJed/3TTNumqWkBZ8MPifG0LQCjZ10dwK7pbfG48gUItfOdOVUQLbGfitSrt2ix95uo0Ne
jjTXwCpTa7aOAsnvPywfXazmKcWnOr3NOmb7RIU41rEWHG2jbZrbxuAiMTVaXDykZJRmOQgCLsLn
JcMHNUgoy1bo4Vu1aAuUYlvaN5pi1yuSktAjcly+Bkkzv3pMR9IoAVA1qDAmCpUu7zDqLfQWf2uK
jdEU2euQyPlWQ1uE7jWbn+du6cKgSXIPXd4yfJu6xCD7obCPCWL/u0S4d8agQX6ui978jKXykkc/
rJe/mKp+UO/+t4f9eAUubBPeqr66uvhro/jDKyjhbGda3Lv3S2fhO2yNkFxM1bn4jikN3zUT98dN
apbBbe015qmClMWMEUcNJ0xzfdqTwTpvEeHWx2AZJ7TteE+ao12DkOfaY9U6/VnMeFU4aZZdjc5A
MOYHhagoSP1IBDfY2Fv1DQ6Sn4cCE0CnkScPzOyTKUwa5eBr1rrtb8g+JCL8OLHmSzPYWhcwXCu4
9lQjP3/phlowAXCr7u26jJ8BTdUtGhTjCa2IutU8uBZjhrcumanD1hYVBsalxgCix3r5So1K/9Lk
aykaOCR3JRXut7JmwBvP/FNrmeY3iK3GJRCPvEE+bpyspIXv7scPia1MEOu0eMgrZo9uXugHWm3Y
OVqn7fPJcqO57obtopesaWvQp0t9sb7Sbp2wAjEOAyjBAXi2HzZ2bEXognKi96i59SYQOyd9Lhr0
i7Zdy7dU4EtaDJZ8I9vLOnpz0R26AVvvWAjcs6dxN6RSndmU+TXICpsJjfkht77qZZrBoY47lyDP
bHEufczmQzJa1BilTD02H1lH+tKZJEGtcGVVqbPCTbjdDFWaXZXCarm+CpMUvar55hctHquV7Hok
XcQEgIp7xq4SfU8EZZNeFsOgXxFNpm79ypiunLzly5lYjaLyF0t2mDuRBeFiJ+ZZSwf8oweDB2qm
CU7R9DnSWfemlhNANUmYh6LHFDPJk5Nt42qsI6P4DTfylzPLgYUAWw4XSRytILJCZv157awz7DiZ
PO0s6PPuPpx5NaPHAVuRMdN5I4ydYF07HbaI0kRx2w/gl7Tps/jKaEBdNy41eTvo7aPHEDAqRKHv
sRV4UmuZ0Y5u+bls+S351KG1ziYMzwve/ammu9/oA71c76DnmcvaPCt9jSHzZr7q/NERrcHXHFfz
Dk4C5rTNUucXndMMxtYZNJPYiLHld8IAuO6w1b/7WLZggMRgrV7aXeuQSNTU8TsFnv7k44P+GGQ0
wpW2tNdpnxL8VgL0iwhf9/RLped70sC1MhxVAAvQGkd3b89L7m1zX/g3PnKj76EzP8WV/MgC+RVz
4/Fb3DsAVkjiVtbWurV/OK9ka/QaVVt8NrvG1VCGoWOZu1a7z5aAb2Bkph4ixNA+ZWARYuNAeW4A
NSqBnkZPuV4s9iBBvwXWKD4D39d8cnFVCFq5RphjQvzckdvNkyYC4NimaAf+/sD9qy8A05CPhdzQ
Qh75y/qplrzvDJF4Z1C/Yasyg+StJkl2rRuT0NZXnDNxKzkvMExB9bLaj7uME171mPRyQ7rxO3sP
NqI5168WIoSTKxWhaiaehbu28ONPhdfSrIoqwbD97z/7x338v5fFuvZRr9kemjkTbqb962eXZZd2
iy2dcz2uCUOy7+N3VnPsH7q+I716ocIkplXdFN7qoUzYdEr1X7lHv0mni7r0kd1gHoJ4h2S9D0/z
wS2DfSBJXwwB+ipK9T49eSbfX5KeAQ7Ty/594prgFaX2l57wmKO+LHj95y220qMtc4zTJ68LmbIv
RDR0HEPjGD+awsD8zdf8i54s923se0yUe3DMphDqmVZ62Xdyio8p0Q1o1L3KDxk1q2/Ghye0WdqY
DZPubGzB4YKdVedfjLI79MKqMDrLm+ZY2EicAJVI3ZLcGva69eJAS752sSamLT0kH68iX3EhB+5c
mD1peyXi1zAwW/FVZ2i2y3RBolQrp292gQJq5tMfiwz+wUjy2ZVNolrK9J2TD80Nc0izzD/plOPJ
xm7dFDPIjKFqWUM7EeqYS+yeuw5sT7ML8ySU7CPk4Oo6Mxbukr9fCBSJP92grAT0d9QMhs+ZvZaD
v5QNnNXl2CO7OYvCAAObdTbY5uNsLqRqoUBhHg3MzRcQi0h2lGLNq2sO2LijP85xte2PQmu9SBRY
urWEVBOBSKBaHk5alpabJKl2NBbrdsVL5Asql+Izx//wxZT29G2E86VFyOBLj5BGH8+SinLsagJ2
2WK5igmBsiuL7t0q4mJXGADB2OGU48FPNBXNS+MdlV1+VrKGW0P8xlyEmpnuVzf8O5h7s4z6UR+/
tg7XCutLRMDwyCiNpcfCGayeZMq15FzfK2khw2Ov8oOj5fRuykyXbWDNjwZgeGTVvrXh84iSSSEb
AjozizXDlDbEQNB7wy6ijLqJhDpI9cBPQQGPw7WWdr+0pqivwJ5t5qJjLh64B9IHcoeLAgBDWv6m
TsvsERg3wJM6b8lHxRdIV2FpcRpsCHgXXzUItmdgm7XA6VR9ofuq2mt96UbdMuXJxhJI9gclSp2v
m3PkEW/HgwJV4J+JjuDanoVJaLxPGoMdFYuBLwwODEf85Ll1FiOzvmCzmM5wvNwmv9RgD1H+BDMh
8GmN8UPS6l+QEXGuDi0c8pmTXQ+1iuSCxCHMcGYh+KvlUX2p2TOKasZU1hNuwljdzPq43NFix2jw
8eU6d9SWh0GrgmTT98vybrq5f/THRdsWY4mPsO/GcOv0bpGQOMgq8Hs3ZaTVxd5GdmuYXdpSZW4A
maIhcHJtQ0ybHqXWUrx7KDqHmtDh0KFsBeXLQaYLmZfXnleKW4KGZMhlEPBk1pzLj4303872N50t
DHeTi+//7mxvv1UEiBTTa5W+/tjffv/BfxJx7T+ATnGZXTsY5G5r9/KdiOvrfziruhsGLJJFh6Lh
X/2tTX/rYvGg08ViT4Xdw7/6WwuSLnI0MDuGjRhboEn7JTvt77LUaGN/PiZhGsNrtJAvIq9Agf2r
xK0orZ6cRH0+OF6Vz9Fo1KmB27e0rs1Y1cE2MDOOICiYXbnDmbkNNmZPqIu9JrTulhbL7ZDyEBY4
VXFBXhe9tLbp8WuKugCj+SEmOJgJeDkbemSnozI2SwnNdFXS9FsG/zbOR4UJY8zqSa31MFaguBY4
sm67TCzQAc36ATVtd0Hqp7gGKdCRLi7L59jULO4eUPFtF+jMBkVdtvdJ3imkh23AhNpQuodRheWS
Dm/USPZqqPwS2gosNOK7GFmL6pBC8/ymGUbyJrnLrhQ/8+TMdbYmBgf2SZRFnLHBmZ1scD+AmoBl
BGRITTq3sJiKy8kKspu0FsMVxb22N+JsIR+BYPUNrhEK0VWc7zIPDJxUrTzBOl+OG43GhUlKGWAO
yibfTIVjffY7HrOhefmaASD0i8pNxm2FBuNgEpGyBVMIUEPbxoVEfnM7aJZL+s5S3gF+17cZ0ucb
Rra2iZQpry6YCZNU5XMy5lJ4OzxpCUXv/PKq8iDFbmfPlYLuvyFQu3L0RwTDw4kk6Cfq9uEeyxQS
2n3i6VbWV5Y04Kp+vq86PPJVkZs4elv+viSkVoUTEZNXdp2n0WzpeYhF13LlOFN/9uCcYsfgQqWz
NLKMemJwt9hrnr3plrKpinrmyns70W/tcSRtoa9N69qA0PhszE3yuSstdTP1mQP+7G41DLBDp+RQ
9AQJaEg9ioug6OJT0GTVnaMP9lVum4+ptAl3q0E0Z3ecd1WbxPfz6LRbV3MQ9pGuo9fGEOZ5lp1h
Ouk3o9Z7UaxseUzcep9nsM9KqEMhBus14826pIGe6viQBbFDsHdJOr2UbwY11K62Ed1vUBoZZxY5
Z75S7RGWUblZisDaUpXIKMfNNHIr565mtYVoiS4RT4hN6bduRJTB01KC9yJi03YCT9mNg6joIHvh
hMmYxBtjNNKLYhLaE0T/5EhR2J4dUuuuZnhPF57ftxGBCDPJP3Dm8U4Q19bUsm5YtnID78zcN7OI
N2Ml0ijT7TgPGxfoxIe+eJ7lsCLNqV0ne9cu58T47MeFSnd9YEiL4Hljsd0xyqRIhH+WWFuTfDZr
gT/em2buyHunR6Zkb5w2F8aDYbMWtrqTpcTo6d7d4ItYPCp7KUnLwUrN2jHv5YYD3575+1N6HZA1
8hhgda6T1rHOqwEAKHJto9Ycukyryo5wucFri3rJ+DYZsTDVvqvR0d9PuFTJ+yFPR4cJVaJlFsNv
CDbPJDB1SxVROVTeOpjpzRCXlgBaW28qTjY835Pn0kgTnCfJd+X9aHXJ8gTG17dqXgymNERC8/V9
JpxJVGSV70M5sAZ4ovMApEzULPRR7x9cUp5RMMKPG4f6Ih0qy1GbKs4HDE6J18uPmV6ThrgROsEQ
n6p8dIk2B3lhnD3AmGVjGWr735u6GtJh/t1NzUr725v66rXvX9/ESOb80P90Vf/jJ/+Zehr8wU3t
IupzYFwa+o+pp9YfDqbAmM74SDvoKrnFv0PRXNWrMgYbXPJNV0dckLp/xp4aoNSrlhsilbuaUbv/
zlW9Is0/dLb8avqIAJgcyNzn01Et/AgrULITXNFozcFPi3cB3WRP8kO8SX3cMH6oY/4Ccf2rv2QC
O4I/Irr4k0lEUeGZulImDr65oGLVm5emqtVGxmIM//2/xN8I8BPxzD+j68mgxUvX5A2u0flImrJ+
009lhj3C8vBv/yGQfJydV72ezt/6+eFNSNeCuluaw8xMKS/yd/q+94z//E/+jOPbqw8Fzecv7wgL
VaxYAXTgRUlKJx+BS89EM8xV+h88OtYqIj1MKpFx/eqdkzR6aRM+1BBRW3YnpY+MwGvTP3VV9psv
5f554fkuMCIWCBYeYL9WiN4ESDIEsjkIScw6N+t5TtQDEN5DMxEA/vdP8Od5CysbgJ8yzHVxM4VE
96v9pmY4NXuzbg7QXUFuGWceMr+NN9wfr7q/wrwE622MmVjJv//Df7HosQZiCBV8qIx/fXVuV8PI
ElVzgP5W34+EX2ycgCg6bKSt3+yvX9VoH9+REoxTAck2u/rnxbiM2TjjEdtg6NiSBDA28xZMML7/
D77QD3+FI+vH82JV+U0awpKDFigiEjv1MJWyuqi6/+zR/fCXfln1NKKiRpTFAinGOXJV9rrU8FD+
H9tL//NbYjLi+6wML2D29asXZh2Xjl/WTYlE1ayjRp8YANExqNuFKmYbIP2KjKAzdiRxOgcdTCGi
/AiYp9vVBdo8HJEkHBiSXZMx7LjN3z6ozF7G/GFNgt6NXv4+Y9t+TBag/sbrY/RxC4MBM4DnWDf8
KxRV5RaqmYlEi2mQp9ryDnjbfMw9sz46cRa/TCVAiyyVc4g9EmXrmYB4mbGec08RLgvOhsgK4ics
2hZ+wzDg6zjmRbVFOV3dk6ZmXxD5JN/amFPeGFw+O7lUd3Nm15fS7ydaLs8X9Xa2C/1LRpYdbnV8
Hg1N72tJ1xbl09DsaqZ+N4hJ6mhwUCzCrYvXXmYs6Dtaawj2TFCaXaujyMhaxiRa12hhqfPtlpKD
qySLJUQgZyLi43ARSUoMGdlDxNwpY4fjQj2EEy5DF3YJlQE3tPrS0AfME0pG7n5QaiGTRfMxEZNz
qRIje0n8unhwJaxGkI7muXVL8zHmuzcbT8LPa0p7XPhMU8zQ0muCIbSsmb2uXJvaUYNP9NBLwj4h
fpR3ACbDS8yjIeSsbW7cMXvXDd7pSNjPIyDuu+plfE+DVB/lejQyzKkv52LluXdQHhL2dlAI8lxd
dcZU3T5yog8h8sR0PyWFtaEMSIGbzLG6SBO85zf2iFYmAWi9ydykencJkr42CFzeu2OB346pSRjj
H8u+6InXJc/VPwmXR5anPASMncgGtsUcliDpn/xlHVEmXpq/BCTxbcpW0m84IkNmRubeQgxj5xb7
FKVKc2XAbQwiV8TTk4gbLdgimul9rLrzdNm4sNZOZJcsjz4pN59QGJTvpieA0vJk3hLuFW+AzNuD
nRnBQ02X8ckiDzwLCdxxwLORaOZYAoqJnDTFNJvxs4XtkMkrGGKVO6DVTVJviI/TMLxzg4e+7dh2
K+4bTjZX3ELEIIwbhnUbMINGPGAOmUz70a+y14BB7C5YR2aYsYN9pcFU7PspVmfZBdPT0i353mnG
AfcsrTPTXdZYzrJdEJC2m65PaJRdlRtf8GLtv5oLe8vWEJ9EhXT6z5M3NM9JZjuXH2PDEjKmgxGB
Zl0giE4RoshUC42cN+GIJH9pE7O6UDFBeugnzDDvsndIMAHaUde64IMYO+Jd50ibezgxAgndNUGj
CJWSYk2d4w2NFlffSFxYKHxYYKS2x/fZ1BFFJxolvlVN4Byq3IXT6Qp3OdnG+NT087THVguQMgAt
3y7Sr8h5St97pLCbViPqrjeKPSmS34axA2fu1X3Vmkjcpi8jk/qLsnKhKsaNe8lV6N2JkU2J4Elt
obFNV9PQBdskZ5/jhxgzkvfyR99olkuCjnblAkcsWVQzhKXM+5zcxCxlWluwqDkVYRIUCBurMQtu
LIpKpCLs+nwsoPZMTQxXmYk5IxznUMph2hvrvdvYfG+zzF7TXmNwhhnia6HIKLWmwcD3RMJoY+B7
oUZWFIb38csYIN/Ti7mOJtzYtk6/sI3ofQMMREeiRLSOYVLSc+YIIs3vDJe5iK0Xr47DQdl1nB+k
sXp3SwpabHbdHMVeCyGT+b9/R9hkBwOVEBlCeliGY9C1+0IvaVnnjEPMHOvIlfzpDnLoIV3hA4I/
5JvA7qqpiorIu56Qvv9h78x2I0fSLP0q/QJMcF+AwVyQvrtcuxSSbghJoSBp3I00bk8/HyOzunJB
V3YBMxcD9E0CgQyFJHen2b+c8x343FuZFTdWQ1BgysyaN6Fsbrp2ratrsz4XRsOHCfWTysLSsGFw
8epkcYCezUXs9/PUxSj92ue+8aWPnFbD+hlx9MW4zuM+uxbOlOyGmeGTN1JJhJrWOySgO7sOsX9E
PJoZOdbCidjX6zDFrZ+wtAY3ixdXG0ZRMrI1orcV77BAlSUlfGG3ehyaZJ15V9UpXlR51ynOHi3h
9BgDHvp8KHnNg1rtLAEaLKlouK3Y1D8CQ/Vn5H7Uo7W68fOuONDGD3uRAsgpg0S79DK7sTJreNGE
6G7mibEWA61vxHiOWCixQvszqwx7MRxWAewRqrQtb4gzim+L/NVriYXEBPSjTtbslD574nl+loOe
HEyI2YR5l23U6xbAuRkfHtdisudw/9Ccmm2nx6W30lSOWpYWzwQyVidZceLopY9pVmfnC88U4d+v
hyzJvIBneA929F5jmLvk23NvVxG5KpM6QNqx5R7BdWgiBx7Z0QWiQm9dcJgJmryWj4gIyohhWH6s
xlYPyNz0VoIfkUSbeWgR0hSNxZoHYUSvYxEc2zUH2XzqSrM8ja1Vnmqv1xs0zljmrKJTTE4h/RRI
MSfoted5NKdy4fIpJOcfE/r4vkVRDeAyF0Sc2tlQpqdRBBYxqwRzD/4Ja2ddhbGrkEpF1OJgVcKF
yIwf3SxSgq2HvPxqHMyeTDDYDqGjxvA+B3JVCzo6oteJc332V2hH1Mu+v61cj3RMYRNGi5qeCU3f
pJJxq6WMAeeR0b35uZ7jap2Kh1FYE552w0XsSHGN4a7x5uFUFSLfZI3+Yfvq0AiBiW22UBQ7gE5M
l+eLg2O4cxyhXQyr0jBEeyWxQLY573lOTSusBQsyVfj9wWzZ5Uxt/J6nTr714ABufxqR2bEaLyBj
pmvFHY0+PZH6prJNpUVBYS3XPK7JZ1J4uA5zFuvIoKeA0lLTjtnk6P7OY1GXY5Hm+LYTqhO6JeZf
I/FxzqbhFz7kqPLxC8zO8De4h7/yUlbgA4t+5GbYfn7dQP5u0c+WJ7FVpxcH1JGcN+Y4XIhr0T0Y
gNQJPaXl9QzYDNs1k759Hsj6zAPvnEHH4JA0gr9r1P6oGaJ3+hVAwb6RCQXN7p+aXA8ZGc8AP48s
jWelo2PNOVNHL3uvCnUfM+Ha/esW4y+dYbBCD02+k0E9Dqfmjy0GbkenTJCzHoaWIqwi150LChVP
VaU/N2b18V9/v79C5NZv6DkrgYqtyF+QuBXD/dxGk8SB0o7aGttab7KuGpoNQJH3nhygbc5m8cZ1
/PH257Uzkmjt7lNzNHZ4zrUoJoT2nYDiYY8I4O8GJ38lI/HzAWHFCbyyV/7SlDdEf5AZp/JDWpb2
SQ1d+aO2SMYMx37sdJbGNsV2URQ8SKkw+uvBpdY0cn7ixqDQZsfyTilTnXyT/cVs0nl2WQOiomCM
fbZNQBaVFBJVeRds+6FFs/5Tb5WsoRjWROO6tb0yfiAqyX63XPBKYcB/9r5meHf497mA43kCZJpl
4u3nrVhVSO6iccnNv0NkGX9ZLK2vBRUlrBd33cD/6cORKAgJ3F75oYfSGjpaV4f9BJhttOyXNiP9
En8XZmmcnDtHQlQgMOXfRc0HLMh8E+gCbwkf0z/9BIBORxfyWnYI6Lf3jpbU58Ye/+4Y+MvEgu/C
oIJ0EvKN4ICuD8nvTgGVqSF2qzo7uDbFM1sbjWgBt49anJTkCeeI3GZB84ALY3j518+D+dfXmBIF
h5+/7hERvvzpe89Gbg+yGGEndmMSYyPBp6vFcfBWKkrjrh6d+SbQnOC5sufnPJjbH2hLx20/Dw4r
75rVwHreyj5sC+Vb2Cobykk7R4fXJRiSsC1/b2Mj7o+r/jL5deLyP5vlv5tXo8tjRPJfb5avv8b/
uHxN2Wf9h2H1r1/2D920bv3CiBZOE8NTSJLMlv+xV2Y2/IvuWDQ6wJ3gvq0ztN+G1WCcMFSuSZ5Q
/MG1r1fEb8Nqy/iFRBMWwCycPdQyKE7/jb2y86cZF1wnvr2Ddhr4L8tt+08zLnwsBZl9lbiSJtFE
78REYWGqbK+3t3oaIJMIrZHd8QyWue5K7bhuexyUxmyhD/WYkSiodfN3aSWqjDS9Abgi5mE5TxQ1
X60svE1GXKBcWuIqEjdnQJMX42w/aACCfAWSR5kmbWOBmQj/8gyExNnma3J6cKNnWu/dDbUaDGvL
g4pw6wEaDVMxdxx6/bXARZYRcGtrJjOitNar8pT52hhRchFJPkA6YaaTAKyZ0it3qNrGf0ihGNVs
wlGn0VIYpd1TQIqqKbvHjimgsfUFkDT9W9Z6PV6Fqhl80nS5ESr9zAGVK/S07WeqEVTvtc18i2Wz
8qJlHgVfCrd/YQKve9mv7uD/eQD/7gGkVPuXD+Alq6qvru7/qOv49at+e/58KGr+akzHHbBOxX/3
/AXez7UPiDMyA9jWrJaGfyyLgl/Aj3Fgo20lK4GD+z+fP9sCyxag9FgTfZ2Af/nfef5WvSP3zu/2
RSjfAJ6R5OIhAEbd8fN+/t29ZHHflDCl9XOla3XaKuyTqFGxf8bgboyp2ea2hQ9mtoZG7iY46RBz
mt4iALrAUVAuWRWCPOouOILsoGZiSCM4LYVtPxsU5vlm7IwPjL7JUzlhUcwS1/k24Da9wIjpbxdY
jvEuq7FOhDVt/CUZ+Z/R4E5Bs9dESv5PL6ozwqnlwJz0rpC99aGNAEPOOiAkkD6u2V8NAqLMk5XH
yrvqlnbBpFy4o6IBKS31XSyEf1VmN5GKvsrnBB3hDAcC+eq8saRuMSW11CuTihHlnwI9dsmtDAkm
farX7HLe2wcQQ6UbWSbTtG1TxNmTkc60zCm21EhmYnCPHMEYQpHXPbi2Mo+d16d7cxLfi5ZeO/Oy
FZ3WZmTMDKa5F2b2OOPnunXRSIoDf8W6gPGIS0hRuNLYEgN9Z+pmbXtDe58QYAJKEeWIAdjTogWa
zZbouoBRABatzZJ6rbPlIOruDb1wLkPgTFujV55xVEHQ1ud+CeJn5DTeQ+M58aPsZ9M/cpJZ2kZ0
jVPgN7S7NvJkLF4GDFNbjRi7KKd45TWg+GpJLT+5QV2c+8bjtVTliBrW7dCkAD4az5hwEz/Skibd
epm73LdVYnM0xwlbmdwAndNLCLNmPwI+HVm9e/48pCR/t2Lnz3F8wLtgvjSLNaOK6LTlMSi8wg5x
mHjZwdZ0v3jOJHkITxzP1NNbRds3aVuCwIOu25tKzDoazMSpSGAUhZMZ70mHq4t3rkAtAV19W6JT
NHG5Xi906NtJjxlRM3E8ZsNyjwjB3QKIYdqRr2dz5oCEseu2xMMY9AwLQTCEa4QiefaOCTmJfHvw
Kj7JT5r3mE+gYxzzmCh5QZghwmVcQi+rr+12aSNoDnustfHJy6tdxf3zpGnp3URnFkq+zY7RWx+y
BHg19BGHjZfFu3iYH/RCdMcW1MAW9Ii4aktNPzaOne/6uDVP3Ip9mNOXbzuNgVFpT9nJVkW9G9GP
nrViXo56y6Npopd6CmbzrUKTELVG4oUi7TUmLmLY1ZXX9yfojuLYZeOHrGVxkpmdnFvXU5tlKUnf
BG1QI9jq7Ebt7KXh9dHgPZVaFSWtFmiMAUQakVT/5SztC8N+KEdx3bCV1TGs2hJGDotw6AtqTq4q
ZwKKDm1vj+X6oc+0LlwVZOFgOnFkS2Hc8tOLs8BgJMN46psjEkr1hQVy3vipxYvDw3Zom4HdCOVz
lSzQC9uWoYzz0FrFfe5nV4sRMyZVOtC55TFz+32tdyhgkvG+C/BULqW5ATe0TcDlyIQUS3+wn7q2
3fvzdBFwq3DBqGknm6LfDvECkTa2n9GwZuFYld3GKIuvwsbDbFajy7ooVQ+ZBnS8NYwo6FFqQbfg
EMz8i90wyxUlwccgK3BB0YLf6YjItiXq/cgLhpHPVgMDmffD3Ztd2UVaGqDplcXn4sFSBfEUnFyO
y5OSpH+TRCmu06AX+BWhu/JUrIaq9m4Q3Vbz+aWWurqefFu8F+tplqvYQ5siOu3cNKZ9n5mte6qb
PsUUIOSuwUfADC590bUOWYo5/UArZRywhzH+yTBVwGYg4kKLgxPtkLXtONbvemtERLO4wTEX3n3s
yru1BtpxTPjnWmijF3W523/jXFEbc/DiIWysXlwLUw1R2+f9XueN2ul1q66dxEnvrWkKLnLS7xep
9RtblK+wBcxIBIppYokkC8oIiUUe4XzdfUf+OK8QUl6lix2MIosfr7bfUztD0pNyO7TEh+YGaZOi
fyyYr+/Mcokfxny8NForo8noxZOniScnCZAXacN7twQvbgIoC0gdn2PVAAssQHWZ465bBf2u2CNo
jHkVW/vaNJJ2P/rys3JmZ+vIpTtAE39syNrjA5yD2yjTYjg77ahfp4Z1r4LmqujSZzc3wSNATdFr
ew45aRGYBW92MHaRZTtRvp6ljebf+p217zK0wRNvHePDgVAdjlH/LY8T46VwfHTOlsejptkM8L3h
wshtO7Q54i6z3zlDa54lPLawHZqsRblfp1E+F/6eCedyTOv+0DfiNGRxvsfGm0UJvsIwA7bFZVZE
SxwwiGIOBmmTYOtPW+P9wm2v+dfzott3Kf6BcPFkewFlpUXzONRbDArpB6F/djSa6mrK2tUWVTwZ
9nCogJEFw8LFKgJWULJ/GObumj6+/BxQXCLoehFoF7cDvw9rmzqPsHRm52GGqcE4aof5gHzYxHGW
6wnfP5CQuG02akmNs5M5yW7WrDnsVGK9xrVq7nFG5xVCSfxZWz/nZBpKq7pNtIFZXy1T3OHcaw1Q
zMNcO2JjGEazq1SjrkygDVFG8U/Tr8N0srSnVBvX6xkSTO0GoeY71yMKkWeNPcCNnjTDtLHnwmYi
Ny9C3VdC849Bly+nabCe7ElvPlCdackhLitoI443Wl1oFQZxPrjYwGpwz5rboQ8+S224NVKP6as9
9vedU92OlaZFba7dlXOqbhCBfOukJVm1ufUJfuA3vwOQP2X5CTVYvzX49TYmsJc3jlf7MDKHfReL
IbcjIP8jwcPmVtRDunfR0YW+T3Rvmdv8st3wGiSkRFS6r12SYcyfWZ6OKBc7/weKPwA4TmOGTmoV
77XvzQ9sImiXlP9q5U4TAf/0nvGzZxstdvWI5aF4hHyhh9Oor1hxsN2WxUp5steHiDdMhHDbcN37
kAxEwI+XyK7cluJ7I/OPWde8+yCohm9WN2x1PFfXrFsdRupc2Z5oDCaxGalP0dJIO2x0WZwZo9aQ
CBR6/a5KLoZZHPoctSIEHVzbKqjvfaAj8HD8VN0BSfQPi+e237QlONT9PD0O7Ft3RpAFWRQAZLsC
Efq9zf1PTucCHYAbbJSM1VMmjLNbWcG+CdglOaOWbVmtcUEQG7DpTVwvqWPqVaTVwryuYAhEBDu2
V3jLsC/03XyFMjQ44MeYwJ+1n0VCdqqaigw4WDMYDxyQ3bS1lIWlye3HtNjbVdLt7NLOubw6rXpt
vcA6gwtxdgW14PO6LZpZHxT+OjCfrQdcicZHVTjuh51VQACXPiGLLmVnZBQUDIrX3GRVi0mebQ87
95OHuQAKA9Nyy7yJaVQsnltUuvEJ0MympPJgWZkNSRqVsQFA5SzV6O3yckgeAo1C1LhQaEUljBYZ
LEfG19/r2HX3LVb8Tdk3rD/BMBzjqjYRqTpByCW55107OcLusToxdC3qWmBkUW9Db7NhWzBIV0CF
kY+zQJNxy/2X14CAKzgKMbruxjeKg9UTyZpKwXZBH7extK5FKqynzCajvsC2e87Ssj6LHnt/7gUP
85LuiqGV97Dj7b1ufKgipWASMCZEGT8ZiSzDojU3sWZbbMkbUqEcybZExCfpztXWa8lqwAsUlax+
Q0jrRlRrVYOOaNj4xdRynKDCtX12t13LPHLJ07cxILuZAn+n+7zEQIeeGMrWW+R5SGOz8jwiZN0I
wy83tCos5noMTazzG+7Eoj7WtX0fkLq3BxD3WVTqqW5m6LMuVsySPsXsHdAGYwXLr+k3Db6S0GL0
ccEBM8DK0MxnWJ1d2CMQf5r6roxM4BjwXTQ7RCoLSKpe9auYeUJT1PVVXi64MZtpB00Vk2QdZ99z
aSB+93AyQXbeot0NZ52IKXfy4yfPKK5YZ9rX0kZhodrqB8Uv3Iq02xpiqaNUy03e0uFmgrhGtIMq
n6Qtsk2BAGKHiibY2uThUHT7Tjhj9rlAxF0zfvJyB3S8vXb9+EPvJElFJI3v0zGf7toZhXPQ4Xyf
C4+qx2A5gmD/uppmdc0OCNV4Szp4J5Fp2Pp8zWbupBEcyr6vxvw0DEPoBd545Vve95p+A4TkK67V
96Rx957RqSva3JkXI9+NxXKMsUxuF03bF+kPzW9x57idfmV0ojm0ubwlyhxKZ8rxmLZ+BC9E3zUN
7e1gSmsPkHlv1pgTLCHO2C+4QIWOlMJ/Ah6BoTFb3idPfcYq+ajrnM9Pbd2p/uLV8VM9LIidpyp5
0zQcbgosCnyOJUos72oJ/Be/YRkdBKjMuRxDmLSQiaGehFqlGziBmzsxUp1pndCjXi0wI3PYYeyQ
65HyTLsFmDj4YV5OC1eCiPl1uQnaUNeadDf7ZEFKPsFvOJG/rJzFiBWPc5haODXYhCEpQQ1dvha1
IOQry4ySIEuTBJ2ptgoKvBrxAfDp6m7szf4waFO7aj3yvci0BNOiCbkrqhEavLJEyaJpHFBaOE37
NCq/OA6Axo5U1Tn6qbTa20Fl75p5Sc7IbtydrNQjBAE4xnVwg3pc3FaZZvxwsk6dlzRzT3Be5cEs
5vykIIvunNGWj3bFYtGX5js9vLjklU2Dn+g3bNsGcCt1coWn1IoUw88L2ykAoMs07a0aNZUY6JYG
nHe7PvAQEUA4i62q2g+VZW+SCVxruS5jsq5PNsw2tLCydGjPhBC7jbC2ZlrENy6iIuxz8we43QAE
kQeqpeAVo6i9VIr8IinmoyPJl8aceW2UNWVFl3rcxcEb+7ls06IW3ogyHVaOQ0UZJJfNiLdg2wVs
8nl2Enei3KPr3xEkQSTXZLKCncSOUSMIa6oPr6xEVBTlsFuDIbac5jNvvVNtC7RTgmURzZR/r4Rm
72mFmbhYk3gd8iCgkrb1/MJVzS000i1cz11wJrfGDxtS9TZm7DmhypmoogULa8Nskc90OkuLIjt0
uW1EUjaCMLFOP/d525+62vrRLjCRcVuEa29hLtm1wem+ncCWgavgbawxt4kgZ+xZFGOkjZoRunXW
b/LW186jLW4zEzpBXpeXxPWeaz/o9tTXLUlPfPyxTewqQ98nI/OOonfoZciMWzGi/FO+MsMs67+W
urlz6/4yN7MI5RxvFvh+TBnos0yrikoQQizYUn49IEWgiSI9nTiVHT0+pCRabSFIORQt82nkSY3U
ihZFlc8Z6RgSCPLwMXjiAzbj0bfbW3Bt0xEXtrmhhTxzRD8TulJB6Z22tFp8ko3Zi/oBNyhPg369
GMrc+9PIGGXh0rV76ygb4x4VytEXjHUHN48giFYBjc5SfWttjbHJOI7+Dvf2I2fnvTknM7/R0G9z
d6Tz8kdWYbSDvaYTvgGVionAxoiz8ZRC6wwdu/qo+jq4Ewm2dqrZfYs+BdWltTz5hn1LdjU87cYw
4Y7pu74jSdOWUhAYgx8BOJ03w/33xGMZp1++0V53i3nOffcdexrG4/feKPeq93/IFX6k+xg2iBwW
UVcGm1ZUkSEasWF7+qPpyVostPwtbbV027Kvx4usRblZ1wxVfGYliwiSTVUxC0iNhbIFSZCoxa1M
OaCjTkl3ihpk4TdAm8yTRk3fsIvCTz0ONOVDO0v+Ejd5g+4hxODVbqtuquQmBfYxtu65gSaNiC1y
xbS6+/NC7ZjiJCS+KyfMF8PDHmPMrUIdt8i9jeAkCHFTyWOGr/7W51Trw7ozpFNSGrcILCYq8v5R
Q0nQ7Uq/g1AgtXyUkWWkjNpceoSZ44Ntxk7YgdGaIby42YkbZg6ADfQrRXzLR5dPXt6jKws6Jhbh
zy3Q/+15/f6rvn4vv7r/tf7DnxQXnHNp/7//+EdMgr993zVd5A9/QBaI6eJOfcn5/qtTBV/KP5R8
1evf/O/+z//4+m9ZN9Zt+b9ahV0yRB9K/gEgZP76Rf8cxKO/CPAPsOgy0Qv/5q4MnF8gxgLCYLXz
z/m7/otLL+iuc/E132T95v/Yf7nrPs3E8mAYrGkCZO7/+L1/s0z8K18lhpE/j9/JdsPyAQCCusRC
ifLHtbA0XES1+N5Pi6NTZSI9cgeYKCI2eQBde3jVk9K71hynvs+aubpeJ+Zh65c6sK9Aia3hZfqD
6PMFh5c55Tep3wvU91rFNM6T+ynIrBNCOoyUQwau3fEntvs1vF4ugZw6f06d9DwUY32lJ6wKwtos
rpDD5Ldevbr39CDdx17s7e28oHZPSg0wLIzQ/ZKl8shqwL2obj1qMTRokaVmBtflCNeTMIzxLQdq
nG8mD52XBdYYjeRaOYBYv69bG/lNRgLcUekfeb7U74wF/MuSW7EVMl4FV2OPyXZkFbDL48m9GePJ
T7YsEYlxXIGox1V/dMilqX2OtWx/eE0W3Fh4sY6ov+VXMplxC0azMW6ztFEr7k3e2509nkQOQyqc
czETUSLMLxxYdKiOgGKPlos+ak7c60SvknPXLNonBksW3+jKzGvYIdVxztqXIZhaiLemu89Tf3hK
m75/CIIeiCKRJ/KDwITkhVMhD5gAU3O6yKUUoywc7ihej3S6aMhMPZOEyAYQk0zTkO8t2BUVmfb4
DRswt4qqio8CUMAhWLJ+Z5Bw+7noqrjKdHmjLYlzymXfnGS8LGfCN8g5c7xu5xGsYW4kfQcCzlmZ
kvczyV/oehmo8Sop/jUctTuzs4rzbHgx6vbS5RedAi5ZI1ZXRuZo4L/1dI8Iq3isKzv9lvdZSmJu
1ViU8GSBbElqEQaDAEdvmJlZOZQ/PnuMrG11URj5OxCSuoXk3hjiXbrCH4qEIX00diAIisVC5esE
0/gjY0BI6TjBYAmrolv2jUir28zFI2fTDlwloGc2QEnR/UlcqQ2SdwhXljFHeTkyl2Kuxj3lYMx/
RkFvgnpSif3RTqMNwg0R3N4r6ISQ45dr8l3ibSj6qMNgPlwvpRPcJfGcRqOvbUHB0NjPw8aVznVW
BMMnPIz8qEvGR6NgaL8ZOkW4BmyI87Iw7d2JoK+eglrEL0RpJNqJyXwrtgHG2e/MATuFo29U9wPw
v3g7zLnx2gdFTFFXterOUFX7JmfdhJg1Gu85wx5K1rmf74n7KfwDuN6RwB0/INPbnDvQ5NZkAzIA
lhiq2LCerUFPz62e2h8U/ITJGkDEksiTS3Foksp/E57uXXJnmvXjFJAnjNexZnbHsmnFfBZDsWmS
riZioirfnSQNnhj9f2j62GzcRlpIyd35y2kkK67OMOoK5khcvYiEEiMqJAk2vFmVfO09WryQvVVz
9OO6JwBlYOfWw9m4WtMQNtz9d0aHvyQkJaHfcgsTFu5Le+sXzYKy0kO4OKiOkVGTbWwm4Gife0jX
teGdHL1jsW2ljDUlk+19rRQnGqMQLyKEQt8PoFDvTUSq+zrT82mjBX1so2qS+qtJPifbMA7TAV08
aRMVHKg9QvDimMxEfTAMUwVQMKu/l35m88LCH/mG8rklw8Ng0s1hFqtjnADOBx85Nm+DNzeSTRQx
kEhA8dw6+tzd2J3UPmvHY9jfGWK4ndtZ43BZUJPWmgiQc9v2sNNIp3lDkDp+tUU6vs52ZVysLkNH
jdTLhwrizDKOgthqb9I5iPONbzYlA4qRhGncAmZk6A129a7Z+HkwMuiVxFXCycAw7J3sZiajiDTY
uwAc/ganbnwUOcdmbeCanvTyMakcte8kMRcZ9FBmF3BvvBBuW8XSYnC3rT4t3xfUpeV2MMi3qC2F
a6VOBxMdsS9uplVErs520brkkdtybLJv4KLpb2bPrnL9xZ9z5twMaiyj70Gnz524iacYBUQg3BtD
jPFuMQp575LGc+8aXnLLsTjtPaiQxyEZn6lTq/sWJd+9MrrYDPVMxM8jVBto+yz9Qng2VLQkLjz7
6Nw5pIhpvPdRu93qWBFu0ai0Owj5oDuz3L4OUHlG9NiMQNmvcWxz20VTOWfXygwUw0ivFRS8ZXkt
Ap0f181JVO4KmrCugByG0JahE6nc7lVr8OOznjPxqVcxXdzSxw+2L92jyPLxkVrOb8N0oDq2Fm2+
wc6gyn2vtfXVrM/xdUDWwQMbJ++Y8It/MphH5DtLZ0/KCozhuF3ecsJFESu32nJIjGKmXJwZqbC3
3bY9WS45859hozJjOUOb8Y4pHDRU+uIWDZbEUW1aNzEwPZtDNgdzucTr1sJkqVInNWBcexU6q/o2
WTwyxng9H2U9GVdAW+WB48LbC3izNzmpRzS05shqPVjS73EPLzab6M5C2U4N30fvZ/gm3nxn5nLc
B3MQHAdDdc8yrkEwG85w4HlyZ5bCtWRA5bFHQGM2EAg4z/qG5X1KN2sF7d1o6SUrVGHBNIHnQsxD
Blm2LewbOs34snjBdOy4GJEUkxoIk/RTr7Pg0+gssw6dzmlfCIhK33RICUQCac2+slINcOnAUcPH
L+WStsHuRaTzeLtsEPktm5DxDQYrDm7isF/NOvNvzLniyUvXQ5PkW1A5yzjiJgE3ZNYP1Ry8ZGaV
cGKnBJ7jp2iVEemVb6YsFsbgNdPi/AFYR9feurLLugMSqpb1iOvmBFkIo9WvTJd5DsNjo9JbAlfA
2677el752lzmB9kmG3zrwJmt1PV2TeB6UQpWKo5EMkIUMtmB9rLoSkC1WvriNJaTvZuoh4DUmrnu
bOXIZpuxPKlfi3sxjGka2HMmuIfUiY+sKdkKDRWiqPc2Xl4pe6dvrG2rTzFM5nOAJuDRaJPm1LbZ
Y1t587a02vLotV0TeQq1t1dP926xvHIA/iBM4V307qunRvWB+ooKwiaFKOwc9eoFmji4nl/cElO2
He1Su+LNMVdFM0L5vG9/WIszVGHftDl9LNN4wDUqQ3Jcz/2dBTRnjhjlM5pqJEuJR99Vclsu5nKX
LtQ77J9Gp9T+3/RFl+xTwgf60f+xE/pZ5f+zTfr/qnvyVvDpfy0kvNQV+dF/UjH9/Jr/VBHavyAg
dZkjrU5UdOz/2T/RJREhycQKISGaa8yW/+yi0BciegdOQ6qEQ6jE71RM9i/oilEd0l052Cmhcv0b
XZS9+ur/IGJyXGTUCORA4OCs/4v3eKUDAm+bQSwzpaVI0UqGeGMKB95p3Xw+eGS/VoyLEsjC3ITN
hWg+Depqkn7vYvbnIfYAUCi+nrYTUVktk6K689zPRZqoR6rMt1mlNPNVzWy4+JYtdntVd4v+XVjJ
ROCKyicV6o7hrSlwnKj7TMOig8LCQwnUBsNwYpUjxwugv2qb9jlaCDwgTOtml9Ah3NuRoeIesod2
pSvCXDCT+iQviWoxN0w43gYqeU7plLnVMOkzlRw+ItfRGWH8zPcN/DiFDDdWDMZsN80uBGyPR1Uo
76BJJY9DXQoGEFk13Q2ttjeFMje1GXwbCaeA2Fn0rD2Sev2p2G1+mxyOA1ZU7F3n6SoNjAxzNQtG
w2BAicp3o+oCNh6gG+lwxVZrCAXzsy5aOB4XpuLk5hFmtChaLzNzTliYultyt4R7HqEjfPKKwMrH
ahPLx8UlkbqXdqfZZ08mU74VksRJG5ZIs5d+kxLbNZnjBeg0oU/FOnGlL692rMfLAWOLnaa9dRDZ
lNYtgWY5DkPvvDBgZ1cVGVSv5rQlXEkJrnjSjomuOxolUoHhXIwBts6eG9cN/PyY+JrnNZsGR9Dr
AO3gvusgebLc0abvVPWN+LHyI3+QR2yuzKOqc0rjARG9sePA92pyuOiSXxoCnyh3y2C4Ig8rP7ks
m3mhZB6Ts1woccyYfFtbWeR3FNZyq2dUj3GajzcrQoriJ8OWVjD638wNGCANN9rJF3lNiJe+7EhR
yvc5IZNG1kz3vats0jW0wtxkgUxBfbV9cvJ9yvLItni1I1P48UGvdGaGhTU7R2LO5Y7ztXuvQfN+
mn1rWLsAVSyT+pbZW+/HPgsq+PwobEC8kInDgti2kuIkqKGNg12pt1TYQx8tCHVvNV5BhyasSd4S
aetnjJblDpmeth8sG5kX3+5SuFazNxZjuqtI61s3PVSVtgHOrGx9vJu5qefnVWHBoNTs2JXkbnUc
Rp02DDMbBVFf2FeuL5YTVRiTTjL7NiDe3vkZUY/pSAZUkVy7KUOJjbLdK93zuheYyPEbNUGw+z/s
nVlz3EaWhf/LvMORiR0P81J7kcV9EakXBCVK2HcggcSvnw+U7ZZot9yemKcJhyPsbstkVaGAzJv3
nvOdihQCTpWWvc0agEeD9OqHtJsvyaJzbpY7+yqUndjQEUAS1siLOeVAyabdr32mbTsKTc7QtlWL
r5XU4qpysugpqpP5vG3s8VQpPCYd0JuVTtxon6Yq24cJZnBEC5hRsVTua7cN7iLbIBgeL86J8J/H
2RRXpZUiuGOUfspm5ZyoDzl1p934wWkIDFil2TQirLDMZ2TECIkGEHPRasyFdeuStbKVZWd9NTB3
F+ueq7HL5rQ/YpH9DLgrQJEY4o00Bg0LCiiofVdb4xQzs1fVZ9vX0T2j2UisMEc6n5g1Ah1ESMfv
qI1jDu52bVk1PaaBrIBRIEHIsK6vfVxdhF2m084qI/8wOS6AORJx/NWAk3/XO5HkRh/65FwG8XBP
gAB9X67PfTc1N9zWjOdNTdQmXSInC4ODAWYdtxqY+jO/NYgQIUHKfwWAHV8HuZ+Aq6jKV3pbwSYX
lD6Y6jCQbHVlg48Ukgie9LYvWv+ILnWCoKSdO0m+WLGSozbRdFjheuzpdAv6FHpy0L55XoPPMqco
qQZhfazyCEN1PCB1HaWd4qJ0nWfsQMHGwh17W9E4W3OcHD8w8iTty0qrCzOv6XQob/pMRBsKHNPq
v0aM0dYZoa/bKo+7/QQw9clEanY1S9pRisyea1061U7mqF1NxibnGFHFnSdxNa9xSWfNrqq6aNtV
jXjx66Hd2NNQ3eKIwTavxxhxajoYK1v20VdmKeJQqtJ7tjgRGJuZW2sLQxGzMU4N0IER0Qdlxcrv
gwpceb5yL8xmhibmGNbOjqT5EDVBfe6PTnxWBW1N8cY4pW8EB0EdxPpLohHsOOiP0nVjhsSvCp1z
ypFMl8OpcVdSKvM4t1oPa9tsvkB7A2E1VYj0HbO6QLCVrg2raU9zWY03uWdsCVUPLhpEfskKYVsc
kqhgZBexkM2GqVL6Me8UkRNdXl94tY/wcZQdMgfSY29tEvoOyu+nYzWFiU3L0iaLgBSRq1bV2YcC
zsKHyC/ba4Zt4WOdhcn5MDVIuEZ/fpCtrbexqNK9pvm+DXXPDNQtu3hj82mrNcc60R/LfFao2rzh
wSYcW68Suys3RsIwznVs4kFELK6bzmOI5NHfOCtHgw5okY363KF3mGHDgj7nV7bFdezHJ3tiauYo
JH1I2NC3okqbz2Qi3c8mv99YV2GZXEc95yE3FcEHPTvoyOyZjd4n6XpJ1+mSnZtk7okMq/qe0FWE
qIbTMgiKQhoVG3+cTkNTtbuuJm7pH5fNfzRaoOW+lKz/vjh+/NKCo+u/t9j8+jO/Fsee/MX2LCxk
iM1g0bxBn34dLniI9bFbMSywGSb8KPF3fll8b4g/PTw09qLj/23EACoKMb5ktMBUQArH9v5Wcfxj
aWxCMJFgUHiHvAg32ju3py/VMCckdh8Y/yM2Jr9slUY4Br+7Jn/CglrGFN+5CFANSPpH7kLhJ0Qe
awJ//p2LIBxQIVoYug9DWhLtobALrvyJxN+yJ6S7cD3rmM8Uz5tqRiHw89devq8/vDgnAMyeXDaP
i/3ji0NOQiqV+cEhwoFAdmaLul9Nktd1BMl0nKpfoqCoA5jUibXpZp18mYy+ZMdvXYvgZTkTNUnk
SK/8fG01RnM2LFVW56elgYeYcL5et8T1RNHMtMMLbwuXjIb/xYfg+BRIfIhMu95H8IkWW2CBUv+A
TsHcTnY175hY28fEG/VDA7luHcqMuGKjIG1Hiql+HgNoLE4VLcHqSTBdu6U5XVcdsi+hYAUw5yfl
zc+IbgqI+PEV7IUiGfqdJmkFRckSqPPzz/AH6g43AfRpWMpkYHjumw3xu5ugsy36fx7yN05YJCKB
nFxNqtV7r/orC/NiWHx/u2HuJfrJxzxGd/DHb9xRbEm15JXeguBY3vnyXL85wx7S3JAGVnxbHb/N
K//k9l7uoPevt/DZbJNbHKPMcgd+98lM2ZVlYeS8XpS0N6wo3WoesD7+7etnC7n4fhYIGe7bH18l
oAnl56MBgxwEwB49/NfaCogy6Pz7n7/Qm6X13edxTCy3Hg8e7r73i0JKLQB2xfUPJs3Z4+yRBBbT
d9lrzRenCws3nIzRtFdVn93iAvVPJGhnCLVJx4qHcj4vHKe5aUHNJStXYdmrETkoAk9IGolyYpiq
nJCkhHvzQUXkJa0ttMTGKsL+QTm9pJ1NNcHg0jcRlOAk+TC6c3L4+Yf8ZvP+4VP6NCskl5Mx7gIJ
W2av331rIUKPIZ7b6QC2gAFoRGXkRWF3RBOe7aqsM6nJq68TM6KNk6Fc4eZND3mRDoQj1j35aW17
WSMxoR9VWhs64OKDNLPk0gm0/dEDF0C17m5bOZp3MiiQzrdjjjYG/P09p5qAyRehcb2Kp4c4Ks1N
GZEcn0U7hgXRR5az7OAyLLmKBtM5KOLpztld4kNRh+bWitzkgPsR5SdCwm1s2nIP9tm/b0MnPaYG
DI9SNjGG3Cj8HLPxrKEbREe7ntVVjeiY2cfs2afCb/I9tmOSUJQJqtuuh7U7uCgDexlVDE+r7LEn
dp0MbyKiCm1cOUGtX7Vm6OTncb+AY6y9E9ppt0rd2FwjkYFJ6s32DTphcV8PXfEBZ0b2tZYx6L9M
BJqBC4dRDgdMAFdYh6cnzy+zjVeY7WGhKR1Br0ynGcXtlZsTAtz7yeLyLJLxaujL5lOJhedFNFgb
mEky6c2+GJnhXyDDNiA3JNHW8NqzooDWm7uy2WZmcJyUUV5WIcwVc4K8SQIf5a/hlXvkg6flem5o
WNDSCHyQwxWjNVlYz07scradYnGMsqI42WGtH4w8603+VMyXcjCgG+FTIpKE/WWNDstC9Bf4x2G2
rZc2dLvrlOtUHntBxkXjddZ9ZhMHUnNHKLLChsayXio4SDuC2I2NVU8+EnuzbB9KjdWi4oTHV4MA
qaNjfxj1sItj68YMiSNlbVPHPq8I8TUmktPb2Hy1SOtmsCvrG93mFwkUKDRUKmPmk8MUCTMSfYoe
I6oQZwimIIhHTLbSYIruyjS6QKH7MWYceIj7XtyGErVA2rrkmmQvZlGWG5SklO6pGzz2TujvrLaV
J28axrPSIRSQgQo8dmFFqyGl3U2EWojU0ohZooZxLRcZmp1W07nhwyHLkN/AgPXDZ0SHmjczMQI2
M3sdZxain1Y0iptLjd6GbSjbJRGAGgiyxGQPkWvu2w7fijOjWAXTIDBaOfolBYpwMySd569KTQNw
Jcy0vpqh5LJMdbI511raxxjc70FaTBW8isfFNTSIX+IwzBnfrDlCLohRZK/mPsYtItLyc6vs6CkN
5fDqep1+slQ7nhW+r46Zwviloto+tSgnge5k4Zo0ZXUcJM+XoTPUVrnWkbUSqdfJY5kE3syJpnER
uKPXWE3GPD3Yij4VPt/4CGSLBLmcWO5Uw74IrCHZM2wrT8lE46gU8G+div+b4hyocSxPzRkzzmzj
VsycDZfM32aJKgxTpb+qvh2rS6zKIGRqioJZkYbYLlmFtQmaPonYOd7Cs00x1FuhiNThE7dn3pKH
PLbIMcwY5Mfci+7DTFzFlcmDeqkT0QwbUETkV4q6Ul9wCuHcysWMZS9tP8cefCLkeh7B1X2Jm8uT
94agvgCKHzNFGqlOlqxGDp+LTDAgfRROMCCqQWJ05myd3eaR3Ty9JYxnYiaeyqAuNBw8ZnkmreNo
NyQwLtm4VU+GYJPgppyNWBzylFjPlGH5CiLafOEiKjyboVUctLbqSyueMdcx1Nzr0SKvyrXIT4ZH
QOxwS5wkOv/4KhCkrTqDZTJXYzBoO3YEOKkmKDyzZ37GDPLuQwScAtWlxTvJhoD5sur5SMRwRave
8jhD91nqbK0gdq4kCwMznS7Z171JKncKuDPwkNNTqxCDGWIeoY5sYfFxv0orJie9V+oxUS3rekVY
dkqrL+fIbJt7KYpmH5YGsBeoxbeaF4g3Rs7OO4Ox4m0jz/k4hoslkaTN/lZ4Nf8LavptK8yGkJ5Y
PmETPu8yyYhbNdW+w/w24sIV1rkzCTLtWBRkO1iXCrjhrl7620UGXljlabyrrDDeVohvZWiYNEz6
ZOVko4OLU1y3YRkoBN9g2toaNNWey+9lnxEQN/EJK0ejuJvp//ZTOegVvRiBS8lcYNvAF2tWVt1F
K0Zndnw5fYMcvW3v/9cqt/9/0xxaSBSG//7AehUnPwIhvv3Abzq4JU1gmdeYAHKWSQ6jlF9Pqz4R
e6T5yKX8/JVD/LshXf4SeA71B9ZU5EdvA6DfBHH+L9bCvOQMazK/p/b/O6fVP6B74ANR9TksIEuo
/B8mOeEIFzAuHefIoKOGf53OGcksVJQOaoo1fb4OIDipvXVL/LYcydv0c06UcNqmB6f062fbTYnW
tAhXjibWnu+u5J+cA94fc3l3Jll+Dm+QcZi76AK/ryg5cLUhxw77mCqbwOXYnq5pEy0L4kQlTPqL
3rNyL3k7FcEiP39tWFH89h/q2WW8hf2esy4FrW29O/Uw48H4MiQN2pTwqWiI2WQ0mwQXCzLK3bi1
451MgUyCy+R655Md4FNP2+TjNJfzqzfgWyHnWFtnUY4NLINIiSEQNuG2bSr3xot9xDKYTp1jOBY9
6VkWkBdR47fCK0TUVsFgzQZVdBWbGqKZJ5m/wIxENcNUx4ObTqDzyh8Iw1lZvTutFIzNZ1p0OPG6
FGFv51fnXmczbK/ATMXIzYlot0v0773lk9HacGBFCAMB00ps8cGgiMPT590P09zmRNw2YHI8ty6x
pExUgTHlDxufpQ7aKAgwMGZrlc49a9HsjQpzPgvmuo5LbE3mpJ/K1C+clcFU4+SMaYjQS/cffMTv
aNdEzq4lZEyWKl+Ae/CtTO/wZrnIJ82EGCKTmlG4ZnMbDEZ6IzrMERuaKEBAKuFu8FKLFpfyFGzH
wWqTnbImlD0Jj9LtFPoR8MGmcYm7seP+Xg5VjHjWI/0p8IMc6bNZ9rdwn/14La2R2QHh6GJXIOqg
2gn7bMHsuzWZF3Y0L56UVmD1iBITmh2SKbbGGYdSjcj/4IAWAHyGQWo1Os6Tl2oflYVbXmcAsRDJ
NIwyBieeGeOjy1hFAj6rYHfftT0xFVBPjf1s+tFrE5tql4lkh0JIbXhSA1xfXnE7m1pZjOaH9Az6
Zroh9Nx7iRFWHbCLExaU1/1BJ0j2dhhEIqTdqanddaPsCQJsU3Z7pKmS/rc/nZHfGD4ivsT0PMZY
i3MiXr/Yo1BXEuecs0pKr/hievbigZlpVjVOgrs/YEyE/VLNDgAlD8/rhmfvLo4Wtj9WAPyLKxgK
7niHlTSZ6lXjATFdh1bYROt0CulL+XWfvZYpCVeEjbfp3hTV+IoIhuxalaEBjFc10BVxwYiyTV5U
kkMrxqVom1dd11J4DDN9LGGl6smdEs7/mr73C2wANtkwGKaWpwJi52cQZ0v+etCTHeX2lZ1sQXeW
xrYKfX2htORA3AmPLLtBGXNyp61K6wM4QdTxRliSeVaVbRFt2iGOiLENRo7jiDjIKQu0Q+x1NGZk
LCEaZiugGmvjMak3jbCql66i0SZbnXOrT6I6aqCet8xcl8Uw5vNnnEiv0nnwSLasCMsDBcyrtctn
g1fs3CEnJbqbqEuqI3x03Yc+cYn7bRPFu58i4oybJUU5qUZSSUOneh6VGSBQdBTO/HjkQd4SgTIZ
q0FMwyeB8UPgnGwdcRmEozWsa/IkX9ouD4DuGYSXvy3lZAVznWyG0ts+9VlHM6NXl1Nizo/knBmk
fmSjBa1jPy0negShcOb0izMMrajPfKxZ/COLggDRJ9PhyCbBRc6jeiojfJcdLE2nfEGYjPoIj1EH
W292L5tO8o5VpSpjNzK1Slc2XGPSC838SpcxtEWqXbo8KPsmjh6ReWVXFQ8W6ZH5VevkTMRKwkAc
SJcECoNy5NzInDUuToXRemgPeAfcu0VtH0spfQUPouWsN1tOOGzKrvU+GqoccYUnLSrhPMJ6iC7V
pcyF6epzmGu88blipHUZuzooNr6bVqvQF0ueKu3BbOyqT53sH6xpdI8qCFJnL4Gv3wyQ4vKNgSYL
nFvsN6jZCAhXDOgDOAtOGu7kgPUntlS4UEZ1eYqxEd6b2TC5pKYMzmdkOy4+aOwMu2pkHG9WxrzO
pTOd7DytzsNYxXgY5hbrYYOxa2r8mrSQqZXnIE37Y2Cas4deKzTuM/aZmY8cgFwMcDyuZFN4JsOV
DqLGUJmo+XS/hGmXo4UOVyo3bQnboNiGEWAjkmPB7wqr+/BP4fgfmSgIrfipDOjyy6f2pct+1AF9
+6Ffi0fMEvArbY5IEPcZTCy/79fiUQokQg7qIMhg37BEv9eOC4GMYsZ3MVp4Ppyvf006xN+pFZmV
/FgQCSYk9Mrtpf60mMktmLLvy7HcGgzElrE6WcUcqBj3AC1U5mWW3aTc2spLbF0XYF6QaTLqRbGZ
LeJNZ5FxdougMy98tJ0lb38J3HSvzEX6Ob2pQPtFEGq+aUNNq4WWMCfDk71IR9s3FSkL38AO6SeX
5iIyzd70pvUiPaUX1q1BRViX/SJMDReJqlB+gfJVlNf9ImAN3rSsySJrBY0znrH4oHWdFtmraMYQ
KmdsmNg8quA2j/3itjX7R3eRzHa+RDy7yGjdxplvUee2t1NkhTvypdCrhv20NUarP8tq9C/TaBFD
6JIgY8f2UuhkTX4/QJp4IRCugXdchdHKnl2KWPQK15DS4g9NkQ1E0FRpvbEiZe6C2EPn4jTxrTO5
6VYJWzGVFOV0aqMRPUPTPRTYFMDNShOehY12Zi2ser4v+yFbCzl9yqaJxcJSGeNOQyWnJilxqJS1
030kHBKxQ8N3+JBnaXHpjyreGX08n7WFjYktRt20yZXvrdMyY66REsdxzYZDHmYeXeGWTHdeOmUQ
kBy8Z7SAD2KsEE7E5XAqDQlMURYuO30x6juGBMMuQw6/7hEsX/nYvA/abMoLrxHjidGvPvhgvl8g
sFVnAAv6O5iROX2vzMi2pUnhsPTh/CNL+nAxI/XcNdIzNmWYlzdAuq27Xtv9MzSv/Ks2O3FvqiHZ
uEi9rorOMS6txNtFqGmfuFbU2c1UBtfwuosnCka1kz4hiyVT6e1YZvMe+YsBhKmd8BJ03ZXs6+qU
Tv20DiwFFDzlxolWBI8FnwH44KBoWprBKyrgMl9P+N63NjqKm7Ij5GvlBk2/1WExk9BSYRWFfIe9
3X5RpvLPS5zNewYS9aXdymg90IuiJpiHddxF026SZEJsFTKfUz3b9iGPav+AWCD/kpZRei3qoOSe
iuarzElrai8nND7jdabPGUadDFbN6AJVwXg1nJdw+MCxxfFZgoKOdm+YblIjd56wGYsPbI3TyQ0y
sY3tbrhIvBoHSFU36qYlIve5yZFlrYy8ns5rJ4nuiRd2rpa9DYFYRKvGwzMiuv7WXLq1mWP1sITV
jB9QypK9COoMOU89pCa36z0yJeFt4D0iafGIgTs8MpNrj45GhrCC5oPhGa0Dej63DYtHlpEaBUc+
H0rq/S0GB2ebGLW4oPNSjvtB1ZyEsDdsW4BgV0VURFdtbJsbt3Gtj+SqBzCHcex/6MIYyvLkD/oO
sbBFQC/9bCD2Mj6gpCnOhhmNL2F3AKAJDm0ctStr9EYEToAXooAhxNHA6v3oSUCCHIPodq/tpglZ
SZJ63sxF9Zoz71nUOMV0Yc0eZ7EkcxK6YVoZj5HqQMGmzB5DxJHRtLESmSI+TyHJ74gkm8HO+PV0
Y+ZCfmi7sBzWUW22dbPLKXLEdAHD0Z+IibciIvHMHRqMqAgoRDX54/T3wBvfhZhhtfsQeUXd3/aL
3wtCEyEP5dlcm2C91r0PFKne2MrMxrs2nSL/sx2hjCsBsOVidB4KlY6Nt6WgMLKdMQx9+qoRdMps
D0epbdm46Ir800DiOfry3//18lowXcKj3iaf+x/UCzDx2IL/fQPpoX+J/+QHftcCL9hQwYgXyS1d
kGXT/a0GkNQAmCYDh2ogoBhl4PYb0dBE7rB0h77TObxRRikNFmEsPSeM+H+nGnjLF/quO0IxAOtZ
MDV1LcbohAP9WAwQbItDQnPACsrZQF3lj7XWO46DwSOUZevIPpTB0o+i+rxz7O5Vami/E912nDtl
e2gJ1zjneDKRkjgg+k3kdBtr7VwzaO6WURa5d0Aj4JEKFpcDEyg7HG8NT5MYvx4CxZr6EIcTOoPD
ADWeLjhdCLrpeWhcBYWtIMG3adsFaxPlp/8Vq4ROhsOIindSR0RIEu9O6AEfOKOIatRdrbjId0ZZ
eVQUQHVswGVjO59zLW0LKn84rRk8cWIl4sldIV+O6HnYs8bVVNhYnaGTXoZFEe8bz5wt3Hsu+XKF
Gd/PfWUxZZQVTrzB+DTGRXLvp3YLKKmI05upci77qW2OM0stsIFweAkkiCRavoQLsHona1ek1jqo
FJyOdTDNHqEZKZYPhxVuzkaOJyMn+eYc2GlRSrZuf7okXUMZx4ndGflmZkT6ztBymMVGRFka7UK7
dkxvb6LjHZiKiapvDlJEoWTJKQhnzhZbAobJi3rqqpJvAeaeWajjPyvCf3Qy4LFBy/HvV4TLL+rl
9cdzwbcf+W1NWB58VgK0P5wx3hLsfl8TFhXId4uA8CwUOqbtLKsBx4ffusjIoYTjMrBHY0F6HoeE
v2EIkO9bpSxNoCBhebMkBDSnFrbx9yeDuLcnVba1deGFnfeoR9tBKSoNDE1zLjY6JrkICUJ15sqg
kfQLGihUM13R0fXz/WB2zYmB32A+0S7LLitspPgtAX2BkawbComhtTUuTFs99RlJEH1EUndca5MK
TfkUyHWfQldw45KMm1HL28HqqudShepqbgOeXFJ4Fu3z3JJA2YTtuEsAQB08ZrwMoTJScjycfXs3
4C2u6pgSdx1FFSpVYhUIaNeaCPh48sfoENhyHjZTlhLwNOSEKMBIyV4bz2iukshRBQyJYroKQzSm
i1aAz17Uhc5o5yaZd6x0ayMrlwNie3Zv/tTqnNo8G/xIXzex0+hjRN8p3RSFnowznzdYndvhTCwV
W3vBuBpezU1gp9HtnGbqqsnHVZ3CGtmwqiBsDLsK0/fYeocly7VZE0w1R/jL+uma806G2tJup76+
sDLzoa/r3pvrzfjt6Q+lkwz7IjQh4+x9CqAIXVciWDGmtGhLsc6WZYXR3LLEIH81jnYnKyKc6qiB
+5a6tl+W2TbxcyOn/Kpzu7NuifykisdHAh/RSUI1XWa0J4NwyxGmDVZ1BSVqRyHkM+lGTgfKnASL
NEQjro0dimRJyIrT9RaOB+TRhOF2nGjiDZUh0UUH0Y0yJEENPMymsTu13Dh0zOYpdeadMaVEA2GI
H3N11vfDUItLqYu0tyC9dp0aKcEICxs7+RTR6DfnZ8otXbav/dj0BfAJsNR5ePPPgvefLHh08W35
swXvw0sXJ2UE2v6HQujbj/2+6Lm/QGHGveT4AJkXmea/Fj37F5IdgbAsRc3vy9/ih0LrG7DaujRR
ltHbr8uf7fwCAl0uyYl0tW3Ju/sby9+POjzGzNAsIP1TCUmmEshLf1z8ZnIrBiKS3ZtC5cW8LpNp
uMFU2LvA+pru43cX5i9HYm8vxsiODgxBqAzEnHcjsciZlnDtHlKkoevn0q7Me92r4DFL+tZdIRIk
gAvf2Eug0vbwv3hp/JwUo/QmuKg/fs7EyCQYHmnfzCyUz2XQknqm9Ehwnze48t7yJ3oInWhNa92x
aCV/MZBbfv2/Cs7lk3umjYrOZ1DDF/f+5U0riUqUDtZNXhhZwpquepBYYLnqs6RaXm5CTfIXEkGT
e+SPL8qtYrN9ssm9VyKWNbOFqA7MG8cszfuSzLmjWbhzs0NSHDzWPVI9O6FpjvJiaLt9DJv51a0R
K+SGy3VoaGvva4LGpwPJWjhd53m2X+h0ADoIHSXkOcFepKclS0bdqgPEGG+mHM7hXwgqF+nd+2tH
EgbeP5PDwh+kjv7oW8PkxeYNOivulSG3j1OOjY7+xCTvAetX5+TKda8/v2GoL/74qlBgUF7wYPBP
/vw7QaBrCNpFTitvUoaX9yWzF6rjMv4qUkwqWs7TrWPX8tLxkM6uYHH+PYHs2x1jkZ6CRlZQM/vv
nxX69CU2pEneuAaBgsnywGjGRteRauTlzz+q/JMbxZJoVm1kspy63ktkQ00moxCDvLHRBt+ixSqz
nUokkqnQsrrXKbPpAQl3eToFwUe1N/KwGKnH+WdJivz5u/njioTOlKQHaznqWX+4a03sLAEJkqi4
EKQ0GGvCvDqZfYFmNCmzv9LR/tlDsqjqeS75C93Cu76wrFPSGyxl3rRd729KHefz2o6m6nzwRHVe
EHZ1tEDEnWOD5i4PcmLYCpguEcZKSWtoIRyeG66abqPGYdacCdM/9ajCtkDfCMWLFdKcUqc8ZY5f
AvUKYgwcu59fsrdAmHePiIdIY1EEk97BHfvjzZrmUTj4OpA3xHHSQYbB2x7e7pupL+rndkm+yznj
Ppd4bFB6Em8XJXMOZ14HzaHGoEKUYmYjAAVJnregwUT36rdiuv35+/yTVXAJCPEREfNmHfHubRqT
OSg3tOWNM3tckLfLLOu2fpYilPcN6vq/uLOXHfSHp5jJA3c1ey4GCoFB4t0rFn1kpiLT3c1YW9W5
0xfOS0h2LX+zED4OghKZGo+sjzAJQzyWCqgMdbAO7hKmxPXKKnX/alXoz8iLT/bC4CGAjsHCudwT
b5eoY9fA7pSQ/dgpj0hQ1ConwkTtI01u4DF6qM5/fhn5BO8/Fp+E7xmZmm2inn+fnzzD96CTqKOb
irsEMoye200KtfoKvrnuMX7FalynnuJkYTpoxNZkw4UxDfqI6WXO7xZrDdsb16fJYabovZ2aI6M/
oOOGYlBK4CcrkD3hvBHWHKAQjUfjoTaKqN8Ij/zD1RihNlvbABq7DfIhngwMiXgNi4W5lqUM8Gza
1DdD2cfnfleA4in86hKCKgw1v2rFsKpxVT9J7WWM8XX+WWQdOZzUAUSbaRh1vD8Vv2qn0u5Zr2O6
Vz379xncroIRv5ViSBNxVaynOMBdaFcYMwFqMrVRnmfUjxCR0nFjhZ4HbKmJUQSmEVDB1lQAWQsn
asHOuwFAOKSO/qfGyFviT4uuzyjBZ+azDcSB9mg2OjHAf0obCPRAqmytwjM0PyBkRyWHtceAo71h
iCLRzzp96aybDqTMumAWX1/jE8+hrILPCjd+SmuJLDm23Yx7xNP4yxkb62DbFDEQlrdIYU/2xGsV
leO8dPStk3Xps9pQArIQK8DCt0Dx+THtMWnaQKE01n4Xkn4ATj/3FrtoNrAzy5gJAaLDQXj1mRWJ
VF8gXW9OaKR9uYt0VcScfJLJPyKRji+BPPafUd641SpC7rkHqtJuAuLkLlvTRu8BBZ12GQ4SIeYn
ED3JGcOAiSGzb37SfVWtnaQBv0jA647eUfWxCDrnqbIwsTZuHb9yo0xfoiFM+9WMsn0jBr4epNp9
uW+jmkAE6ak1N9abZDgsp8lHyGwgDqr6V5uzEobEJKrvDcdPsnNV+iAlz4DYBMW9xyFLBNwA5IF6
m8IjUhwYubaRQ9FIp3u9TPckYl6I1JkNIzReJdrQLgNyTN31kxEr+u5FkKUgAAHyFP7OQK6zz2dn
uq2yjCtdGqo6FySSWKz2hv2CCxlXTUcqLdw+TsgPk9HxjZEczqaAyHRYKy9gXQkq1opEc1euACyy
mdr0zmmD4Sh+Jl2Rb9ZFd5uvsLoSgitIQR1xu5ISEXV89ZliySZf4Wbw/Bn7tHbtl9AZkfIkgnq1
B+98jcTceZnCOXgcMZi8dnNsH1Hrs/AARzp5dkFXso0b1MA8of6a8ze/XjfOova2HELLMDc8Di5Z
65kGjcxZ17xvhLP8R1UenPpesT6znIUhIqEAfYmUPf8mmhcVMnQ4CWVX8C+QeeKi8h0uTmuyU8MY
Bv/B9Euml5CrWGKYDvunCJv7KViIIabjsql/U/QuayQ1nH8KEXEvaP72EFY++WDBcimD1pb3XTcs
UpDl3RbDAGgVZSrGJcpOE31SQufhrRbJcjCMV2VBzFgUKXk5zHwjyqYy1CZWJiVnAPNmqm+HhOOG
lac4SUMcUEx6FhPLUj0yiHNeJL4GtHk8vyBLY9W9JhU3A0CA7hVzEvb8KKX6FJlyXnDfBFtaSt1r
nbPbNkHUPKdZQfU7JZ2+fSsU5qwp9dmU5u4Lg1//tLhXn7HPB9vJ9NNX8ps8rgXl0LFqDHGJQomE
2ioUlx2u/+rEbcR3Zy7vtqwaNh64ugekNNOtSAVFeIUsZ+vIrH6GUsVurjPTaLehycTO7WbEOqoi
UPPYdC3vXPEzahFdw2lojJYEwLcCZ1hKlcUS/vrt8AOkgouWBktutEMY+No2soaoWcSE9sVIbMkp
LhzyFDx8P3u2Hd5gbU4A8ZY2VboFoRl+yo2YFy/fHiGJCWXaKZrElEHsPP2mHW98eyRIK+j4jmpC
rU3wVq9BJNmAS9thbWMuSA+eZvNegnDgxnSto8s3fYmV3TvycapzSxnubaIHrVdGnPNuGaG2h3Fk
x+2X29Mpc3kpIuaGSLcHfnOKGfva9lHVX9RjZMSHIg45A0qXqSxCGpKEt8wxeDNIldCr2BnXrJd+
8DipxLtPM+wx274RhCKaAfdIHmM9iQua16upLvj8b4tAllvTrU5Krgpg3eAEmt06NgFPWO0uL1+M
vb9Ol6c+72X9nEqcPEHEt0q53xxQafKtIiXyNzkbOddhpARlahc+GjGEiQna4Evr9zyvApT31kxm
w92QkRGc2rbjnbzdifYEfOJ8TFgCHEmNvpVtzuJjR03UXQfoovB8V8sXlMLeBgBfhc2haGXwmPQz
gJKe42hHmExPUWT6AzWQOUbFnRakMzMClfem4XMGCFKOIfbky/sRxQPDPhOAH8S5NMAJkwT1sxvV
POgNstvrt0/ITkSN3C3BjS189P3bgXcejfp/2DuT5biRLGu/SlnvkQbH4AAWvYk5gmRwJkVtYNSE
eXLMePr/85DSOiV1Z/61r02WlYkkYgDcr997znfeFmHziOJ6emLOmpkrGrDiCUuMeKpInSPXSFdp
C/rL/HvFeNk25wXxw6bODfto+zHvfXFroiwtbDtpb2F/6XtOMvpTQ5E+BbhGBHIw/Fc89JJ3kSWh
8173oB7XZYw6L89KHisUr+HGsxd717e58NEmRSxHScbDhf6Y1TFuFYLCmFse3BhzlYc4CaUNetJr
0DO6ebF1A9LbHyYFNn9djg5jJAOa3Tsad+4afprgREBpTznwj2PWVEa1DQJ/zE8Fs/JiiwnNah4x
QoAKyEPMRoRusJQl6WXtm6zUgOAkWOQpRSJ9JHc6zivYeaqrywfwfS3SB/chtVgX9MKqIo8d53Lv
AqpjW6ONqg6Tl8yfsLOG95f7E9puuE9pBOyJn3OyG6/3uUV8swdm52bDKY5m5f+4IYqx8L/V3gB0
t1CDOhgpDPd8rt13rBHi6XJXENjBQwFpR5ylg3tUNIAUU1d3G7JW6/Qk3l+gTy5myTXpdwajcYsm
hHJTMugT/YaMseDuQxGYr5Uz8m8zhZDacPYUZ+HwFrjlxBPerGrcaGaCv/bChh3Gs2x7V9XcNH1a
sdozv77F97cAvlu4qU1DoJ3sRhbtywroZPTlNxVkPwAZoaG3b7Co0cr2Rh4bvQHBuonseVzXQ8ei
QOMXUmVj+AHLFVbghRuu4zGzm5nrRvU8PRSzo8iK4aj2EkwzhZ8b8b77efC5uy2nI0uLZrZYKWqh
5XFAdjcdun4oobVAa6+OpPyJszIHXoXrwwhj56+4200RLuqpc3uKkMjIAgIfaoAcMDF5v14w3jm9
5T32/lTcWrb7OTZCeBNB2h7QIJorD9zb1ZhF6beICcPKsxpS2SVHajLDbR5g0hAf0qRmR5oTch46
Wp4BFcosX8Cf8jknNV9o5Y7LtDf61N7BOpuHVdRUINVgAh4BEaQ3Np11QWSACynMtqZDKWoErHld
lzdhhYEymHLqBWmRF8+IljtMtVbnb6ep7cxToxf/U0oW2LLG3EJN1TuwIgkuzI9GZdGFocvWE4iA
8v8xSi2+HlXU/LeBzrKgx16mOzqAI6iQUR1wwbEuNQM1TqFLOoDM00MWdVR4U2Osez3DvRyUs5xV
drQDHtUg1nnwpo6zD6HMvWRWRX3A8JZXOl02kzBm3WbcWWVfK2pMdpegRi2h93BhgCMEf8kddDkY
RmZU1ieSefHhqI41rSJSPIR8M6mDFxOrmuhs8rEOxDmaCFQVRgcIZiESXdoZ4k1uJ3unxV8ETaH9
ZFQcsVotMrGeBq68vqybAfiXuyVgw9xeRtMgwFnU6zDwr0GeJAXOL9pXI9zMtywnnbiCffmuGh6h
LufmSUIjOxmVu5ORXpnJTWEH4mwXHyw3Tr46gzTbK7fueeKAh4MKzxriYL9XGCCse4OduWC84hwZ
X5jekQMbLI6W883KR3S7x6HV73I9xuOs0mHWBPr05PuClh0422RNn4ePxEsNtg3CCzhJFJKNRQ6z
fIrpWAMGR6WMxIfnYYn0cnApmV2z+EYmEzFcQVmYO1yZnr+Vc2ftuHL8FKt+ep5iuVzHzpw8132U
bZA7B6zOnHaWHRtiD+VFFmBVZ6c27hQMLiIBlqD0t7ayp4MVucbnvrbdL+RMLV9zqspvTPVbyu0x
J39QztaVqHUKBEXZPqe58sHh5SrslWGOTK0p02aL/rk5ufaUnFEp+ZsolckrgpfoUVLjT+u+yBlw
t665n313Pgd2HRIshG+qamb+kluaSUulXAbR3VIanFhzMxrFmox4Bd40GOTbpa3wH5HLP4hc8EgF
9Jz/bqQ9/uvwXtTMedTXvw55fvzmjyGPdyGBI/xjmGLRiPoT7GH9gUWJO5zRgw0pT8d6/jnkRiOr
lTEwN7RW9qcpj/UH3iF+nEBQBFOWaf87Ux7dxPyf/iDkA+S0Nkw+Gry8CnS3P/cHSQiYIoCmyyHT
2Dd7oWViyejlLx/K3fc/9y8CG++qpOza//6vn3ttPy4SMNR3advyP79Md7pqMGpqmeXQZ1azmrx2
2cTe4K3rzOm2f3+pn5vz3y/l8LGgXzE90/11slEVyO7SCIAAxXm3SnJ6A+wGRMVrrFMeJd2hINdm
Py2usyJHrPqHy//2cepZHT1jDHCCL+23aQ5pBO6Ix+eQluOTVXivftJu/v4d/twq5Y/rS7gwFJkA
0kqRvzQuMTTNPU3R5uCK8Wly7Zc2ENW6t8Cum0vz9e8vRpP/1xuEHhZ+L2Ta9EeYOuoJwV+mHXbU
OHKC7HVwRrs5sZ6Kel0FRnHKXBSHOemHbIINROio6UwQV+S+EPAdQGjgzI2qAXkw2CYrQskJhzk7
EgsVFBQWQ0AqB6D6aoWoECOR1Yhas7SClUI5fSSyxP5kpeMe0WH3rXS0o0N1pvUyt0G9Nhh4FKj8
S/scNz20LWzhm96cp5cZHuA1GLWRMo0uK6wmitgn6ebRazJ7FRRsZd+HUeXe0pXLHqQL4nFwiHXq
oy46U2kJVFBBiI2ib1boxpsd5JvliGryhgyUYWcXxTfHyx+qxPkMPvAex20BQNAvTrU5fYwGePRB
kcotyCWCRPEYbrJ6afYZ3qO1wp7htun4FaZcc/TS+LaGfbFJAhh+joVlH2GTPE9QaNaBIcMTqoUX
zxDhKcWhQwORQMZkGL5CvwqeJqzDm1mk6XkJmuipkxzIex+tdDBEGw+GDlPacDgsSR5uU3OKb2AN
rvuYEgb30HjlRripcXIb3az1l1FwRFdJbmXCXvjUeFRGMfKateUn3nWNvYtg31qAKcQ5puSzU3rG
a5wNNFYqklkxbkzWUyUyeIgKORp9JGTiSnUF3yrBAGHRqJsqBzxrlRi0ixG8L5pOIMRVNa/TsRQM
XHuLwVJuvjgVOAe8PNPaiBOrf+sxlSMqNmdxbSxe9JTEYNLKpBJ4mQtnEzdsmasxEcFxMfANh2Gs
7usFpFeh2uuQftFbs/jdk0Ok2YH0EHEjJlseipJ7AfhtsgMXMe1LUA4xILsZaT/RUxRtEyn3SXBv
At3fG3atbuiCV3cY9jcWDPcbeiF1Q3s9N3cEizdvlXQRUyeSgg7nWbJXgdNfJSFijXCJ5V0CVT8M
7QpNc+cJbUH7mPZZDGzZfZ2G6OQUoVYSjff1nD1zSEccP3Cgc8hLu+K4na0SGk2roY/GeyMcxZ6p
sYm0rc4PM3lUR7duwRdcSAZm5Fa3xYVv0EcWsnWDOKN7zGvze6tRCDkPzfVAwXpFlLm1t6eAOJcc
bTApQpSHWdh4m8bUdIUo06SFwDDsdaXxC6EGMUwayeBnXbnGkhjsozAcryagfjB/gThIjXNALx7y
7APetRwTZ0DYI3/XAAgb3tFpsWJxPVGVAiKQwUtFqBvieDSo0ovfSW14DTRWItKAiUSjJqzB/kik
8LXh59FjVplYkTw+adKxTp1T0VbV0IrFIf8z1CCLxheY5Zb0xmib+h54Wr4pm+ULfAjcQjHznpUf
RsMxBLS9FYZ5TyrYrtPojJSTy6qCpL9fMv4svs/mWQnDA0Tdjsam1giO3qrs91ZjOaoYQEc77aAJ
2E8u/QUmI5kqj6U3tHe9UdvvrNv+MdG4Dyyh6Om1qDyOiQMiU6dezuGFEWKH9fxcCT+/ZkFajmIK
UD5Z7pvSeBFLg0ZGmHEckoCPtGZ8jQ92H2ssSTFgE8PAyeEjL0R5bgv/mA/Wc1Yw0OBkTUSAr06O
8uH7wVPdhBp+EkFBQVqaQgtv0TZYzntvOjWKLxvcC56UYOVqlApLgrxNNF4lkCI/So1cgbyc0XNa
xg8VdhCaFYormwHoEvgpPEAki02abWrkr2JsTLBzwF3sJZUbO8fwK8DhcDx2c5ssBYAwsuT+EpOc
viAJgx+uwTEtBJkM09uLG7tw4YMEvkyjcp0kPoG8IPxkm2sQTa+RNLmdQKfBIDLgi/CNAwFueEQb
77Mn7AjqBoegTUN/kVgk33vKUQPsS43AYXAxr71hTg6wRCAHSVA5vYbmVFPvHlwN0pGJyA6xEUUf
fXdbaNhOPsd8/BrAg2m72FiIlrGXzDnSkEisXVPUOe7jzHp04PhIDfTp5sz5OA0yPsMGW15buD/V
hQCUahhQLzQWSAOCOo0KIhNFrUgaBx/EMbjUQKFQo4WkhgyxP47HQYOHggZ/oLwiMgmJHSfftv9e
V/ynyP/HIh8JzF+qIh089CNQSCcb/fd/nb+O/3qrVPZzfX/5pT/re/EHu6HlUyAJ70cI0J81fvAH
Og0LtTzDWM2vpmD9nxqf2bPPsFtyWyI+oiz+U8ll/uGgBnJRhlF6BUhc/p0a/7fy20XMjmLCpl6h
Cv+1YsQS2QymGVXHgUFYguYxcm9tNdbnJR/9f7c65Vr4KEw+C1SjmuPwU7k4oGVcWIRLmjwjI25s
ymcWmODlMvtu9IDjL1/F/3K0+HneTTWMCM6kS+AhG0Cn+6u+QemQ+do3uR5md+C2Zs3KlE5MR7sJ
uX7Z6SYsTno6Hbo98vcX/602dhHWQwoEHYcY6DeJHJMZsEst6/6iyIEt8oImYi4G//qiAroM4ULL
/Ke3/NsBgKtyv9iORJXM+e3X01QLWnn0veKoCuiEGQvql4F0EubWiUIFZDI6/vu3+dsFOYiaJpfj
7qV2+/VQk5rGVFutClgWQ6ZxKFvRPnfMEX3b+GiHf7Yb/k9Onvjtc/Xcy9mG468m5f0qYphbgYw6
nIZDT58ECJYMW4tIxoZmvj86ui1MosXZz0uaS6TiPDSDW76UNeqjdSyzBSqB13oP3WxZ/UoNbs/8
o47ba/bX6QPp4v9wF7je//J6MSby7HNSCrQ48+ebviwCP0oBZx1cz46cJ6Mgj/6qjXIEN1HV0GVs
IjGeRBXPdIhodjFkKKP5gdYWrWozlvKUtMy1ikuj3G7pEEOj5F4iygSh0eILfOxxEZ8G02ISQBQc
DVDL5HNoMncRm95qmUoaKiHPbrYWf3fpiuEgZ+Z3aWTXBq3ni+ooTHRnclFD5X7yB7ueN1It0wAi
o7HSK2W7ACBZJeQm8Rn/HxgMGq+k1AfhQ6MsxS0Xpg1db0hXBic3i0Rt8ZW7FIwBOhc8oTedEwzO
/VTO43VpxkxHCHka2ZAdx6IbzkKgLpqiaWgBN41IuIOsQWFBlkn91uvBxKJMRnoD6Q8UTcy7/cIe
7kyC25gsNaCYNHVLm9AUg1bF4KhSORPfYgjrN5uh7YPRGLSkO6CWyZK47y4YFuqyOZjeZNXRIway
yhTvMitFyME7pQnBuRNhK/W8HqiR7QphtIdv/J73dBf9BY1PqEfOfcCXtvgNo/Vmcd+/y+8iLHGN
Pbr2biaI0sfKYjANaoGyPXy/V2PaEVghqVjwJGYT400alUicXN4sLIy63bfjwKjGAKsVY9sJk4Lx
j9HA85LUgP22c6z4FdlO8OKDUBIbWN0MFb5PErDZO+/QOus3hCU8/Jdp+qwQk1ByUXyXCXfGlBGW
eJFUKUyyNPS1P6knIgDAqQRFyJy2rd8mJPHFOqoyZKAD/gGmHTFMrZ6wg3o1apFJMjo0Y309lbx8
/iA5SErpfWcbZ7BbqFexLDdlYJ4vP9OFRFUVjAdZN5b4YPBe7wF9DJsRzMKub1puYID7NLW7bKwP
bZuG4ZXg+FCvByRDZHpOfvBgm55QAEN8G2kQCgczPXec+QjZ9EFQTY+EIZgabAXgedjlKQRmYtj5
hZK0bPM4is4Dw0DiXBmf2rZLjP1s9giAmsiYwwemD26+itHVILGI+y68tpZgfqODNX4ZZgM61Qjn
PbkbZ8Ma0f9rghUQz2HfWnE5rhYTtIjhD2CZzSwBszygfIrap1oTsSYdnxZCX4RPQSmrmVl0UKBn
+YBGXKB3a2LiD5xQJ45i1fQki55E5JpuibSM+cxsTa5bjeZqNaSLw5dcdfMkbgFbdw8jCg6gYuHg
fmQgTfRDbLejvY6CZLoaPGM4OH4FQq43yVRYmdVy9lUPk6Vl2ZRF4p3KJJbn2iyDcAWJcL7Ghlrw
haNaqaDjR3p2tHRfAg7b46Y1+ijZcHMHJwdreLkJkLiRV+F50FfKtis3jB2fiSs1gFk376XwUhDp
GP8PDXE9Az9oc9N9H1pdBBWx4P+sWJenB7Y57mUrLOMEWSJSv3HRGLYWGJMLiuJFZ9mjMYg0dscd
0FIuUxy+EKkszrXDvGUmAxMJVDa+TxXG1tSVLJhw7J5Sw0xfwdrwYIE7sY+hFvAkehjj14EZMx4I
SwQHfkVvqNguCdm4LW8DrqZd+O7JzRczeF2QLn8slGEsR2Q0vX+0C7XYwAprzn62EuTkIIe2PxGo
6gJsLLNTHtThNaPr6A4WYnyM/ODJi+PmJe/U+1xMevVPxAtnrX6T9nxOHMdY513ApyfCnqyP8CI5
R5PxZd7Uweg9coLPvE0yjEcXTMGwscdGMIsSHgaaSvm7APDP7dQzdN4tjvVSgF/aVBN8pNWAemzj
4E0nqCt3XNRjdlieadw4n3Jh8/M1O5Z6RiJghZ+YMyeK2UQdVrvFr/DLEfjXO2vAL8Y1tpaej64g
fXSB0P9h9nwi5ZzSvyWn2tykvCVgAjWo/tkK27dq8qlFaq0ht8eEOaNWSY9wmdQ2IWmKxcLJIwX/
oJ1xU6X+2dCDUPDZSDU0tO6LmacBximXbTCTC+sQkjsUbpHJoGTSPE1uZRIAo7gS5++Si0ZarOkp
uVIvg8WrkZ2WXDKktUk21rKr4jKN9eh8rZIao9Eqzgi0WE02833JtKvYRFbGeq9n1nM8sA4ObtS2
+4tEiS4PAGe/4sopmwl5jx46K1SjPEvuyJHUm9nHK8WF7RAd/DKnLPiXJRAWCgITz4h4F/No5vFd
N5Z+uerr0bke+97kPOyiE1Od0X4p7YydQ9iKOwJekfuOBWq6axOXdbpwEwbcc0M+gE4u9qgYZlvI
/feXJUoXzU0Tp1QSoWGwfV1Gushm0Y/MSMO7gdr3ou4VC0zdE9o3QPbMnQsHVzbzMnttqgAQj9VA
YrTcgVedFDXvdRwWLlkqmqcPTlPnLbuFpPNCMz2OmiynQ2EirFxHkyMBXrcEUiSNOz+GjA7fJFBZ
dGOKwMWxVhMDftJLWrYMET2N3kLzjxRqee0stt+yLnriMa8M0KPgv751qgn2cT8G04rXTJWTGIxd
rWnktgCMqKe9QYc9QzVsT5GaaF4pUE+EoE+J/kQx8jIXcwE2rPvad9kwkXGXj6EWnQGQ5GvqCy1l
avkaDZgy4QoOowl/kNwaguxzH+seg9cZjAmfE6Xlo7QTo38c5ERUxzoZ4yj2H2iYBJKtClAGiC0/
Qha6mzOyzMUzEKKwivbT2LkrBjnTA8NkbP+mE2brMC+STTeSDT0yL9wXRkAN4iGyPGWOis92ATcy
QaMCoGymMYhm8ZSnS00TNW4eKp+VJRti48NkBMnJ6Gj2Dq0W3c5+caDpJ8jX9Ixd3gNhpGciN6UZ
4iH2gitnbsN1g+Uu8lnSbcKEdxhkxUYtolgx226O1QCFI+py8VA6LDH0acliTQeVrERGRdLJIvuG
Oo9Qk6EKyQGtCrjGzVBteALHNavCt5IYVSOfb4PJGY/c1xQGfWPeBl1t3rpgxzcDeAjZzsWBnkuz
pTYOHyfZE13HJrpJm3jcTo5z65idc4MsvLzn22Zfhst6YucraIpmxFJAy1r7hdxGQX7TZ9A9bT6q
W3OuI9TIsqeFZtnnaijgE6AvooCcmn2OfXAjhzu7EA9UfuWWaETzG+QE92RjwyQ0riBvkFC30hud
0Ee9snyFzcwX4vQ8wjumW2O8KXoTETMVwcAcgh24Bfs+6BUk1iTZi9/D63A49o1lHKU9N/VNi0yo
ZrbBapNIxR25DDoXPISy0d7N2ZgmAFbouf/9sU2fOn4a7flMwUgDprEgaEH8euxfBisN2PHqQ32R
I1DGMqYH/fxP2v3fTj+I3wBk08vg2O9wcPv59ANsr0NOA8AtJzIOMYvniSeUhUgsnIlxvnT00eWy
HP79+/vt6M91MYxhneNk6nBS/Pm6HMlzAlWm+nCRUXZGoQ5FO+XTbvRi1q+qKOcHKWPWYrJDqHL/
/uq/DRq5OhhHhzgzyYu4GC/+MhcjoZLuiZDVYXRDDiCLr6wncDDVVeoB0V7BZ+G/prYwXIST30Vi
l5fwn47dP3TsMAFZ9Lj+77H809ey/Nq2X7/+tWX347d+tOx88YfkIE/PhkAL/tiPdl1gwqZiSC0x
XXrg8306gz/adbb8A0MkE3IO+Sg2LrPdP33nzh/IDVH3ozp0/+04b8f7DdGJyw7POKYdG4/Xb8EE
3qxYzUa3PBrwjkS9R20dpcOW0J/RgkOEnWUleOrH686iA1+0zbwh8obmehR6h6ZwkhUOjRYZqOuJ
c8sA92nKzGwrE7PcRJFkEjgqm+a2nD4ULPrNZrZd+z2ISnG0apNBYuCOnFgiZ0sc2Ze+rLvjYLfR
Hn5itKEibdYixMxAhnG/n2ktwvG2HQ4OwdTu3BiqXQ5dgWpprj44deO/l2Afjv0ULTszkQgoOSya
3WCuhzSJboViqS3nBNw9QLmErcxhC7ItWX2IRd/sLeiGJ6YuDKrY2+Sn0PfqGFdknTerQkXRTQWE
8zlLOx/m1mI+9KOCkp9790MvghsgE/hKCtr5rLWU/XbGUJSUyk2WoHLDE6X2ygvLw5hQ7ZIMfF/V
lXdUlNU7QobAgPaDuC294BSBn0fClN0xAWP/CUmTEvPob6GgVque+e4jjYtyOzaOuTbhHBGSOrXH
vl2MQ2gs4uTghzvlLVBpNBAIM9lcNlrSd9PI2Iu3jW/osMERijIV6pZYeoKrYSDvsRIWO6shk9Rc
2uW+Hqz2xiNCdJX11pOciunznPUMo0boqKGXtfdLBmEDpE6+k7TPNkY9zQ9OknqfepABaO4+kqDa
7kVtp4d+iBgBWkH4MvhJtQNjJL/4CVGHN/1spTeRW2SrHKJPvJ6wi239Ih82Sez7h1YqtaPqZgRt
6vgiQLeryO8ozek9fPJVOX5jqhzsFhBf/roJi3LLc+PcO/PY5tdzWj/HvUif/ama38FjA0YpF9e8
MSpGyL5Wk1WFyZecBHG9rZndcSQOGUkvmX8KiWC6tcVQ3bD8PseTUXcrw3aaAzm1GdyRBsJAyUTL
KhT1TgOZBfGzk6p1IozCO/RGn8w7nBbUiEHvZNl66fHeSTjAaWkNwWqZlL2LnRp5PSGnCLYqqzjM
vZ8ShxsQXGo5vUlqgIX+wB7ZY6lYIo+zI3XQZC3FHaDIQ+DStSThorlR0nqv8sYLr5FtT/FVLfJX
mSjvAS/PHoipMI5t0juhtc87m0x5OmVjGXzmSN4kW4LFl1u27fau7S2/+ByUnC+uic+DiN31zy7y
zjsICGjatjmIWydsyQ5XvdiSrBycRpgv0E7Dlpl1jfnqoZ6MIqVGm4foUDtepp6tHBnytCHfBjfW
pgQ/QGegdf3W4MCREjDHQsnnXgz1siMrrZTsqlFovi20Bbq1WRvRuZk9VC4mOqVGbVt3FvflFPTh
lzRswNclS7BihSP8yzGcrdlXj9y5bgY6rOgRStBUy+jy6eLI7IL0E1F2s3HwywGlq1sRYrJChkEk
3/d2VAjWBacB8gzaAkiKM8zN3CkoA6KjiDvOc2WDiBssrvNlduwu21v0kOuDN2PP3WBbAaPViTAM
tuQRcMmFY6hcEWfIKSKikOW0m9Mtu0hnWfv0Jp6h2WMQ2+JfZhSY2hhcgrK65SBpVZIudBPb3VWW
j665qRA50XeevGiLW0PeMv6bdq6Dg8s08wFZnstnvJYinJ+YulhkcButWmWVasz1UgTjPnVseVMG
TnPEH8BzP7mhDhQhLczqoVf0wor3zJf9fUUq3l1p5ddLhG9opYRbAavTOgs64OA2OzTgOcIvHir8
OM2mL3ux6lJpafTG3jWIQOdZhZ4nIplsVYQla2cCa3/08jrdSqtdxJqGprGSRlmeOcKSujd48twx
RnoD/mnNK8sOrmZ6N6scaNwmm5xo36luATi/9Lm5Ktpl/tzMzSf2KHXWcwVqMiTHCZhVpOJmYz5G
iwh3tHL9Z0j67b3jGCGbA3LenN79bdX5nF+M2TwNnF0+L5Z07+ZQbFpPRkeWzvBQ8Kc+ZJ5INjRT
/LdBMB6lH2bVh9Rtpitv8ZYbWqw+MmTQfvU4px9jyxYnkhHBqIKl64wSf1xnLum6s5Hucsgh3zGd
w+VOBqQUxlmwb/Oyfl68qjvOcuj3QpXLHhyKCzxPjON6aQ0ahDkhTx6oy3Sj8O5cJbbODUBlvakV
nfKR6z/i9HNXFkZQjHRhfFfPESl0iybspUG0l7yBXY3wkxwKokhZGhfng00CHnuhG9Tvg291N8Jb
xNcBBcLO7RZ7S4KqOMi2sV9JEay3VlBFGwhTSFcQW9OJ6vJzZo7NS89zeNOrTt25rgiuOWKX6yUu
0+ssnpJ9Y8fDOUN6sHatXB5IsvvY+E5yPROI+hqScHgOQxHwR1pJJVCQxNT7aEiqwsaINOEtWCc8
+XcuXpJ9YEn17nslOiUyfmy8kvim3QlhWOHLI96/4D6TMeQpgkg/jXCkV/VUmNsM2coxNqPXUIEc
F2h2KR48elZAarYJceHkUAlOumVobh18gTdukphAYlt6VOz+HI5R52wcEQPsJfb82bB6zNo97ox2
5dBaDIwRhdkwSdJVmOWtF0R/CXY6C0FVQawaqv+MfAb+mknmn+3zUKuhQ/TP7MCacP1MToy63TNT
3XhSGdKlcpBz7D2iIvc5KNNbJgD4qZUk7t7/p77//wGrwMMIKIn/7/r+NsvfsfC+/7W8//FLP8r7
wCEzDzgUaDmBvtUNOBz+KPGpJiCoSMnZ2DI114R/+rPE9/S/MCsHjq9PGH+W9/YfTEBdoO1cRP/e
vxVOwIP188FcmAz0yf8KqOEsHEy/zsjVkOH3l6I54fcAoujkuy4eOqSFnU8iUhmz+QUQk1YdlE13
mynZG89x56Zfcs4tNDonINMLo5UiSEIcFyA+n0hpza9QZCXpXSdL9ZGGjffmLrI8xSLKr7oxtTaB
bgziU0uKE3ouBCZZQG7nkBIZUzcGZKm4ruCK9/WyL2axj6hu1tESW/WuGEYVvA20HP0D6dbatIAQ
/cMwTr1/N3PKQHGYxNdQnjtna1+C5oOo9mGf6/z5/hJFXxETFbHM9URTdq4Zd9HOyAvTWUOSTuJp
VYwJ5oxzHnPi9nYofZb6XDH2wyg7Qbpeg3hOnfCAGs5WNPNIOkWDWsLDIWy4scLAckn0pUl99i1y
58dVmPN5NqtkptLQVJLAHDc9lE/USHEozM/jmLfjss3ixB3NVUbZg2S1TCu6c0WvFozGsi9ZwAkf
MTCTd4HDAhD7S+Mg4kxrZ1lnEmtavWZRsmKAoOgnqyX9soTkObnwYQsi9TZDhFCUzp4zRHsrm0J1
9orOOJp4wO7Y/ELOTIa9GlGgYpOPS/Y2Y9hH0LMeM7pYycpuTVr5TGfuBVXGTmLofydGGulm3ufY
Oud4k2DM2AEGzq5JwLX3VesURxLX+n1WDg3ZXmWFKGHI+6OPs8DrYwSYRVltbBlHt64VlOSh5tNG
AtHcOB0WtlQS6tUuQXivsHO9kivTYdwPc3+10PK6zVP5nFVFdI8yuL0b48G7J9F2eAPVNW0oSMKT
quPpXmMUd/NQJdDXp/Aut6qZENxaB8T0PTh9zwrxayXeOQiy8CWmlD1gyzBujSmcuhXdo2A3eMq+
DslB2xtAMpaNIAF7fuE8ST81zOVzI0X5SL52RipbGEfT2mU2Pa0Jw/amdQUq4FgqDoyYtjgK9wAH
jiMhEPsxz6IXRqD2VbAQH7wStTs+OYEAe+bXzLc3PWzZb+zEhC1ABoMhG1WkPGL4wcqJNPuOzBBO
iKP7lKKVbNPesVeOPXnXguZjBFaXDvsqVP1w20cRXpBpqg60rxhepjPfNXw1dR/nsnxRZFyBKfTq
TyMDXtGoYc180z/xTRfbuQYTN7e1f7PM+XRPUFh8Kp1JPUWk433o7aUodgGUxM8pzIQrYym9lPmN
7Z3GfAp2Tlp/RWAdHoRrNluCrDHchV76GGR+/8GUaf46A/F/tccu0eH2fvba4CYhmJ0nTBqd2jN0
tbaBN3a7pCZwvSIHvPCTfJ9yRL4tg9I9jVOLWhFsCJnw/K5xK9Ikw2u5cA4F+53clWE6oRetyTOo
0JJyF1Ncx67PvC6hLbxxjGbeVmNfr8cQfjOfS0e8ch6vI8Ncw3UeT5UZlBvCWqwXh37vbWeo52RR
j2lteF8mt8qA5QcaTuyOtHjWVr2kT7DlnKuCKfc17eN6RYoLrs0kOgZO693MI0DKqurbx4WE6o2r
zOqz7KlI63Gp7uwwWD5h/VLNSkB7Q8Y91liyIuc5ih13LZvcclZjQa9lAXxxA9Opf+tc2M2EQK8x
ZFLGZ0IsZESoE+bY6L218UnlI5OKdmiucVGOW1eO0yYeevuDRXrEwTY8KtRpHOdra0JV42QS4WfX
WQZPnBPDdmsmY6cg+NO5MP3qPktbXFh1J3BVam3C0Ca40vIw4fCD5Rgek6U1ENXo4DPOotF+HLrQ
/5SNxE6u+qRnznNxp6OSpilg4LCuhtJ9712Fm1iGHIdmTkj8qDbWRqJk5EekCFrU0QFWHGCqnIXR
nj0ituZV1NvYK20X+WKboGUufLo39SxADRCWem6TNuMWdat1Z06fG/a8B8G04xgZYbvmj0brKEXh
6DI7IWDKma6NjpiUAHXRZ6dS7rfKcL5wfLGuBaJaYqwbYMQM87YN7j0eciO7IY7cv6Gjk12T0kzc
QLp8jpmVgwLXlJFpeq5M9QiW2Fz7QsXrMmTIk/Qy3iWYN8BZLMF9I1S1hWkVY4Nux/aA/fucZ0O0
c/ok3KhSiVfGWc4+hbq943n/nC6l/9BYzDpiwgieIgafhFyq+jRi8d8q2uv5jVshWHfbcripSjM6
GONEySkL2e1RzFX3/4+9M1mOG8m27a9cu3PI0Di6wZ0AiIYRZLARRVGcwCgqib7v/evfQiizSqJU
UuUbZw2q0rJEBQON+/Fz9l6bJ5fgRRVXJoCq9kszdwqiXToDlD3CeYjg4Bz4DVGaE41OdGPNDC3P
zOKmCBVzm+sY9zUo377aqXOwdGpyCYPL9rDNVrt+mIdADHP/SW8xP+ROVXqjnT31nfY5bWq6HWyP
lyPDftDU3RTje8e7UXZVFswF0YyQIbtXDcz6ZtCW4X2qkvqIp2E995Oug6jAYWqkhO+TUetOFukj
u8mlwbZ0SXuNqtzQNql0kWNgZ3BQtMTKxTQcQVbEvllOn1tV5E/NPA3baHKyLwXHkQ12be6r4zzF
Tv5HmyXdBfIN21ftDDW3yT+FgLS8BVXaHkePeqHCWQhAUOlbJr3apayV9MVNHdJr81jZ4Rom5xz2
yW0Kb+Kgd2myBaPZXKDdqTcDxpQ9ncpua89UXhwNzF2mx+MxKSrmMfnMabnXFCVQF/Aac12NG8Pu
ypfenDAkivwec4DmD0ts7SeS0PzEvJIC6UrJTIpev6tvK818adT6dhiY8pYw6kkkkTuWaMVbDKg2
iVi8OMZ2kGSSCiMnjT5Tq5Ndt7e2yry5awAtFYOnkhC+5tLcOSiLDynAy23Z1o7XID/zsObqHke0
Q0cLA+ptfmUUinLndvO0y63B3YsljQJpFLdKVt4sbRJvaRqD5KgUUsnz5dalNUoDNMt3CC2qoJdw
40VU4WqnLbcrR4MpqmIb10o/6x5ru32PBinZyxQxOtjmP5rQUjawzgvs2AMmj6Q22ciymP3AGG4n
XXNfkmJpGHzz+FWdsrfgqN5ayuiwGct4lX6Q+uTWw8VMlw6vVETrJJHOoeiX2zwxn0Rof/jnLPXf
nKUMi4HFr85SH5PupSrZJ749TP35U3/NSqx36OdB7JFYtup6V5/iX/MS/R3DP3RorjDWtOZVG/qX
vJnDlGMw10KrKnSiw/k1/pI368ibDRskk7V6y8go/zvy5u/lqZjtcEOajIToj7HpWm/nj7qmxtmA
2f8rL+MsijU1WNxyocjxe7oQHCT/ddj8ieb4Zx9oM09F4GyCKtb4Yt9a4jK+da3XhXk0aDAF2khY
pnRRWVgM2/cR6tXfsMo4eX4zyP36BW1hcb3QhDs4Pr//PDI5ZIcfUBztKrae05WOcuZtdCa5C7/+
at/PVM8fxa3mXrOe4p98q2QlBCqOhkwTx2zFCCU2tE36TTRLLRx8p57K58HOUizXvx8j/+Rb8iRB
QcWGCgn07UB1arJxUZVWHDsdsh4hfDR38SWt7ecIIcqvv6f2/Rn8/EV5AjWOhZYGkWp9R769h3OV
d4U9J4LaFh6pxwJMCTWlKorVsbdRCJWQxOID4zEqqaXFfoWNe1XfzDmaJlUvf4cb/PHrM0ZexfkM
Hi2ExG+E82Q4gOqJQnH8qholCXqFymX81//fZ63NEXojYkXFvnmg2KeRIi2LOCIaBIkkEB/ZfTHf
nQW4v77Q63X8twhhvc6WuvZYMDrTClTNN2L1BKAIDvpBHEnPee10xLIwWP4uGPL8ITBqz//LKvXm
ZsLmE0Rn5eJIvhcDeGfkWOdYiF418CG/A7Zq69V5+5VwFWg6nSIu4dv2jRMyfZKKZhxTPaGSM1be
H9Gnq/a/RUfrIMp+FhbGB2NlZqKUNy6iMTQufn1hf/IEW6pg2VPXV3XlJHz/BIe6poehlYnj7PT6
wchKTfGale5QKx1PKLbXYpNl+lrTy2GVDa8vr1kjg2QF+R1E92dP70puF3SyGau/pSlmORrwIqt5
eVfh8xm1MZXgDYGx/M6N8LOPQvGB4QbLhfEDKphzEpQguzGOicnldd2IV5bzGku9Y3Enfn2Vv1/q
Wb6JtXdRRiFP5+N+eHzruGd619TKIUTHLOlKo+coDVhdckIDOBLC7fxuZfp+CV4/kuRUGxmNxatD
as76K30jLKkzhJwwe92DGiKFBUDO0a2jV3CHRQwNdkccw+YMNIkd8F/Jqj8vACAebaVEKMj4tiHV
j+3vvIJ8pVUtEiCUFyLDRka3kqV+fZHM8xb771cCaLXFhH/l8OIPMQgGebOgAFFPxVwY4tDlarFV
JZnOVWIp20jrsoERHeD3CClm2lahTyjUYm3ot1q3WBnxMyxpDjyHwxk3MjSj/guVa/9lpvdP7+YM
5tHBMMYBcAtt9EwNUg2jK1BmZ25LbgGHU1N+rKW1ix+En6Mro5PBrGPM7VfwphMJ49CmXECPfsVy
Q7sfawTkbfeBclQhIN4NG22v0bdDoWvHpFYXLk4SHztzaHDQTQxrB3qez1gZW/RiwMs1DsIHMSLO
52QNV6yLK56Qr6pkkvzkToEaYh2mFS/akeGFfLPVUKGfDTuAMJtPdl3q9aHQkuVOc7DyKHqvgKtC
OJQ8aTggGTtIw8qwN4O4euC4ybPXZ9ZzxlwEFG2qm8+L5nZfkIisO/QIew4qv/5Sy1Dfj43d3LUW
gjlzgtxDE0QQ4Ne5o+lNrsmGegaoKQasFrBMYEvxiPrGLNApQjx9WCj4d2fGL7JJTKErZIfga66P
S9zpXddF8kEfoePV7ko0gkgPpoaIri9ZEekcUQz8QbILNRoOSAIehnrhTzHeNS4QXvO3FCs5SPZc
N+bp9DTOu1zJTk2LmPRBbyniNt1HWAzQ1Nk2T7aILQ5PiLqkfYjXwuSMGT47HtRUB+ADEHTe5KqC
p+PMeGuShqcmIznm2bYyriYh5DUhopWz0PRUQ0S0ZxqOAqILE4YYkfLq88qwNkx7Pcyvolyrinn/
KjVaos3ZiRMrsDuDxaRZ78MkRB9vMy6r/5wVa6XBs4x3233oVEbgOwb1zjqjQjCsrQyDnuyoebvk
7MseWFAaMjXD5ytp5yQWagkU2rFC+msBBIU6XrYufapFa9+DtND3Uk5oDfTIEk/lOJb3jkyWq7wZ
MbtiRNM8/Leas9UStT0keUUgDEmW/C35PJPcIqshULvQAjAmk4kkWocYA9tMlxN8EvVYiLhCo5i5
LsfaDlYh5EZ/KeVyn7l4bwmcrQnIVNfhGc8kSbxqV95CveKcm4ZDAfOo7V8dIRle6PZwci1zKEG1
pohOyGiomZauYDr8eYw1e5jVj1aetd0WyYD1QvoLs92+LC8rWIPRdmVRIw8Y6iQgYIomaTVUJzcd
tQkRRhc/RStElLFsfbVYsbUDpYhxhBTIZud0k/UJPXe/JXJLPsGBqA6GoBVPl03IpzJvsg1iFel3
2shtdKCV+wTPl08piRN9AB63CzK1tXdrMdp59gy2NVgpybSdYjwLFC9bxob9ujABMsRyf4foWbmA
yF1fpG3cbRdzWP4AMDFtYiVRbhe3Kh6TbBQ+OQy9V5c0SVN8GB76i2e7F7wfiVSCUC9ifxhbbVvU
FX+Ro4DQg7kqHCPEhY8yKdaCVfBY9T6gJVSfXoslMarWO19Pl1S6zp5ZGCOHErcArvuQDxI5JAsx
RDFcv7qDLNjFAaprZaMX1fChzqwGq03ZbQczW4DdqS+53VWPbo6RLHE10n6VEKxGzu/hhn1xy64k
afGyvF9aosGqHqncURuQ8iXYiPJG7Yf6hjYuD7UCTaR/PpMPFT3lleg6Tgybqu6xmVnzSsLSjRkl
LKtt/yVqVRakSrr0F1XJI6v2wDhbG8nYxhlmkzExIyIGYkx9MDLQ/Zc+9OLqU4g5/OYM7Tpr8PvO
ZT92BhMTDd1abN1nc5iqzXW3+xolcJbtnw1Qysw5CtMRJZw1wp4a8cCjFY/NZi9mQSv1zM+sMVLx
q9kjg6gM3NgnvWoi6jmU6Uj1q9VeQ1BjXTyZKd6L16UeBeNmuw83ud13mzIV0x8I78kONjPF/EiT
1b0A/9Ht82pBXVTOUTJ4uZbGn7uxf04hw21MkUR0lBeWj8dcMt97n0jGFXtHj53TCPCLHk6SbeJp
AjOjWHK7OKtMwY0K23NtMX0YYY/cQVl81XP5OONbvM56HfaWldu5r7vIhcRQ618iLDtfZJJM76PB
5s7xxtNdBS3nAnOxJ+ZOcYICrsk7+2CZ0KyCecrrgohE1nE/Y8Y+7Xt3VlFZVctV0/XGnSXnRPFa
0h81z+Iu0P6in/CglONcbhjP51fwQ8S1ZEZy3WhiuCsSp/FpcHcvYlTyTYW24XPlWlAvrFoCFQv1
BBukY+BajgFAT4OcXK9ocpYLNzRhVjjiAHH5c1gr0/upjzKiAAb1qiW25imbrCzyW9yL7JWlBr2V
IMiTC/frqoWbc1DcycVpOUbds57Q6y9sA2lQYg5H5NQI7ARzo3anseRtFYrZMSAIQqeDTHNq3sbE
GdxbWV3vx9KQ7+skZuSwDPK2pxftAWGZPg05YZEbtetEcpiTeTZ9xBMK7oWQ5ufJmhEa7dx46Pac
cpXLFD/EB8KpdPKUs6EAiKPYagbazZlOEzv8qzY23dVQ1+NuZiM8lmlX5EHtxiFkBY3jRczitmOA
o+HQoLJQ/Gi0x9tIHwE2lGlIExkRZfspm3sDmV5uXpKNzDJqqIuLFqImSDhAMzcQ7VdW+lVvL9L0
gMBrzsbJbcGCqE1/VLo1hFtXaSQ4QxB1QjT6xsgtue8GO7nrCq35QOO4e3DyRWzGmQA1SUiQl2Gi
9oQKuc+bZWoHRj3ZCSJSGX+BMc4+1KsLQ0GCPfNAcKluRsk5hcBEu/VNtBjXumrPH9R2UtB/9Aak
FaMxtg6Tb9sjzMLcAsdBslrpidvtBp7dV1hr88faMfoX9Nn2l8nqabqqtTV0PvxOwJFplZM0Gjow
F2QvmyRoY4Dse7uvX814jm46AETsckTjHQwGDRWA3LIJUM0QVS+g6KMWK9trJQdtq6tW2AdutKpE
5TLPQNErmynYIHrnmA30txVhj49kMGP6syOZXoO2s1UvJL6RYVqe916pzwrZJwZ3LaeBJPZFzSBv
wOnWzKHwzvX6P7rx3+nGyTvhtPWvVt8PpIf31dDH/xM8Z1X/nbYEBNv6g39pS6x3gq7m2qpaA3to
Hv2rHXrOL7bYlHHkCFqE37ZDzXf0SDHsGgb9Tg5L33VDSfGwCJ9xWVlWYfnfiO3Rje/7EybnVVog
qqppSMjpDpzd9d8cIF0KM6y3jXKEDz/eQvbC3yha86LIZbax6wEuP7rVO15b0r0rITfauLgXjuYg
sM6q6X7JrILOkM4RoemdfcZw0UQpnZY+tCdIP6TCbrI+uotqA3hJP3qhaKFBi/JhGrKblWLqZVPE
+IfRCjr1FHxiJ1zmqSvlRWQwgRqR6+/7kmDDutbRZJEHehLT2JFE48YcwHoRIMPKv6jK4C2O8SGt
0lejRs1hhwMV1dLfpZCTds1kitIz0qG4S4ijP1S1AwbJRkvjzSQQ75hjJEGakzK8TJZ9UURzsUlT
2R9EG7rbHn6rjxhNAkrmcp4QZIKNnMQSBuMMuXkt/lgBFpVMX6m26katRchgujEv1dbZ57l+V6vo
LznpaFdFph3LcC6CFPXrKq8kQjZeN8/GCbc9UAqfB6baOKWGzTLKsCEiSmEq3vrcrOIoOadvbVOx
D0XKqD2sQry7wq63sx7N5X4uMS0wUVxTRHL5vjFZiaYlfnAp7z9MhWldzCwwn0qtIu24a1zmV0YV
nup2IQsYfWLSon6DfaXCyQ/ZrcqWoemwSabKUV6Af1LXkUw5KHI7WF3aekNZddJXzYojoyJ6VCSo
j5Y7nP/OyY1cVdlMDlILthEyTHaFTjtJt00ipYuS/NlEE/b1XJQ9uZa92gN9Voq49xzZGSO+mMS8
pPZV/VSbqWKUTK5w/tEt8Augxz4pS2LUSqDQeY2YnNWtbIGHpXRdY5Cq1ep58viLOtv1a6oKWR6Q
7/dW+6nSQ/OulfVE4et2VaKgcG174jKn2xCO765sKseOkDRLfNdbXEvqIHdC1m3P5GxZQ2encwKt
AmGUOFryinPCafWoGIiqpbd5Tq4lDMFU56spKRdibZtzxq2Wq9rHag2+nc4ZuMs5D1c/Z+Nma0xu
Aucx9JWho1WD+lp5iM+Zuvo5X7dfo3Yzjd4wk7bmiymjRgYViqa7koFmjdnUbBCnZnX8EBJgR4Jv
uuiaX6zBvnKcLEzv57xftMgM2zQOUYdlDQSu1mhglCqkBE9rYHB7zg5mtjp/zJI1URhnm/HUxEIP
8jVwuMFpeG2tIcT9SBwx1k2SifkF1CtOeisJieDieY0wTtYwYwvqCQTjNeHYppCTHiNHko/JE2tB
9xGHHK/ByE5tE4RjnvOSo57EQ00hyAJBJ4HK/TlbGe4zOcvamY6ldv3dsMYwN2sgs90IZOOjec25
L7oPz7HN5wTnZg1z/mdD/G+Gg7pg+vGrDfG6/QNx07eTwT9/5M+tkD3mHVAYZOY6Z841qu7fW6Eu
3pm0aR02mDXF91vwkfVOZ2S4+qWYMRFW981eqL1jyCWYFjqcEAUztr+zF2IK+q5XD+9obaCiAjVV
FNcOzfLvm6lZN5AlO7gJcVTk+ri+oalz47Ukvly7YS1wpNA+7HbACcsWQp+rubTHxsTys3CspvnU
GGvMo03elofNPeOIg0xhzYI0oT5kqm/BuPSonbN9JEt1uunhaX/BuzLBmkY5kDh+q8WwvfVBqzju
VbGeOeOucgXdpLhJWe5L7dXAzs6ZoWucz8pqVJxZfw52JhpqzkiiPYQ3adIC3OFSkIHh5up1liXV
6NOJGQYPOjryA5nXrelJQygfbFX57JAbiokDTxF7qn2y4jG5SKRML2cSTy5sJvBPEzj8jUC2QPpN
acV3re1kMbzOebmBeRm6Qa1PRbsxar4xzGYJjbsjRD0An0COKQJS0nojv48m63Myjf2HDuBZejKp
ZIMOWvh1gtxjYvWf4wRK3IJCAxQCJiV3dkevU/tkeW+bPfgI7sTyGC4sXwqCLrb8OYze2wJBltdV
C4JMujzjRWKF8VFO8/yIUxf9jiVm9SLC6rNxLWpxX9XSQtvaPbpGz2YP+bi0SM+iqMFx7tgkJytd
ydGMvJh68ItQOsQfT/bgGbngkUhlQtyyPcewaVOz61qoiPbyqUdYC76x5cny9Wws5sDlYBEk6kDa
i7o2PpU0frXbHKxBlGT7LhHDdooMWpBNMgR0zezbRgrAD2WcRYFOLg4y+KI9LJWAoFc02q1iutOm
HAus+8JeOD23pvVlZX8HpBQPJyTEknSBr+E80bIm9TSlUl+Kc36P+jXMB5rdRLQPfd3OcTZcCFH7
xRizUIuMfeFClmzKnmoQDFUiYsWE7A1FB4IgZGxE+EDJlIvoH00YAiQ6V++W0z33Smqj/R4OQEKX
k5Sg+gFCgg0XlTYdCCiaGV57zloy5tnuAmbEXYVYJWyhKtRR/KVo7KX2iSDC2JQ7S6FcjmT2dLAj
Z/RhipNcjmsMlBWW0zMNsDUgqiMragE8sFzM5yCprtLLFoKFpcZ7BgV6tXcR4uBnod+n+dM5m0pt
C3tbRklyk8yQt1BmjTEwxzYseLOxC0Kzr5eEfJF0hVTWcM/HSymToQl0hQZcRSVgBPVYjIhSzjjt
FEFjdANYBsx2i8LFvpplgTa5M9Vdm9lDEEdGtPDECQwgqY1yjz04OSlkbo0kvHL2ZEyhQuouVvy3
TutkR6OkiQ5C7SCY9Km8dQflRTlTxbszYdyhwCIyuzI6ue0brBXbaMA+OZNkJDxnRZdLpFvVToR1
W+74l3TQXKXs+z0r0fIeyu1cXfwZoUNpyrhCjcnzsFM6AwZV1OsEo8UcgB8YtHeJFsh0rFFTFmsV
UKeF2KZa0aj6O/b7MNVvRTnxPobCTamZI1YzE9ubly1NupOz4RxSxVmywGEkNV/OGsB82+hKChcw
IDvHCbtNrkWr44d7VdErkGmgS2HcKpQtQHSHOA9w2ejHyiIgwnDol2+UhORwuvyzdl9LkQSqkevc
50xE6ee2sdPnVO2VD4TLjJ8Qvo3tpq2E4F0T8xhgpsTPqiFdvcARSq/VwLOysRAZtkf+gBiQdNb0
8TmFYb7xLEdiSRedYnLIIRfKrFXMqrmgxYM80Nc7i0OKabXRaqGqx73StEa1oQU6AZckwQAbWlXW
g+M5RMTca2RAPBC9+1HwCMOc7tYkDbdU9b1FKtQtrTMtiPpwCXo9Bvvrlra6KSUnBLCrYeRX8zTf
lRyRTnmhD7Q3W1B2V1NbVVc0Jqx05zSV8dj082M0zxgUaWQwxiPoPXf8cVR7MB5jOg9XRDKvmXJa
dwf0AL8jgT5zdKvNsDxAb4l8kcu+MOyelj/RPWEUHpqOVeMkCL3a/lNP/Vf1lG2tFIL/3GC4i6sv
f/zPRZc/l1++q6q+/uCfVZWtvdN0rClImYgd/05vxf8FV5GZ9L84k3+prfR3/ARKCzzqEBG/ta8I
/joBhtRFrECp9Td6C8Z5jv/toJdyDtDWOuhH2qEab9mDTRsNbeG61V6huuGdiSs05QgxN5COCvxa
5uNUjONVrtQJx7n6MY/M1e1gn/RqyHFWYHoLahwKSBCL8iYf1AcwKxGy4bxJtxWPYyDxs1y0Gp1q
sSj2Nl2IpnA6+1TnY+bps3aTgoB5do3iihDsK0OZdmFfh0Hfmq4/cBbG68CLObbJ66AOyamA1+k3
9EPXQ21DxIsjvdnUOYCr8li56o2ldQZO1Ol5fQ9JsWg3i1jWk2Py2uVpFhSs9Bu7ck62Me8m4hr8
Oipf3ay8mrTxLpzN2BPJsBV6hmla3oh0OaoRfwqVskfl87zUfcV5Tr6YCDnzUXuB4vrYLN0WxSnx
NUVsfAwbsU9ax/ImlRNiRcow+XIOuRrGI6bAZ5uRyJaAhzu1za7WK9AXzBTBxr6ma5u3i/p0S7gj
lo4C3vQQ0Xocp/E+Mqa71Wfkw5CPLtrcfWG3d3c45UhCW+hL6tQFaziYMnVcGFX1hUmEXzzo/pyB
I0MhPtXiMTayQzTnJIOkz5U08YMalD2W6DaCLzSJ5LXqlxvBBrhdjH7buHVDzyA7SLK18FfGqIt1
hP96xYXS4xbPPYNCj8ZVvEmI3PChWlXHvk6APivrtYyLZzrIzCeJ/vH6CUbQ+lm14A/Qdr6ZOvWm
16cduVxHzYkKXxlVMusqxR+z+NUg83djaslVls1H3L/m3mGagCeDb1iJ5YHIJGS+vZUDXTcUIjb4
oDFx0iB2hbwkYeiAb+ShFaABYnO+L1QzmJeSqWPcApiukucSDN8m1+cXp5LHUY8SP43b5JQ19mMy
q5/pily7wMh9a9K2CzMXaRKT1MzjPTynfZLUPQ+qsWdSE1PrOrlP+6z3hkEeia6KN9PE/XQNzQAD
yJOAhxL/jl4YXt2pD2Wkvbg4NnAst4zCovyAMP6+aYd7MeevBWmOvmoRijMU871B1qPHwKtGLl4x
iLeU2NcANPrn666VFrYb8ViRRbK1hHmqUXggEebn+J74rXBFTob1mNjtgnSXx1HR5lONK+EpJRnN
h1y/BKjAx1uDlnaQz1GIPB+PBJOEcU/NNx6ayhwvusJyLuZRgfAM+XLTyLq4pnRdtoAhxwPnn87X
ldx46bXuaRlb61Jzsnol11dJI4IWu1AaoGIxAjuT03NoV5CvMVvlYK9EUz5kJdF/MzapQIrOXeE9
HJ3i8CTK7Kk1mCeAhttgKlpoMCZB3S/tBpsBc9QWokzqJXMbHQiTTD3Lbk4k092UFS066qSHSkHA
3w0m2veBMMVyaV/KEpZoSbG/QXDiOfaSejXyjm2BApqyvgpvtN4EyV3y+MtUf6kInPC6pqB0B3Rh
zbq2NWwqKn6LFbnHY9jgQguYzjmgjuxhN+s8dEtmP9qKdRr0ZroIx/ZVmdqjsLLDN5vObwWsa4QE
clFIwIJXHzvjW6llkloCBmKGL4lDrGcMTb+W5KfEbCj+NOvruOE/4ly/F2x9/TSXDc0gkoM++ltx
EGirobQWu8RcAScKUPpBz2msWrgMfvNJdBu+UeadPwmvJ64B+rU0JN6q0Cbbno00rKu93mfP7krf
X5djvNqLbzCCxjcxLerXWuc/frsfOUD4Sx2MwobDjJ3//b7DEBmlGxO2CrK8N+ON2Y33APByXzHE
flKYM63fF8XFERly/Juva/zAiVlDYFBSqIBs6POfw4C/6fQjFJpkyvR3z6DSCFIcOLjkLbrqnXqk
Bsz2qju/TN08brNpHA/p2PHeQpHw2nh5iTm9RaU8DhHkKWmYe9dFmJkO7UZ3puPEoA8Npb4mpPKs
VukV9IdtYY53cxE9kAfK1HwWp4HegD9XlbszTeRJEaounzi8Jfj1A/uTR8iAuaODWdIQ4b1t4+h5
QlKiLsp9rHdbUak3qitvColV6zef87MrSsA4FlOTIQ1N3e/vpjtpNE5wse/hiomLjknkgmdjo+Ys
wiUnlqBzsqs+0orbfFxuaG8Xt/EqQBQyem1G1uW1VEkzCghNn4+R0oXopYZ7xbVORjvuYofl3kSf
Ql9iFa7MOlW9qS87RFP1SgxNjoPadndlNj/MLdv+oCfi0CcOOgsL5Rk811ec6ZZXkicJsM2pdrOS
voaVfHBgucm+Y/NmLBMv5j6Oy8QnMG09/c7HzFaY/Q/yBhqG4ek6fze81qd2VX7YGjXWry/km77b
usJgo15zcCCB63Tevr+OEudHIxSj3EtyqdZyYmZlw9aKBmwy9r/+rFXd+31NyhxOZZ+i92+7P6h/
W31J7Fws5Z40wjtSOw5F9bsF802s9nllsdGBC5SOmv4jkRoOataTUVruK3est10y674I5cu60ifS
WKBfhIdMF3tX0U9T6MYbu8wPeFk/dmn62cER7enF2AIuTI39mLKJxy6rU70UV5oWvUprMgAs0D/K
DYvUQNOYsODJ7jJPrM3o1B+cnn9tdU50gXqBzAWTugUkG3N7t6m3esugzXAbfTfM0HBUPXk1MWZ6
xFNejXNGUg/NCsdKKVC1ieqXBJ8S4CoauP6uKvV4Iwz5G0mo+Mkby71wiZViHSbASv/+AUDYSKzG
UpR7DeYRSpIi8ZN+oIJXMr5zzBUgvjEN8sU5Mb+qGRG2Ku2m4prmyINDWwpXXkkrLZQTJ16tCoZY
fZzS2ggclWlVNlqncLAtfwjNEwjTFDcnK1FdTVVgp8sDMZkvslO9xE7ezwbVIVHfBPAo8y6L1YeF
Qsyrw7jeGfm0I/TjLjKtwUuxC3uiZuHrLDRUriLSAFWqu9NN+eDW7Xj16wf3Jy8Je8b6H83At6W9
uUZT1ED4nEbgU04ZUOLMnj3x6whAx2Ed/eaOEED143uCd8RgWQNW7vzwTjbCWLDrDOW+1buS7AsE
PUQSHkJ2Khd8kS8rHklCBhH+6CxTDCIfkyi/sjIKwKEKLa8qiV5KirGh4yrxfq2O3XJxPneZdom3
65rs7Q4pLdX+XFYGIo/uhfzbuzlf0NasmzGPWWRkz+G0VqmT7oPrumoGomfmSvcpVzdjnzrbnlt6
Pl7SNzUC7Pk6ic+QdvGH+mk9jWQYDr2Xyz6+mBFhnw9B5INXwdRn1aEcpvuk5yDpZNFA1AlHPVNO
920fqd6yjqGN8V7PtJtGSaA+Uq1p9PPIugShxj8oBf8Goj0PZD2MW0203WZ9jbrZPFX2dG/RyIEq
ilT27C/IG6olNUyvwNQ7gV3zp1vFfGxSksUZwjeXrjm/tH0fTAMXmCHmVcKsG0Y4pbjIxWMaj3cT
eBzfqEyERPSox/Qgi2YdUfAC931+4FC8K4CjeAkmAg/q4IM19VdIWJ7ibioPmWbiAgYMrLeLvx6M
sLgnu4m4miOmjFPei0cdeOtv9mPrJ683tY4JNYEZDy6EN/tkDri3YVRU7Dt7eSm78a5T2fdGjlmh
yWu91l/no3bFcHzbu1R653e+jBFmTt3kNSk/Bog0IEoIaFXmBs7YGjZs26jx8TqUG3celn2udQoH
tKxovEgkG3Jiohe04O4VtgKkjGChNwi4Sfdlv/CZdZ50hTUm7ZeH0aDcUluDSaaaDP4c9SvKjMo6
4mDIfhgbFTckosy20+G+H1lBW72/ax2OpOT0Xo3DcCfMIWE0hKo4ackXayZ5BKpMPniBKUlTJH3w
5YU87Xrb1v2dzekAsYRFujjnp7wf7g1rvlmr+d7+a3/9R8LzX0h4qCX+c4ftq4THf26rPCl/EPHw
o3/12Jx3JhUlfbez4oa+2F+WRsd4x8yQgoICBgHP+v/8hYcx3616GlhmmBwEWBOeekYwffx//2vQ
fmOvw4jIRBXVNsa5v9FnM8+JiN/WNK7N7FJlAoobj/P+25PMgMK/ROlZ7WeIJdPGJd+OLkSZgEQu
2fGtkoXcL6PUuXUTA5SdnpTJabJYBMc8dpyghbHMg5oYH89mhcrSy/djZ4VPGMKQoksD1zIyOXMP
pApX/CopOibr8czOygq1+MyQKuiVOQW/AszGuKTOj0+ZVnFehCZuHAbZ5OSYukkkkYEsVHkZrfM5
kPBkXrsCRwRQyEVsM6UT17GWElQSh8JXKvoBG7VR8GOES4nIxjLLNFCMWI8vIN3VJNMv1hVp9WHN
csbwYigM4zBJ4jFYNVVUpOjdP6k0st0AaHP/B5+CK6QVJTlT4UAMPBSPBtKWjdF5c0a/zyFHF2gt
fZVtEmWiD4Ml1d4YkqjYhBu+hzWOebM0YbVpMgm/SMtkBc60qftYSwViTMhv9lHApPhYTmp252Yq
iRBEclxPQ1jeo4GvrvuuHZcjgojIRHFNdwu7jQ24MC9yLWRS1FSUN3Ht3M4Zv1eDOY11Chhd4TGV
C2cOqrN9iy62ftIix7kJcyoZtJKtqgUhol6GpPlUbW2n6NjO7Av0SfV1pjXujUk2KegdAGT7juu3
xT5AZrmVYCSP4+ly9RFs5zPSPDHL6r2mNc6twjmCU0rMTkTA7L7Q2JPYY7T7sCJeOAFTclDyRFzM
g11dZ20zKu+lKJaNZaeALDvQZ00OHp69WTe7vVSKnu+sGVujTJrPE/vXp3ao9I+1CobPd2l9Wb4Z
4RWBwOhs2j7uEcGCh7ydGRJ6+BDd9+xR0e1sSBRO7gz8xTfJfaOBB8WLJ8/Ugz5WpmcHACS6S0Bm
dW3Y0XZYVGZqc1om+9BuenkxwK1ciC4elEsdNenkT7qNW0qdnfL/sXcmO3IjW7b9lULNmWBnRnJQ
g+e9Rx+hCClCE0Ite9JIGtuvf8skJUoKARLuvIC6dZFXSnc6G+Oxc/ZeG12ZF+X6nIpCTJtkUsMD
onkBO4IMvDsVYujbOHSGnmpn8a9TmAxTsmU2DJshzDHgQwBxgP8fE1LpSE2w8nxSCDs5ESDjSX0O
X6BgI5fSEcou4uG8mOtjTeMGJ/TQTnuM1eEhIVbdHU6g+y19gcR5sM/Yy5bsnav6SF/gyhVAiLh9
niG+Wm8AltAiK+LroKqAFIy6f5e21U0ceclVSUURfcqZ8I8uWvqq8a2LpLIhHQZuaT9hmAYysBJB
YTNF2seEixxsuGUbjffz3K7J9DbT8DutKG2uiSpo9z3vsHxwAAohs5GbIHeJuS+4h95KGSfyxONt
PdaJF4MzQJS1GYRXqS12VrXLchIqZDGDdNJk0XwWNcdwWuwMeRCWiWG36Hm+tMjuOAOVE7slqh+a
NbzS4FnO2Dp6sB/NfDERZr/HlFvSWmb4TEjykW6chSaKlaaMO0Ci65Eop/y4ZC6Qc6WDG/g/bwAP
knmZTJhtcvHW6bqF2QPCCPS8zS18+gfH81xGAmyFrd5gZP022YxljElUSQAKNZrgXNSXdq36L/kS
3NirG7+QwTadZvj+b2pJcZvjAAC4ZKROZT/eOUPsHdqGmeKUpcvRl+tN1oaExfm23qZpXx4WBzDR
bPFvOfQDiMboGrUrwvWFQHlapWVwi/bsWk8FokI3pVvpNd2xjdGh5NJCwt7F063swS4xPv4Ysdoe
GeKH+wxjwIGwAXiksei3jUPY7NpQzJTjaF3kVeZcLiXx60OQvG8yt98lDjufIljqnRsNDYVJ070j
snI62VWin+j3aG6MyTom3fx16GR5XNJ82etuwhKBxfS9Vwir2sxx6p9l7lcEDbHLOA+S3cLJq3xx
WUPgPxDvgLtJgbs6KnjsF0ByST20rOB+UGl0zFZeTXmFqFujR+WukGtws/QtcsERElG+D9vM6PDa
+G3UEsjhiSre8+5NiTcN2491UzTsTRAMPqugrA4OVplNnLnhoep1dGzWUb2oKbbfwR6xELBhPWpw
PN0A72oul5bM94pYj3uPP7ju5WzdspV+G+Ads7dO1IIj6Vd50xGcOG+GWRdgIuc8uYqKKozokYkW
60w2BNvCpWrctAxgd/4EjkYQhLAdXce78SDqbBgqz2gVkEscA3QHx0AFRKh3SbnrVIJOByvHW63s
HqZWj4IzGzAd2F73IOO8uafZb2PrL+pdSKKnHEpuA3862BjStrMZ2rgunWPgyBbz+iD/4jFF+zJU
HX241KtWXOvxhCkI4/EF/MQIaevSip0ZPj816TA+pLCfPs/hkOxV1IZXbey+t6LhawbS+RlHJxGO
S21ve1881b6wrnmmiq0LLRluE+vcurTxU9L5Rxqs72M5fArdVhzXBq3vGsOJQ1nyvCAj3umycXdB
0H1oK3IyR88+Q5os9p3jqi/QqcdNkVuEBYTQh0fg/s3WXXEKEDvt4ByCL4sApLivHXlTJ7q+osU3
7CvtIqF3URvp7ZR2k9pD211vkgWTjar6z0OePjKGoJSivqAb4zC8GMtT4EBYZroIEAj4pKYL0ppi
pg23ml3dZuYtt0/rOPvgFsWjBW56502tDSU0yE5NFgZfyHd5gP78lfjaTdhlxENZwUtd0rVvBVkf
ILWDiwhe6JWyBxhvHimwCXsBUBAXU10AaMYxtx9JvN2Fyeid8nmpzt6ozmKB4ZJL5ymbluKq5J6H
FCOdg9P1tBpyKLEk7h67sVQXjZ7f+CuuMgdoJ5NNE+Gbr5819edWe+B0aduTFAEHhqDZylvop9Tj
nhAcVLd1Xx3mgaCOzgo/xYn7DM44frFb4d2iCCvheQnwR5r7Snyq3MpBHjYwaEszdalqZnJD634J
qmlLXfCZrmebgs8rFYjOfjqFCsZ07wOqzkgd2YyhTI9ULMEDgRnJLsUUcUCsMd+6dRDfdXFz0XHR
m7I7Zql9ky69vxWB4hZlgoeOaMZi5wCV8FT+RFaVZKqaDkeEvAJ1qVs3DwMM2m3OVjAYJb+O5DGf
V/qV1fZy18v1rc6zoyk2W6e+xXqbbP0pYpfXfEVtdGKABrjPsm/jqb9dS5xhqUbW0webHNsWc9F6
s/bz49QPWDQ1lLH6mmotw+a00mnT+BeXZSCyg/TdLenSSHvCMh13Ah0No6rAF1d1jn9WVm1N+ly3
cZdA9BvaXOud29XF9zbO/238/rbxk4Bi/rTxe/el1//1NusSdjq/7vu+/5v/7vuCf/BlSMkU9ds+
zeNDf7BsQvcfCfAw9PFNOD8kFP+qK+x/pGezXQyRCyBN/Smq0wv+Ye4DuyPA/O4bVet/svOT4W+d
FU8GDq0ZRjoOpeHr2Vyy+FNZ51g24ZMMl01Yg2Skm9pfeoT17MBBGyPi4DkPxFXhkk4A12ZztkOD
Pp3wyGHhi2mMHjoddW8QC1o0vMrobQac/ZhGlklOHiKTd0uy+SArDX+7SMUZzUHQHYZ8iGEBW/6E
8z4Updj4hZC7MULqJVQ1n1rQZKD9USl1S9KBvg2TJxYE6mE8h/E2kvlzNE1vnb6kXQiPfHla0Xnz
OJbLIRste6f9fLjHlOtc6IYMMhqF/bTX1Arjlpzi9kHAPb/iX6Go7OxgPKrGus9ilfc4r/Lp1GFX
v16npd7MvWe/wxowXgIzWR5RkBLA1/XpnRv1DGij1fzykjRdvK4yQ4Kfw8MPBI34dFqqN0kqxAEH
KurEnj8O7Na5jJzsiTpDGPvGeB36yyEcS721WrvZJdT2oAEyX78pcArfxY3j3cc0xuZNI8GYH5pl
4BeXobUSd4NwFcUpFH814oMEzbrjmIEi99rf+g0IYbx9wSaevXdDUagTYOirgKiuozOktwl5g5qJ
MirHXYAuHlXG5JNml6z+FQRE0wOsUZmFctUs+foEL14/+T3e9o1CGLa3RrfD77h4LPx9LbgeYrhC
OnjSuf1CoS5YxuGaFbF+G9cAtqOpe4Ij6rMVtOv3hJkvF06qgk214AdiOrRPGGzvyjxJHnofIOoO
oEJ5HeYVM/M65dUYlVUabFTVyNtk6OVd4RE4baX4UeIudu/JrMr3IpGYcFb1BW8wXmw8/HIft1ly
t5KvdzGTKtjl0tsyYp3Zu/LuLB0Z74baiu+ZcjwjK623Auf8mQU2Ti4nDVL9fo4I1/yA3q9/b08t
pQw7iXtZKXFJX897U0ja91grhyvkvK3c6rHilE2q6q7ZYL2fUAXeWIga9u5kfyFU9D3Nd4r1CnMN
ictIBsvMs2+p051+V3VL+BIm6fCIH5dXEfE9e0m4OA3mahiqk+0PIgeRj+kC++Q0vU+Rats7EHoZ
1QrvqZm6p3MIKl/cvYC1s89omtr3Y7OiAbFT+0oZUzeF3hLfj8q9m4TzAvTpxe5IMLXxpXaBXalT
JDOyxv0gbbsjw1z3aCeufCfi8DGJ1RcbxiRbHzDu+45q6CTYEoS3aQkIs45CI1WRLoNN1g4+AZG0
16ekg2SXoYym8wx7GycpaT0Y9pN+cq8xU6/JMYzRSWyHTr1UmcWmuSO0mkPqD7k1xAjF62bTtQVO
/NEbd0jA58NgR0c2/mRUEbLQ3rsr2QWnIXaqCGv2kl9CZABgm/W4HzczmVjXvfDifeA16TmtYmff
Kj2hyQDD5ygZvvM74uw3er2s7cA6JXjYjwVh8JuYmMSDiNnqRPYyHWo/zzYIlYpnvL3LrmKHcxlm
wcHHX8WsZ3EGZrN+gZU+F/fApYu9klS3cqILQtYpEeNt1V7khYeIdRjIXGGSuB2dKrmeRjpD2yFf
18e2tMVZ6LC7nqlv3k7UOkPJyBZpNwmi5IBnUPT24B6qQ64u5TI/08OQu6br3fNMobwX/K3LUtjN
tVN6bUYYvMWWocXvQ/AYO+rgDFU4ZKXq2nsv6rxH5jikBkgkxqmghb5d1LoQHBE3wTYqi+JlzfGb
+XMwXdLuNCGw43syyQCtjgNQZdCJ3QFVsLHdjjcgJpavCKdghRLZdkhF4pdI5RXikxgDNpH3IAbY
J5A+Wzu7xrWHc1wtJUrSuLvKyuG9mbgdJl2Op3ptJ57SuKELrtU0gYetMv0JVJVX7gM/6K/8Co/d
mDhvkkCGkE4r+zKzjS6uDvNjGbClTNfuBODWZpIZhfs6aBaKS6IrqZrss72YvltUpGc5+TOdJxAV
Uk82zAViD3tlu1cD/ZvLuQ6y/eyWD7Ep14I+CY5o5/sQAi8KwIwOAPiQ0N9UirUXxV65izy3PbdM
vBi0JkW7s02KhtOY1qS7bAWP6HWqkuwmo8TcFiUUKZRo0U5g6LpYdBsfpqG9nKuq3dsraa6i6WbG
7Gra52WprrSHO3kd/PTcrSShRLo6JwLIZ5QM+6GYPlaVjycc9gpEYl43cEnPYdcnp2EqPYaNGPyd
+EGTGE8InIucYBjFPSK76tDBXU2W/AFainU/pfkdKi3SUNAy8jSWN0lQrYcZpDevRszvNjiYXh7E
ipGBfFBU/2Ic9Lbz5+XJL5YFJz3n9aEdskRerAxMhuulJyJ87/LmpIbNZuLstO0ZRoGPCM/eyzpc
7X0aR2p9U2V2ZD1PvTsvuywIwpVOIMoDeyxqZrMAmUv8EIF2nIXsseyNCDqZ0xleKWWIQvNvxsLB
MdoIWm6YxfIGR1hXfVkaZxYbXHntrdu4VrpT5He+89Qwv6sae74gVc1hV1L3x3axyB8ZAbgRGbAU
44Uti4mlv6w5B2OqT0tlY2utWDFDONoflhyJH92E/GK0o8FDBh5UD+E6IBWwq36HpmjPlnlCsRcS
kuoOFlzMSdz1S9gecDoi3aLfUsOeYXktWo8TREcHBoCdJG/xiypGzmTjdapgixJVzFOzbkVMbqP+
20zNwNCdtxuD7MZX3mWnhirda7cjr4HNwhDR4clH+yDY/iK5WcA6QcWA/b1CCrrADE7m0hr243C2
02W4LNPCOlttC53ajm2mXUx8o1tHWFJvwSe02YGNLirSMFq7HeFncldg3Xvp4VPgKMnt/D5Mu/Yh
j3JQw5FcMlpIxI30NKEPHdOI0+qk87hpi3m0EWF2ARQUApbelYyxd3EfOVdVbtJYEUEuzwjr/IPs
xdHT8QBsnUAoKNo1xIG2yOJt33jjKaHnTl806xNy2C2Mvos09A8raNmDIn8++5lvv6N/km8TRVDh
Fq4wrFm1+DU2oULbtM60fmbxXmkL9RLVrvPRBw/Lgy1s+ufUWy2AXHuB2YxocD8RR7cQEircrUY3
oba+TBEetn2ILrNICVQW6TXQb5pWU6WJ4QzEWaahAoECdey+L7uhIMqmLo++SbyJuGgX4dC3466s
/eXzHIfp+4ia+wnPaHAZ+6S9mFCd4KrHeS13cQKc6hrpqLdlK/isK69/h4kJ10EifMyacH5ckCZn
dCsr9l/G7C+e8ulVk+LcnTIvYB0o3ei6zJfli4tQf6vbzPnAeppdZJMFMbf1Ye+TDAaEA+dLfLCY
d4Q7TdeS5MaqA32DTw3DGSgROQFgXYJij+srOkZzNezFPI6XazBO9N8QFfeYcTd5Pc3bXEDUbjCa
fqBjhiXKbRofmFBDt145CvEkqoBt1YBz8GLdos9I5cEd7eCzC73gCrAcKcNoPN+oCfTglvU8Rxrs
9I9YIcrnxLHLBJRRHiGxxXuAZMe+sFXcHgLu10u7TeS9t2o69jYAHHcFW26tZNCgelP7pQ4can9g
uULEAzQWnRYszVV9mCTo2by06vNsU4srpiSPQF+8g2V3e63a/DZL4IbkeTXe5EHgXrJIjIgPUh6W
gPCmnryDa6/oMgK5WqK5qlyi/3aqZgsAqN00Vc+z3vn5pcqoUcgrAPAZ6fJTWkixnqCVT3RABvl1
1M30WVYAqbeqjObr0XVn7zB1fvNdbvh/+/+/7P8hK/xx7vv/yg998cu+//u/8a9R1Y3+iYCpy4jc
I8yo/8tswLr6D4YKQjlACZLK8ZNPFbOFB8vh2xhWoJoxNIcf817BHwkAsNAcPPiZDHz/k12/96s0
xxyO4zoUaLBI+Z3ha4Qtm8WlIlfU/5Laq8q/lqj2SFaeJtdqUYzr3F3e5mWS6UO/eCUEnh4e9qcZ
U3R95TSC6vGgLBYIXk4hGWpU+7FJfA1Leq9PnY1HceHVr+QqNyzzCXnlFOutT9u2xLOAxiYfeveW
QG8FEiWxYemQN2KSi8t8SKC/+cDoaKOuzG7Co9cnINGpMnIRddtymgnEO9Rj3quMwIKUvIi/ERGN
WPB/h+E4hwlMwQ0T8h/8vO7rs9P06L90v4ovqp9G9ooVFgcanp3vecV1lIiIr5ydrK6+thKtyyNk
DsYRW6wMHb+ndqZkfvqptXT3/bv/qx6quyardf8///1NcPrLIVEPOILmXoj+JQTb8au8jeHYXDV9
l3zG/C+Ka+wJyTfLA2QvTPMyQ+1UBRlzb9MFDgd2f7PCBJmzuBU4TfqFAXMwMLy7KO2xxwuxxsmK
kL2cuRR7jahlfZt2MrYofdeilTcr4QL8tYogA+Kn7ATeTvQXzeavOkofJ7a5B4mbROOA7+ibJuEn
NXGcFsCbYFx9sSdrkW9EnVnNQ0WNv979+ez9Kpk2X0RFReSFFE7IyXstDl3Kqo1WfAWfURYxPNmr
Mi58PNI2T/jsBbl/O/WNMOwNKUpLb5WTBONDwfw6//rnI/m12fbtSIyaA3VD6NG/M+atn1mbDs0I
JNK5/Dz2YSdvhFpyLBfg3ngLXyR0gMXfxPC/nWTgmSFLCexhG0rba/QuxgKL/kngfSoHNFrLrl0U
IZ900MmN+c9EuObXoR/xHaPEZaDC8vfrr0MTUhaKGf3n2UloXX1xaWak6RllG/cdvRNzistFDsPf
EK2//0juIWn+D50hi+4rdRgezb6L8qL/NFOcoSekJRHilXKtjLP75yvo/H4JUU/SG6Z1yx0VvVbK
5E3jIG53q889uhQCHjP4kk+lq1mjMJwncaJu52iN7eqqybpa2nsxpsX6Nu8DNAQbsu3jGSM2mq7o
nlIMivk2HU24HiEQXbiwL/N9goX/fNBmdfhp9TAkZJAf6KO5OvbvxHKHURygSbv+VC+64ygQPBT5
19FZ0A42TSURT8bV2CA1/PP3fiOT//rFRrDnSgjbLkTb18tWbIE/UJ2wPlJaOVAQkSFlELGCUKUQ
WRwct31Jk8kvgg9LWibMbNuu61B9Vtbsjo9ZtU4oEdOQYeVH0mLzCMmHdJdLcr39/m/51a974T4d
cFqy3x4TnBVk75oXw08rkkClgf26az5iWaeLscnDRa93DHA7bqoV8ccyEpkAMPTG8uKMp6mvwRBZ
W+wmC4tlhHd4+cQNWOVfZU+Is3n9ERGP58vxqU6/L8A4qlldxDwk8rlPIkiHZmdZcKfS/e25OnVH
8iFsSM9hxrqhRWWWaKtPU77QXeYyvEdJrOeXdTElxKal0cO5YGPrscjbK0De/OD6rdFst+mUIb+i
M1l9kdPgZA74oLhf73j8I/FMYAS3ZrcCkkXfrfKIqE+H9MZnsNYqr/cD2fPr21V7GL/GrpXILnP+
lwkDf84KYpIlGq6ZmyJbIByX/BnU/bmnkFdBOuMzPEimeZ4mh4VNSw1IZ0K50W4kbmL+SiYDLFtH
Mc6pvtdTYMb1SzvnLME9NTA+yDyJ+GormyL+OiIy821WsijcDRGBui9tmInxFINSza5Lv0YPMTmk
HF2mrbUMF2STwBDYzmFsVj7CIJ3lMhz7lJelHWvzzoSWBIPupMJW009o/FoVxenHDxBMRvmpuKcZ
M+xsO7Y4ocKuuf36OTGLWFlBvqj2UHkk/4VVc6nYSis6r/9+RqtawL8IrkSW4osMsUhvPELWOAcD
I2y+elYpiyP4JH5T8v2sEhI7ceYMN4K/ME1sPi5qNokIHJwUGBJqBYtMLtiPseS0qCWAh7hjoTe3
SxMhcP3qFU3NTUO+bl491Fo0tN9yD6gTWyuCVnmmxjqiawWJqiu5Zt5s84FQUJ0YYx7a1RBFlo8/
5FNb4QFXmMZhzJbENqK/id+E5IiYDkuAHQffmKxHKCIASUztljuzx58t5GiZH5FHSs7XrRePdbJv
kNlxxIE7sgrsUTeN/Bg4Sub+ZdTi809J6LXeeBH1o8+nNGAreBSGnBkZzfVEB7y7OmLfOCScR+aL
piE3x+JHqdE1yyDgEaSPUnCneKuU/mmUocfhoVQBbb2dYxKcspseu7F4JgmXf8ABuQQcFpo2c45b
nML5V0J6B07nGgbmnispAf1TrmdYjIeEQCtuUVNaj48qrPn/UAtLHuAg16wNlI4rVYaPeXd8WLpl
NYtHiqDkQ97S2OGR9iPzoeBKSPgEV0TdiFFPOSjFg6wg/m0Pz0/1y2mcbbCA1yP0Xj4QcAz86u1K
LWbuai+jT7FTBQ00ccICJuZul9uPUSoycvYY+SEQxkhaMsA/wJc8CNpyyjvoYkl8BmPpCqw4GW21
3ollmbn9wx77nr8nh4qpPoUCSQU3UoiR/XpqG9DMFuGIl902CHyAQFKrmysM/nWxnQPGv360zllP
ogHw265lbridy763pssi7vGTEUvdc21an+hn8aGmz8SPIbRrSfB0V0z6avL3mogmKApqJnh7FmKW
mz34RaQl9GqGJoo2A3U77aLYlTo9xbDYBBloYcEyKz+tE6NEzMgOcKj1EOUw2hn5demcpslVgSrF
CW70jDiDmyfLzZIS6GlB3lossbkv7WHuuYdiL2uL5LIBfsOf0YUYOkAHwmOpREDEWdpBX3OI6ptt
yxnaGxDALksuFK6Bq1Q7vvEa40WZ+KyIYR4nCeCt0aTbmYr1iFSBloW3ZwvT8mdYecy6VNhjNd9H
OjcVYQpEl+VJ+bPk/KFFZHUYOYs8C46re26oEUQEwUxc/XYRl+GScKeHZb9y4GRUD3y17wCqVQeW
S15H44Jn2TR8heLJC/3SvGS1HlpuxxnRDo6VIOwW1gfGcJZ/O9OJU2Avl0r4J9Xqmp8UEqnYITpy
TYllW1OxfKrClt0I1muzD2HVNydnaloPf15BfBB9wSTNJ886m2lGh/4t9JJdG091vMd1Erdv4pYR
1GXW8PJf9uMyBRxxkE8WZ6lhzMeDnQ8r5fQpZIxsVP3fb+sqm8yfLT78Ene7ZrMpnGVjkDHb3gp5
aSEMsTnHXtDhtaftWSaQ4QKL5qDe+mCYA1Q7qROoGzdj2d31UQF+G/65s8j3Vj2V3Ru7msvHyHUj
Aua6Drj3hazVSIxlMw7qE+wQiIddUln+dcyRgnWpVda+z1hz10MR4BD47Ofl2pG8DX/nw7QSs3dL
+iJxxZOFKO5SebQE6bjndYR7A7eM3+M/msCr3HRtGhMvLOkWO1deyWt1H4caXEzLNaJpi+OzXZm5
1CMN9m0yF3TnNuPaTUu5gelDN2+jOmvRLxGhcf4bWerFTxg4Eb5tptTuEje0rvj9MfdpnOizTnmT
ldtgLaeVgXJWrjZ4KneFszLzcJDdpYk/s20HvW8UJN5OUKCtj0nupg0vPqmDix7VSrjxfA0sbkFp
0BA3xfAsMij3ICdfK2BOnIgyOQWup3fok7E3xPTq7KMzOal7iBUjQch/kMnpjsWesO4UwY/+E61Q
SDpHWwH3wQpEax57n549fW31urYefMvv0eTU3NUbgaK2I0KZCBcjPWSupY7hLJIVSOoYKLmLZrRL
xzjT+XxAThZWgLCKxnPTbdCthojl0G6uP6eoecZ5h4h7ab9EGOSGYTsEqgmQvvZC20cd160g+Lew
Bf7wmHg4PO5OYBVgIKWirE2/pOTCY0fZNggY3GbnCG3G0NLTHjnmdGPpFt79qL7tBQGD80DWeIPc
Ymoy80JVaAiVeJoWoZS/U/HUxSP1lJ1Qo9D+xRrbxwyicYMgEeb+ByWU8xh2HrAaXiuIj83D3ZIT
yruWFziPQ+pLs8JVuBFYSjKLjOsY5EU5Ievgh6kpvFxbAvP0VgA14tWD7zbnLQM5PnHXI2B8PvMw
iMZUf7KHTohZPif1hFaMP1ZY14a2yuQzXCgioI6OsgIQEIml6TWooRUskwzHqezNmES5R0wPVMGT
Te2GZW6ZFGtZHmbmpRFbxDQaxkQPjptEUrl6p8h3S0qi2mXHb50BJdn8UOqSkH6TEAzNWRDpZfOO
nkCmUpog+tacIFUH5s0Z0mbmSLskDfjugczuZn0z+gKHz7YBE8aH2dCkeJZ6pmwcfx/lZp0s/AAG
29bNnYgjIqSwdyCCdLjPkIHFI6uNq1Gyfpwmwk8P0s2D+ippmLFgRVLK1FK1CkzJkjKe4xwhRZHa
+TpY/cKgbyqdcYBU6tT0DTaBimfObWTjVqyuWcMXUyJ9a/fIvjJvqR9vMNKBOI9FY5uOBQN1c/SO
F1ucSEjJedQgWq7YdIDZ5MQaTbk5gqG3Um6ff8/E2vIIbQblrVSkQZ3yiU0FIdLfFQ5OO4IZUcpw
yjKbOuBBVHMsnsvOoff0/TLywnSct2z/Bv0YtvHML/YgzHGNBqDkToeqshhJ/UN2Ycck+hbAgIoT
avWkms6kXUlAFcin+FVAx0zzqeuGkWxHBQSVz7IR2lGCTzhueSmGkqb9c0W/ziF1dYKajw2AmFQK
Zzc21fzYKGBmJ1sl/Rje4ddzm+xKQj7meJYVJVC/97zO5qeOTNXGx7L3zSPCHN40vOq85S/Eo28K
NQcTwHPWOuYG8+Ihw+vaugEM9V3y/e2ajkTtWtuhmShUtxj7qAIlpBLqTS3N/RiXOb5sAF8JW23U
Tjj+tvzv5m9TlXSQRcow4HXppByXi4Q7MKVhIYfEFPNIEzmY749HoQXXpRymhotKMIunqytv9sbk
/RhOSUZilgPwjKeaHEpu02yhJsgPfuebe7esidy9riYnQeWTlMykhgs+oPIoapmzcm0BolR8V712
/ARbjZlpVmBZh4UxNmz5kiDKug9jRyhJxXxsUJrFZZl878qfHF0A7RIu91mFBZYzmyvBjg0Cvrkg
vc/09o6NJ9dZL2JdLr3JZf8kMdHMcMVdry0+jKkzc1Li75VPn9gjtUbfhB2/NpujgsLgx444XGuA
H4c5SWx2XzWiG/4pYc8CQ8eyrPkTemuQLTaIFnvrpYTphLsx7RICAXFPesOjXAF1WQBocFbcWSgP
TM0uQ1OFdbNjNvnoF0whnygmiY9xHydcNYPholyf0VqRVdGNoqZGiQQeeM66WXFXp2XPe26h/ky9
2T9wO0nB19PaQ6zMxyrWZHlSMGt1ivJg5tY/OaEDFWEpQuqo749ePZamtCqtKsKphJAJre5Oj6SR
cmPUk+kfEZCwmFsysMOpvrUJHa1bTshqdtwisjQnkmmYecTZLSfqWhLYZChdU54c47Seh3s5B2t/
JuXAKU9h77Kn4MVm+dQH5COQDnwgJ6PhYyJfo1U95m1tKlFGbqzi2+n7rhHgGAEJ5xYBFIsUBf8g
wZdMrM77KBnNLvD7xqKMV3PQzTpPS7LlKcMIvdHhyo7XH8OcG51Nks3dP6V1zSXNEKRx6EM98yYE
pTLEWu+tufaL60DRHOEvrgt3FJk7ZsHSXEZAM3PRoyrfSEa+K5OB1KuLD14zmx368n3liObeFLqV
U5i78s89rtf9QHpGIYKoyGOgEwh0nL/2jCALQspkDPhxjrXZZ47kt6RiZ/nI8OBJYnfgkv75K1+3
O81Xsj0FekBqCwwC99evBFdYh7aW+qOQk5nefL810AKazu5/+lWIQ6lxUcJhv/nNd+umoPRGuhMf
SSEw6xN6LQ+t9sxizdr15+/61g38uVuI7oY2tYcawvfIpXs9d+ltdJykZXsfZ68a2MgMaeVyJ+J6
AG29TTs8sKDFZcOiMWAawPyLQrwFfkLKB/tuuhBmshGx5TVrz/eV+cfso+4Ss0WokUrzTggkKO//
tNNuTD0QGCMHAQSGd9tctZ+ahzP4R9ikgfigM2fmOHhBmW0hL1e2UH8+U7/dc2h2oboLySQIYM/r
fjdlVObWFFAfojT0sC3HS5ijgl0D84hgnpr+esu9HqE4XJhAuuQ00jV1fwt/69reCxP69x+Un5o1
Ss88bHckPJsXhIswcsE2SL1PMbHwz19KN7C7W4PjEuc///bXNz9TUwHM0kxVedzAffx6mlGfzjCx
Eu89PQm2jkua0qUKaxwof8PdvD7LLp41fq0HMzhggvS6eV1QGIYePoH3aA6D4lqr0mzNs5yd2gmh
rKka//zTAg795/vfFQa/B1PPE0z4aB/9+tNgEawsJkv3vquZE6X7zovNMseiuHBd466FnL5JMzil
MLEKkfJm/PMBfIvb/OUIJDcxnD3U4PgDhfd6ZfGTtHRUUMPptkG37pllwfCn65FGcDi/lS1jl5rS
WPq+Wb9/NMUtoU3Lq5IakfV5+n5yKjxunCNa/wtPcYP4nN0CSeg1r4S+mJqw34WetkLYeE6hWa2D
SZiXJRKJBmdwGts8+BuP1YlaRAcDzSNn6uYpo3yjRbcPKeZdfc4YLaMIawrL1Fb9SMLOsrU6N2AX
02eteZ1LlVHbBL1nXvFKdYrDCr436HtKe1ZNggtN0ZSH+lvF5zqmWI7zCmrVxka2wvkPk7yjM+mO
M5E1l2kNb/8vmKzfbrjAd/EB4POOiE767dYe2FngG1mXlyZtPWrWROGxanYRmB2W3h8t6z9fcfO0
/HLBWWqjbzOaEC1AYBQHPy9aDMqQGPbh9BIl0vQYhwy48TXIK7ewbuze5ghQmUcDm6iZ0BcuBAl6
5mj+fBivf7nxt8OYtGXEz2bw/uolWsu2nriW6UuBEK+6yKpOV09uMbndldvrv8Tbvl5BsGqLwKNT
JAkKxvnw6iaH+JRkqer792OrwFuIPDC3BVltprL68+9yXz3SfHoYgD2zSVjlvfCbrz6ZZrss69F9
qntth7uY9qVODgSiZux0s3zi7bBh4F3xXwENG+7LWXjRWzZrogs3irYuLRi2PGZ+ryavpA51Vt8U
6hn4wucUXTVkrSZPTVtrtkwbINSy4SHEI2XaxEXFdORxxG3Mj7MKwbsoSUjhY1kZ8WOyq3KGYm7P
lsU6Wh5IGEv8v2BnXp1vzkHEFs7mOfUDCKP2q4sriFiMKjnMT0OVmzdz3DCqKAAzNeyc/3y+jZvm
5/vZXFMWL/wy0f/n7ky6m8aWOP5Vct7ePpqHxetFYjJAEgiE0LDxMbGxZU22Jlv+9O93JTlYcki6
uSx0nro3IFOS6t5bc/3LQi2Cq9Dez5t4RUxVNcb3jhFXz8pNQqd+AZwSqglRjwiqc+8BRTpwIdpG
Ikra/CkpchEhGGwUmGsaNNSLhEawQtJpIVPeN1cDf8nciuuUowrwGRDC/uai1HMcpjfgA+Iee0AH
4JY0iT+yRSKJNAiWGmdn59AcDWJzTKWofrozlzyFGnfMYbsOTTDzSMR4AaYUK7lUsVrAdWdQIOue
JYAH4BnVKTROJHt3Sc4DvTemPg6CpRpuCIG8zFKnvXy2bRtk8kELYno2utDsLt+aLygcKuceg0K3
/14mDBE810iPXlq+szKI8YOxMje27rvS8YLxiKEl0WWo+cFDMWeSy2nk5BFJU6CN3UEJQIG1yNaf
x/ivKYPU0mJxBkaZdum5y7uQVNtjsTIAZbCSwYLqantuvS/McfxuATL2DRppscNbXxT+aJAu9S87
8sjF2zE9JCaArq5ijIga+g+D3YDRLVmwpXw9dZMPBlrJPwcxVL+xy6QYZStGxZMTDx5omzYAy9PI
EixXGeG82N+QwsvU4BtVE+a7cjunyZgCYVAR9FVi32vo58lqEasMqEmsBSGMeZrSQxlF9xtbzx88
XaeR3FEAPBgNiNt99XPmZYJOm3wCVTTFLBrnNGbmy3PSBKXA7CG5fLbduEwxy42weMssrDfZxgUN
ylksl19yBjgTNR/n/ijbJPH9bpkTEjPUAZPcBgPjTLGUOyMrle8AvaffGKtifF7kZn622DJSx7dT
7w04pt4ryE5tYc2GIK2MMDMxFcSc9W45TUz4x16b82jKem0/uBrzNd9YQQVsmSjW51e2X+tA1w+z
KZQTah4brmuRjHcGph0YglPGh4fUCG2VezUivnoahoCNGSB7g7UTh3ekCG3/FXvsaOdXn0mtDikb
hHjXH8nN1AWfIgmntI3juDKGlyLsUFcpfHv5IytKP9Vw9ZVMVKY+B2guFHLXidxqoa8V1MpMQTbn
zOga6gJAeUa1jraLwP4YaeH4I6N4B6tTJTDd1UgvVl5wUXh0y22DjLIvivWs94mVuG+jwdr+jL5l
5iNxxewhDDFetCwCGlTLVOOO6dXRj5Ca5+uI8OxdoZXaF1e05Z+qsaqsmBI0f68zjhbEWDu0iN74
5OLUDXgfSuKW02U8z0gl5Mm5OjeVicJ4t7Md6/eKLaQKrdBiiTADMIPgi46O7poEKohcW8Mpd1Mj
F8xfePriQmcuz+V2t51Eqht81QfudpRrc5Iea4Z+XxpRaUajl1fGPHoNWxRrMlFEoykENd5RKKo/
DkkfLOzpPCdxQDgt8U+3Dn0uzJwAEmxUGLQp2mEG8gTtSiHZnjiknXvr3hQrC1SzwJ4P3u/UuXGp
72gjpGvR/UbnSmSeJf7ghtk29nWplxeRHur3xECD9/GARTu1SIyBMJVtSbssQWg+s1eu/RGzsYjP
ac/4UVpL71a3V94F00NBmJnHq/ehmQXZKB6n+fcyWOSfAbb07waRg4KwturmXNeyDeMnQD653wQu
5e+LtcIHAIDvnhbZnBSAvVwvSYSgEz/Rk+9cgzRhfFGJaoPc6fvm9pVtL3jXWmJ4CyQs7r6FN2tr
4vwdeMw5IWHW3R5P155h3g7W+vKBsueyHPnrSLlVN6Jh8+Xl7GDScdDoBRJVt9Qj6ZTgdRFMgfwM
khDVOWP+qvGWsBl9QeO8HLwjULk8JxGRIenNeTJdAVvy4M232bXnucrdoHD185ffpcKhbX8+pibi
UwPZjErcbjFgAng4sBBRNJszTSvAb4/H3+JkR6/3WnSgrRXNJ8IRxuPgNKMXqxzRTwfMJuWwI+Ik
rntGwpMJBklsAQZNk5QI/RJCjwbp4sa3vPRyrevbWytfMD/UtOfGKUNTtc1pyhCvBRFOBViMRHXi
MyfcmauLAWw5X/rZ4Ma11IIfbOzBdQXmBCI66mxpgrox36C9aeDw/OuQNC8WpR7SpxqsAwGsQS/n
m4Kk54NZ4Jpii6SfMm0b0WUX6MlpYlMuw04kXXRmEfX7oLteRMqVijqaWrfklcDJDsBBpvbhZkNP
Fd2B3gokJfgXq1cUp2ySC8Waa1+yJPb+zqNN9sPwNI9QT7Ecvxb4OpY/7JQaUFK1WJ+uSNY1MqH+
duPP6M5WGHS6cZffqfIoyRqyZPhU9nSX5uMrKxp8L4HYjKgeLZji9vImeW7DOqIEWYD+ugaxgfYZ
oVIqDdOdHczGoVXmo2pBrB3zLGiQs0BS2RXu/ToBuZKZNcBTuOPt14WTMGqDwTLq/Ssv88yBBaWW
2DKig1rLbsUuvaebIt76y9ncVqxPa0tNP2oBfZM2gd136MX8Ng/W2dsV3a1XwVZXb7LIRpGBOrn9
4NkLh4LkaFNce4Nc/0Hl/No8BYbF//TKW7Z9AHHGLepdTY44NdM4lR2WFeG4DN21kc+Ieq/nn7Es
wK0hklie5qlS3GpWwTy8DQgsYDYmZvxjsVNswF7G2mpzAWZ2+mC6wfxaAUHys5YYORkStMB5skwC
2D1f2mfGmnRvvdD/N30WzYeIEZZvqtEUd/ksKT/OUrRRuoeeE3erEvb7+Pd+9DKhk9nBUIzHOI8y
8QZzrzsxDD3SAuyrXql635coBARms3w6A1zPHZoiBia2enXp/zkJYgb61LcHrjtUCIajtKheF1f9
wAMW/YoJL39fzc2Xf9P6gsk09KKRl+L6PWaH8z0AyiSC+0+Y0CFxwAR7qJmGRUQGj11c9JAcMoFg
/ZAB3EI01piy9QN7xARaJjj6UkxglIkp3B2CCs8ygV4eJscRsxWojTypR19P9TLbVurrAZkUc2II
9xPWOlx7xxo6BuEsDPT6APRu7cGCPZo0+Asx8MsTYOhD8l7EkdC+9dXmAjmeoYlzqBAI6t3quwIh
W271jWHlduP91l/f2QQAPg/ZHeQs6LtoBES/jgANBy4mjBQXDGPoCEvQbpCzhUhpHQUTCaAQmkBO
Vlf9wB4JAiZFyDJBd5iS6ZgAxDLoolnqQyZwBEC3tYVK7N9BMFFcUltAZwuILjXK4+sl7mwBl4ZO
JmmDlenU3OmdLtDqcV9SXEAVkpzUXKaQP8sFmldpryNEgkSort5tBYqLpbcClh8DJiyGuzZcaEsD
2xzSXEsNhNpwqXdbgeY1QlxSO0FIA5LvjkoTcksW2jZ2MY2c5NVq7vTOLia7KCLIUp+vgeRNKoQ4
bX3au4YxsG6GQ98eLZD1D3p3EDBcRG2BFBewDQmJa46od6mujnvg6HS540DRXd5XLliUNMlywWGt
RUTRbjzFDhdcZ6jT+4juaORF/wxFuh5l/QRsJE68QgC3sYE6ClJVDZAOqe0iblQxvEfWERG1I5zH
f+0oKMzPZNIYSZVntYLjDnmMpdO8/3Sfw9cvLjiycpGoibCBDTHppbrYVodGIk4jjjKGMm5jdfVu
L1Cf0fjx9TS2p3DWcezol06jbuIa4xUrmELVBVs7XBAoAyJyUt+vRVCv9gK5GEm5aDCegqwOITSj
/srOXnB1ImyKQv6jud87r4l0jEhsy+lIe0gtK3gE5K+rqyMXHeZ7UL5LLVJjKfTuRADQIaZEyXEB
HUhbPeWMjaXQORHCfYIHDFFstEfvuKC62HKyXFCGoN+y5QH7ra+2XHDFoGVRas0As+rqn+0MUrHs
iTBMEI5E0OjAHjqUjpY7BHSHZBtFR/3kgm4d40L/W3sBB4qoKmWejParrk5kzQH9mYJrZrQ1J6be
fD3SEVS3S+sI4UYiHtkJ7ZNgW0Ob3J37lF3p39ezCWT9J8PGP6IqEi+63gMdLrDyhBJE2dNPedEv
m5FJRYasVMROwBDCSySGWl0d/4mgErA+ZBqa3danI4DWllaNxhBUHFSfUUfQRcbmUBxSCz0kf40g
cHpnJmrk/WS/37BQB1XFW2Msd5bfNQTWvU7Mpn5Sj5YfZ86o1+T3fQUhAyiqRxHgFYmrowfqBJMw
RBvTqYebwFRkN4HIMqJTaTepmSAy14eHAO9ZjMUj99B4TL3zFUSzhrTHRAyBc+6a+vNWsk0IBRbR
YdZwqXf2oabStyJpJXMiEPbAARI3rK4jgchmMPBJGJZYPapHEgHTXWB5SvlKot6AigqdEqb6+zlc
h2eByhOcCOKNpKOqq3e+EuCGev1Svy8XiSTRucEQZxKr1dXxm+l/RSSYGAVNkKV3cpFykUZl/T4X
iKoqVL7zX+cQUHRigalHh0tjOvZxEwhdJncU9CHNl3jL+9KbLhdEaQ6ZOGTm01Hpl4FMy6h8EYaK
FyDa1MhcVVfXQuKoiJZNmsCfjkq/uIBylK/E0ajEcTXwdRsToLsXTHLTAk9xX6rSQxOB9knJE0Fo
md4/3X4Six1z0SbNQM8uLUGN8ugfFwzUgyQXDPxiai0wEZ5XDqRfuUP0BDza6mKv9OtE0Dklav2l
pKNOaBnsB5fI6tO5PzQUbEJM2AjMS2/u944L9I659Uv9vooUJwIgJxIN9VJ3U/EuXMJ9ZlZaw4Xa
PuuR0YiKULFupPYChgJ4Geia/Vd25IIIJXHucLSbbdej7wdFV5PdBUgEx6VQuTGJjyqVKUsB9psR
2wcSo2cSgV0gKxd1qlXBoREoy09y71AiEFSmgYRAEkWR1dU77UBmQKtfSkIiYA8RT8QubERCx4Gq
ilZt0izMZOydXrAs0XwtKwtoSyCKYDXa8TiYYmMu0h/Q1+Ikiq1FubkcF7AXXbBU6AN6VjviQlO5
reJhKg2b/vle+AfC86kf5mzhBdOqE8abpc81zPzqB/sekOP7Tf/H1ZQhEcC3tH54X65m9bN/Nsr8
1apUqGpODm7ua1Cq5zT/vPnA40e3nrX/qv1fXnqzZJI8LgBjo42mbF7zdhLST8OslO+TcHLYoIKM
Quz/fJP//qf1ngfr/wrh54ewHPQJ/RbdxKOLr/3CVUG99AsnPsjGk3T/6WIZmXaFZyBL+WwSeD/i
pDOLtu4DkqYdB3Eymcb7txRvXVeVy1OmV/Ix8x7zrEW86tyRJT6aBZPNJJkdUq5rgKUpNy1XJ/GP
k7M4yMPv7RHAdZGt7FPO4bo3be/Cun5VlvLFLGZucZsy/jPKR5byJRz3vD2danvrRO/3fyFEzO8d
9avpZNHagGpduCj7wldB4EWx1z6RdU2gNOlo6k06UgTMPiwSacrxpr144BOgM2XJvjuWTXWNrDRh
COSPfrl/xWpf1AVWsqSv49xLj9hcF+zI0r6ZeFFLepCMFCUw8nSTMphE0z0lwY6mokKedJpOHhd5
Osuy1p5usvXS9L1HAOYmUevV6zYredLogjTOWju7yTLL005Tj/9Xq5ZsorxNpC//BPU4T7qkRXpc
mnQcZR0Z0uTZZCnfzr4n3RF2TQpLnnQxaeutJiskT3hzcjkJV+nCa6t16IuEw5+g/3aWpLOWpGrS
u3+C+M1s6z221BjERRnJnyD+NU78PaVKpNSRd2nScZItTs4mSYymbB9Ook7q/om/r9pvqweMJn73
7NdlVrLv/37htTleB6GlyfoBFknbq2limtKkk9m8i2lQtTPLEv4wi6K0DIpJx01oonCy5D8u4uns
5Co90m11+6Es+U9x/ouNKKKof0Av1w843ohNkFb2/e/h/gyQt5ZJ0fQcyNPetr3KJvkoS/dzNlns
T7iQKU2MTpbswywJ0WwtynXKXJqyh2fT2d5NwkWW9JcJeocZVu2j2RSCSROfpdnJw3MvXxccS9P3
0seYmRsty02vI47StMsYHJJ5azXrKN7LlJ+LND21RR3Hn/bwKM/9s3ZwTfziMZhNkr/+BwAA//8=
</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500B487D-E42B-4DB9-B6E8-16D2B026EC7F}">
          <cx:tx>
            <cx:txData>
              <cx:f>_xlchart.v1.8</cx:f>
              <cx:v>profit</cx:v>
            </cx:txData>
          </cx:tx>
          <cx:dataLabels pos="outEnd">
            <cx:visibility seriesName="0" categoryName="0" value="1"/>
          </cx:dataLabels>
          <cx:dataId val="0"/>
          <cx:layoutPr>
            <cx:visibility connectorLines="1"/>
            <cx:subtotals>
              <cx:idx val="3"/>
            </cx:subtotals>
          </cx:layoutPr>
        </cx:series>
      </cx:plotAreaRegion>
      <cx:axis id="0">
        <cx:catScaling gapWidth="0.460000008"/>
        <cx:tickLabels/>
      </cx:axis>
      <cx:axis id="1" hidden="1">
        <cx:valScaling/>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D2EFE84-E0A3-43D9-9BC8-64F42321A475}">
          <cx:tx>
            <cx:txData>
              <cx:f>_xlchart.v5.12</cx:f>
              <cx:v>Sales</cx:v>
            </cx:txData>
          </cx:tx>
          <cx:dataId val="0"/>
          <cx:layoutPr>
            <cx:geography cultureLanguage="en-US" cultureRegion="IN" attribution="Powered by Bing">
              <cx:geoCache provider="{E9337A44-BEBE-4D9F-B70C-5C5E7DAFC167}">
                <cx:binary>7H1pb9vItu1fCfL50c1iDWQdnD5Ak5Jsx7GTtjN05wuh2G7OLLI489ffRUsexKhjH7QvLgQ89WBY
ZJG79qo97yr/+7r/13V6u9Zv+izNq39d97++Deu6+Ncvv1TX4W22ro6y6FqrSv1VH12r7Bf111/R
9e0vN3rdRXnwi2US9st1uNb1bf/2P//G04Jb9V5dr+tI5b83t3q4vK2atK5+cm3vpTfrmyzKF1FV
6+i6Jr++XaVKRzfrt29u8zqqh09Dcfvr252b3r75Zf6oH177JgVldXODsZZzxCXnhFFz8yFv36Qq
D7aXDcc6Yo5NmeVsb6D3775YZxj/AoLuyFnf3OjbqsKE7n4+GbhDPb5///bNtWryemJaAP79+vZz
HtW3N2+u6nV9W719E1XK29zgqWkKn6/u5vzLLtv/8+/ZF+DC7JsnyMxZ9tylH4D5LV1/X2evCAy1
jmwhmGVZ9gwRceQwk1LLtOTms4vICyjZj8jDwBkivx0mIl8HBdkJ7pnzz0WFWUfgt7AE4Ru+O7vA
ENM+miSJcdPcB8wLCNoPzMPAGTBf/zxIUbkMIbZvTqt0nd+8IjrkSFiOJbmz4b2coWOTI04cxxRs
i95Mkb2Uqv0Q7Y6e4XR5epA4nUfXYRSs81fEiB05NrOl7ZC9EuTwI5ua0pZye13cv3tjbF5C0X58
HkfOsDk/TGzuXYI36q83nkqb7Hv0mrbHOZImA0qU7ao42z4yibCkoFspw/WNJ7IB6L8laz9Y+58y
A27hHaRQXdx2b85v++ha3XPunxsmyo6YRahNmNj4cFBtT304YoojYjpUmg68u6d4vYya/Sg9HTvD
5uL8ILHx1mn0l9L5q4qSfWRxJgQ02l7/mhB5JIhtAbytzttF6GU07Ufo6dgZQt5vB4nQp9s8RxRx
e3vPpFcQHg53Gp60Cd/g7mPtCo8jjiijcPps6wHApyL0IpL24/Nk6AyeTxcHCc9vOhpV/pqGiB1Z
klqWQ9jGYZjFQoTA65s8OsE3qm+m315A0H5oHgbOgPnt24ECk6zzal29otjAlZPSMenfBEMSeQMq
Ced8K1b8/t0bT+E3/TxFfwfN/cg5NpcHic35OspfUZ8xDn01yQTdxjkzkRHyyCKCMNPeitTMhXuW
nP2obIfNIDlfHiQk8KiVXt+8posGj1o6nJvs0Yrsumj8iMPjpmIWlr6ElP2IPI6cgeJ9OEhQPt32
r6rAyBFDGMMcQh7s+lNEpDyiSLJJ296m2ZBP2LX7z5CzH5XtLGaQfPrjICFZ3Kbrbq1fUXtReWSa
ji2se+0ld70xmwM1RzBKtgHozKy8hKL9wDyOnGGzOEwddqF0Hb5ZrBNVv6JDxuwjBrFBIEm3abZd
fCBLAGhy2bbRDPB7KjUvpWo/RrujZzhdLA5Shk7TNMpV9IquGTOPiMUIbMnWws9kyJFHhDmCcmfr
IcwweglF+/F5HDnD5vQwSwieQrh5XUfXTX2/jP95wMmQiLY54ZSiTjB9ELM8NTw2Cj/UQchjzXTb
C6nZD83O4Bk63qeDlJwvtzpT+Wsiw45Mm1v4Z5ZAAyQCdR8pkEO7+8yQeQEl+1F5GDhD5MthInJ8
q3TwqtkzMJ5BFpjc76Q5FOaIUZuZ2yhz5j2/gKD9wDwMnAFz/NtBisqUqz1ZZ0UVRq/prTF6JBwu
iLxXZXO5mVQdnDlpbpOfyK3teAMvJWs/SLNZzaC6ODlIqE5v1uErBp6MHaFWY9pwCDaqa1YWJYQd
CS6p7ZgzpfYsIftB2Q6bgXG6OAgwft54slm6Gw9g587/sucGQQ43KbehuDYewExsEHqak/tG5f4U
zawf5u/J2o/QbPjOTA6j2eZrVF2rvIpetzQNfktOxbZ340en2UY2gENUHjB7qspeRNJ+PJ4MnUnN
19ODkJodqtGkdqUahJ7eWiuENq8YfFKKsjSEwrpP2czkxjGRk4YrgKrARtfN2gdeTtd+oObjd+aN
aXsHidZpfhOtXxUmeTT1bzDnPvU/h0kcIbpBkwda2O4+c8PzPEH78XmYyQyY08Ospp2q7hWFB91r
SPkLWB32oMCehp2SwiiZpiDm9vpMeJ6j5m8guZvDHI/DdaL/VDq592FfIRWAjkIqLTY1c959ZpKC
bKfAFXjYW0dghsnkAD9H0X5cHkfOsLn48yCV2NlrlzcdtD0zpP7trYtGdpM00oFbDScNbtzG1KDK
9tQdeJ6e/bjcj5uhcnZ1kKh8iZAOeO12Gk4sR1IB+zF9ZuGM7RwJVKU5Ip7NdUjUU1xeQtF+ZB5H
zrD5cpja7Axsaa6T4Z4//1ybUbQ/W7blCP5YMXtqYdDdaTm2bVOydaFndv8lFO3H5nHkDJuzw9Rm
71UTVa/slJlH0kESTSBbs/nMFBqB70wctNps4x92vzA2/RovImk/Ok+GzuB5f5iic77Ww+s2r1O0
B0B2YEx2UbHFkW0StEDdZwJm6uwllOwH5XHkDJPzw8jU7FD9EHO+erkTnbUU3heymBuhmTXTTOVO
i5pIT4uZvGxixefp2Y/O7uiduSLOPEyEztdVtb4Om+q2rqt75fLPrQ7iGrRmogSAnQN3n5mnhn0f
wkS6jTozF+3F9OyHaDZ8htH5gWq2aOqvfd2Ogal/VmJ/IdyyffhIdkQkNheiZeB+Udxv9ngBLX+D
zeM05rgcZirgQ5KiKvCq2wvRb+ZQ9HJsi9DzKrSEM4ctA6Z5r/lgmZ460i+haD84jyNn2Hw4O8gg
5zyqqunfoojuWfTPtdq0+9NCI9RDi8bMMUAPB1qeLbQTbjMHs8zAC4naj9DO4BlI54cZiX5do/SZ
B7V6zZIBeqEIQR3H+RvnwDKxHxT1a5NtqtewTE9F6GU07Yfo6dgZQl8P1fRUlWr0a8oQcjTCRhJ6
y35ztrNjalFHNGqT+161WTw6icFzFO1H53HkDJvzw2y9/RBGr1mSRosgNgYQaW9DzVkOB0cO4ArF
oQOP5dGncvMcNfsx2Yya4fHhMHsENn2Q/wsFNjgFFJzn2IR795mFOzY6Bx1OHSG2Gw1nVufldO3H
aD5+htaFd5gOAprUXrXAhiZcxDOTAO0v5RAT3gFDnlRM+3efis7586TsR+Zh4AyS808HCcnneh3e
c+YVnDVsFUAEikanrTM9MzR3u9Rs5NYsMROY5+jYD8Zm1AyJz4eJxMXtd72ukvXroTH112I77YTH
JuCcoYHuGiRCp10d+3emvYSi/bg8jpxhc7E8SCn5iN221ZC261ct4aA93ZHYEL3l/o/9z/aRQx1n
qrxtjBDcg6c67KVU7cdod/QMp4+H6Tpf3Lbr1zwTCv1pFHELthA+IvC0kEOIQPQJP8De7pmeBTbP
07Mfm/txM1Quvhyk9Hy9reo3j1XDzRJ+BWODCiezEHSiLLDPR0MTlIDyw2EP25bpWcngxWTtx2g2
fAbV18OEauqGeHerq9vhXtX8c5ymXTgAAR2FWxxmZshG3y3SOzg6bgOjnLlqL6NpP0hPx84Qunh3
kML0Qd8Gr5q7QSsh4hjsghJb9u8W3shd7gZ+Ajbl3q+JTVr6eUr2Y3I/bobHh8v/Gzz+/ii8h9MC
F+t6vbw7ZvDJaXg/v3o3dZx9OBu6td97hWqjF09vfn0LKKaz7h6OL5wesh25Yf3DOWg/jLldV/Wv
bw30rh2ZnFrw/JAbJagLvX3TQQ1Pl3BShMltVBpQiEDjNXI9+bRD8te32DAPVWlhNTD0xyHxAH8D
eZ+7SyiaS2lDgO8y4VC5D6c7flTpgBX5wI7t72/yJvuooryu8OC3b4rNXdPskE1HGWqqgyAww6YV
7JnA9ev1JdKSuJn8P7/pSMT9srtospugShdh+v0JN/a8AMz66QsQbDx9ge5pmhU9XuDEwg2dzG3k
OmovIumF2c3PX8XByd134Sw1qDaLorjDpxPvdt81kIqkPGXkPObpYMaFmxkolIrBlY6VlPxbFfeB
cx0q36nNY7OwKmPEhnU+RPk7k5plkN2oUjl28CFoWIgjwY59HZjHg5M3t5FjOlH2vtGsMtiZKYrx
NK1k7OtPTmwOZ4IZyv80lPUqtiL+rqpj8jEuVRy5Q+yXee1ZuRW4DtW8dq1WGF3ldi2V9YKnWRkm
V6W0glZ7guWtrRYgIqvdSAxW5eaN9U6TIvo89GlzlvplY3tjO6TdKmujlGZnds3jBe/FeOGQhHff
DGUKNzGCLHKd2tIedpcx+oEZdjGexbUMjavONCKWL2kb+NIovDqJ694/tlMdVcd3iGzldIv+Zrld
q2LQURBuzxN9+PU/n1SGf++OuXz8cjqO9PE3HIS2Ocf0p3dh+9MkctX8pomah2eBmC11k6Tu/PKD
2vgbxbA5FvVvLr5MaxDJIEh/rzQeTnJ5VBqbIQ86A7stGLQGk+hMmpzeJzoDh5xMh2px5IixiUZA
CLZKA71O5jTKcbBzZroCGrZKgxJkA+AY43EODkchzn+jMywLhZ4dQcOpEaBLOs6k0LDXbSbUWWlX
VZ+I7j2JirQvhet0NQ6xdbEvS5lnqmgdK/Pi0q7H5jixsjQzv9bYW0KWSV5k1ScrY/WoXWw3Ma1l
qmNddLFnt3lZOFeRyItK1F4T5xFpvKLrWb5itMszL8/lcBIbXWeEXs4tK2tPdZNmVVu5Y93kdXGe
p0OcL9o2cirIfJG/537cv1NG1pqnMeTpfGC+/ymmZfEuN8QfRqXa4061duCZvVxIHhfv46yKjrO4
b4jLeWJ9CkU05l4UNp3hyqxLIMW6lcuOlmW3SPUYKFekor8ck5avoVP8xIUibs8jM/T10grrrnF1
20SjK2lgpsd536bHfatTZ8Glik5FFpT2hZR1G3vVYEbHpWEoPLMY6uNaJ23jGqmRQlmy5KTwdbeK
R22Prm3keHDOYr/3stZvP1jcz/+su4FcdiLM22NVx/UirKo2cINisHqvCobRrZJML2Jetn/Umg1f
/FHZwtNBWfSnvXL6xPU1x0SZbzbWH34al+87TtLjyhJ6yUjSLkVQlMStiH7fKUWKBVoguqUpaFi4
UdLxU+FX9hcZD/17q+5kdRzFDEoxrLSZui2W+sKgzWD+XopkadVGnh3TOvU9oXg/um1c225UxbHh
8TZrbRfWUauF2TDuFqLNTkrlh4s+aBtnZXVdt+zqWHlZYLXBarBqE4wOioJ7pEq7v2w/MtcjJ8Eq
4TghapX4kV6aORvWGZxfayV1xo8b1RdXJNfhWSLq9A9lwkb5Zks6rzCC+iRtw8BcWNr+kGWDXjRW
6C91qOzSK8KUYNGQnrTLIEjL1dAG/TK0tfzQ87I4Ln3deE3Jgneh9HvbVTRLrkRKeeHysElvzNhQ
p7UfW6d1ZmcLdMj73yANunXzmMjvftYSmI6qbpPjoC6tT34aNaedzuyVlbZ26Mrcr64c1l6bHTcW
7eCMC9/RQ+ZCAqJTZRc084agb6UXCIe8z0TK3iUhd/6E82kdt1UofJdXIyEL3sIwVVZm0EXll584
S/VF6Zjj97TO/EVTBsOXJiqyE3/0IYKGYcrYLYyRLtvCqD4Mqs8vSh7HnVurGObOaiPf41XiLEjo
q88iKGu3M2R+msso+FqXadbDLPnpZcIKy6vGpDhu6+y4Vg7Woe2zxuUsMX/nYdl4Q91TuVI5szpo
Fp/4Z0XhxG7D6+KDzny5qoSZ3uYkGU5LifOZ+7CM3bYfpJv79XVsRmxBh67zuBOxkziV0lPMWvfd
8JWnmnt5Esh+IVvL1smipBw4dm5RhkUjPnaV4Qd4bcJFM2j3/1vFJyd/Xz89KPs+Tpm8TXiYPzOK
sy2Aj6bxbtzWMgpxBBtGIRCwF+jgMWF6Nt40HGscpottvWjE5jjd0IHLvDWMaLeiiJmweXF7gsHW
KhJ0OFILNQtJkJyVOPDwvzGLFEb5iVWc3ogITSLRAV8fHrsFAp66uimJdU66hN86xK8bubQKVkB1
m0UbjV84b4pkzQzNq1VeDtXAFrXV87D34Dma34Ncs9zwlNUn9jsZ8qFZJNLIy5NOZml1nvKsMAZX
JT0vvvOkjnu1MIRIY+oFts3Ird2roblMw95O13CSC/+aZrQUF4GIyoK6GYkqkMIKrrMPITHrLl8E
KddJ4aqOZ9l7Yg8lSA6yjAxnVkbz+C+jahXGPIF06xA+jTd2wwGcwmJia4lEIm/KtoJdUzzyJN6w
SRY1oQidW79TeVye1BlL2UnK2krbJ2MV1FHnjXAqor9S048sf/Xz1yM42sUIGVzkobC7BacmYFuR
nK4/ef8YUwdaQ0Q3MUloEnm1opxCn0rLKOOV7rtA1wsd1gELXYMZY5F/7BgdKssjbBQdfVfDulaJ
q1RJNbnAyc8lrv2cSAupyqcLyWFw4SwsTMGZQ7GvcLaQSppno4pz67NTh/BVVnURFPBKatjO2ncp
/PDxC1pwBpOs/LA3fIQXggxl6eqixBF3RkgAIun59JUqE1Q6Uhnb7CTq4KyVbjl0Slz4ZY+7opBW
eMwQZKJaJYat6aqAg0Mrb+jyQg2LZ6Y2wx9TkzjA10J7AyJPhiNfdvlf9wmx00YNn2nQJl3i1roU
7eWYjpG6rk0nsXJ3qFU5frGt3GgTRHCKZPqkF1kaDMsxE6QOVpIaTfcZcqHBjs6OKcnf0XbEms0j
Q/btMevSApeqJhKYtVV0wKiWWYgXRrVv4jdIGAErsoCBFXVth0bt8bSJx84NpRXjtw1/gqhXU6Ho
wdffIwNTTP0Yc2MLj8DeKuzj4Q6UjgllscsD0o1MDKI0PrWZDWdipcbITi+s0OnbxINeCYP8uRU1
PXL2SobzECx4YviPzcXOjJXPRNHbn6qGYIXUA9ph4WqONfjD4oIpvvQ7Q/UVnFk6gOFp6+fJOsO+
PXCp031af7RF5fjxyq+Z017WOJukvdTI0CfrPjM4vunzSlxsYQvKLgcr+9TJoX3GypzgCJJ+AsKI
I4Ifcohle2mqTIESniRY03DCJi31c24jifHD5G2BsgGOf8J5tpOa3+U35UZlBGY/fArDQaS+WzcJ
LTy/M/34Qlgj08OyDLUoHFciFIpDV+syKt+ZaUN7eJ5ZWBpnOsgMdu5noU29slN9cG1GqXnS+Q0T
i8TOVXrD4nTUl5kSGf5Cx0jS7gNridmPCyfOJS+8klFWNauu4057ocvQ7+HmZ2ZG3sPxI3KR51oS
L+7rRvuu6p1yjF148pr1XtAnLYShHXU3pG5v8JjFK2mRhsGprAc2xS+k6ZrjQnYh8Zdq8IP6tA5t
E+y0x7QbRyg1LMXitE8Gv3HLqojFqpV2QBc8M/rxUyeUFX1pWBr4C8pqi3gDNgCqwRVBXSE2iqwu
8QKeBidofK6RojC78cyXuWkek46E1iowKic0l0WiMvZ54G2QGJ+lMvv+Uw8/rj43qjo3Lk3m280N
10Loz6PdBrlyCwQSYfW77Mc0OfYj2LbVqJiTKVcmilqhZ+uxKp3vJIud/Ca0CtX2CyyVobyVTd11
ppekXUXik9rPS+4smsTkqTj2MyMRF5LYRpIctwLZnjS8DZ2c1uByT6ij2flIVYslPRJdFeHv2IZf
C3OZ56wo7NNG+lGYvs95n5TBMm6DumsRDflBFK18lnUNv/Rzi5anImZh4KywVgRN3KIdTam9tHKi
TrqBwUSJOMzXYzycdkFlhNFxF2W9UF4iOwYF2xZRw/9QRiN4dYrF0Rm+19GsgnVpij7GQ+qBOr34
kFq2jR/15ksjilJcQ+qQ4XWjqlj5fWyQR2rfxUIXgXVCesOwbW+IedLYxz0CiyyFd90aQ+ea3Igw
nYByGJV17w/IQXoxDyUPPgxd0RX2x9g34i5d2Qk1rOI0aQbptB9ETHkk3VLKAIrL1jUPky924PvG
eMZYWoFTxlBCZZ9Da5chPzOor+0UeYIyIulHxAmx4y+7GIogWKoIxQokvag1kTS0Rop0gBmEQ1Qu
zCKJtbPIa9Pg+R9WYOV4XzY58Z+bwClLTwvbBmctp4lgQTwiwukhoJ/q1C1L2ZvWgoUVZo9gjeRU
rOKwmzhG0zrBD1WFtXGVZ/ak8llbB47tya5WWABjjqaJ4xoRIu4rNlMNaz6CfWWMvWQ2bEnl421p
SFo8g0QTPKRgocW/krSf+JwzGcOTMBpDAwojT5yQ3ZYlitDlSkcRtqR5nUMGhJKRE/LGAIKsKZsv
dZw3UQ5+GeGojsNmZKQ/d2J7IjkC0sV4JbCy8AaKS+V33+inBSa0MSHPBwPfpTKbWNO2BLfCxDpl
BxpanF2BOW7nozWl5Xe4WyG+432hxFXCmS+pxzo54PGFHRLwYrt6/LGSeKQdG9Pk/Hq4Y0aDVaM9
q7ITgCP5yKffaMWTc2pG2rjastrY3H7P5M19Ih6s5Ny2igwEkNwI2+9JJIpIH0c5HTDp0hrxh5Hc
wKJBZF4hjRso6fINUGpsayy1qh4aHZzmRA4+d0kStoP4ILNGgUst0k64xSpwLID2EDP4rXQTcwgA
d5BhtyBk1A7M8rvccFAVkCDotc2cQitqBoT5KhcdORkaJ8QwcwPtZnkIP0nBH8EijFhyO50m34sh
BCsCoqfXhCwU+HJQpWmHn0ckXZsaeaeQTuzdLKSxGRBiLzHJ6Skk0hXGobsXcatb1eFE+oahxtiN
+EWlVDF7aZg8T+LTESXZvjgOTG5hdBc1CjIt4wCLsqiQofoetbZVficiyLF8Ku5k0+R162O5Vohk
pgciG40frA0c/EhzcxKHbOQT/XkjgrD73KRBGkSrPHDw3LCkJKAnSTXYpD6jm7USxZWs7eMty2Xc
apDTRzTBQ2ABFF4eF1ECO9+SchTmZ3husdMuitKo88gzKySitcfjEOfgL+q08OvTtCtLarqAKWxO
bRVM4tzAvuK7ZGhE7KwSOIv98I7KKu3VSc2UmWVeKlmata5fBUZ9SiRpcH9YlxV+wGnk6UVWNvj/
kHW2+MbNjnDDLRHJpRdtUvsIBDod4+0kDFT7ReR+b2RLfxintd9JqPJ41dPSgoZxdJg2zjLNYGKz
ZW/kvqxOuYSp6v80RR9D3wSpUklysg0m4joNdbxqwjRXxfXAKmzAPyniEOw4pncyg6x/CoZVfpf4
4xcaOqqrP5e0CztxUm+m3sugAoto0Y8JZpQEXcWXYjQJtBwSehP7SF9Mq8ZEXQs/EIaCEU6VdOAA
aaxpvnUUWfihscBxfxnhhGDDjdJRiG845iTJpavDaBDZOS2Ixh1iIJN8t7ypsK5MlI9LdyRIofir
Ji+1b50GfjniGWPfwddyfeR1M+OkRCJHDsc+ihLiG/Jnicq9Ok3TgZ9liZjkqWZdhBAsSJwaqpIK
f4DNqwZomniF6H9iXhNRAv5ajZMgEovTPMBwbITELP/s4J75xrvOr7SOLiSNp5hNNTB353biU1H/
zoYyG/xl78fGEK5EV/C0WuTKwMY51ya+I76xAOWk0oUxlAB/NNiIWYk8m8xGxv1puWlLo1K32HAy
rhVcdRqZEW3fdSPPfPv3ZERu+ErDma7YcixKKb5B32J9GV0xggMxM6c5+AVSzuVqzPTEwDSCvwrP
WmaqK74JOYQl+c76VKQXQpTF4K+Ypara+KuLSNz7S1g0mnK3SmlSGp6TElt/QU2xS+pPZlDGQeD5
fKBhf9nZ8G3KG9lGbWn9WfkOUq/HOmnaTHqGNVbJl5E1FlNuA+vQt25NiIJPadtcNqTBKs9iaXkt
vjTs1rU75CX6xXYmGyzLIh7BHvTiDNO07tRNmraT/pNDMGkTeP+T8EZVNt2R34U3yHVO33FiGrhj
CIbpRp82HHe0SN5P96d+AVEO4C36F2M9kGIZQ1AnqZSoIaqT7ZKFTwlNJLE/Epcq+AHi26ROjcDT
/aCp7RJLm87HJrSDTrkdkr4Aehh9aZ12ZT5JeWCMDNyvkCXADwa3rD4tRxPrm5kGADaBG+hKIuSZ
vm1fxLWESSuxVIyrTcSWR/FoJ26cFw37PdkorCRtpieXqOJjNRhpaUw0aqEZW2RBhgy2G5aiMa6a
iBeYc90hh9O+i6xgcuNC1uMddptOZDV3AmeoBHbE9XkzCXlhTUmmRd7105q0/dFKImSUqzzLlmGc
QhqRFJ0YYgl7UnoJ8r14LquIEZ+FFk1tZ/nz8GoW0KN2Df2AFWxBuQkixCygD2ucZ90nhXUVKiVA
tR0EPaShU1CzpcEmCUrbZJKuNion2n/++ilf9CSwnV6Pc+WxYWz6e4F4/yyfpJteoZhqi6utaoyh
nib+cweS9PNX7Ra9GKTJRO8/3oVyHP4vprD+Seqoc5LS8eFK3q8RM+mV8srCZ+wD/rzUtLqlCCdQ
mygGwoppBsi2yvHntOymEFDZxvpBIQ+TRzIU63wW0vottQaUD4IrtGNDjUWoc0BFVxX+auJyVHCd
n+Pzjy9EZxcSB8KRFgqLcpazSEJtEpTx/Muyz2EoggQW/9QeEiy1rWT/fIJkqtU/AjvNcNpqcVfk
tNBCMS8x9mnMgrxOxeVWY3Th6GARDYIOnK96VjntKi78Uf/edHSIF1mTT/qcaqgGoxoZDNEzFO2u
dFCEUGo6joDaaC5Aim7eXSBNo7MHWl6mG6Hq4NdBxvsm8aHXI6eNAEHIUN6yFpLCOMC1MMKJkLig
ZTN6bYnIfsUzqrjp9lAtgwdVX+J2yIdPLqIBHd2l1+l6kppio2Z/PolZHshGiz4mgez0dHrPj6mQ
PowMK9TUuBGGbvHiYLSnhZM6bFLAuUZa51vCTbhAP3/vLu8A5NSSgZQXmtEtyOw8BVM0g7KVQZ2b
ALFFJdzWLNLqj5D5Vh64XRw10Yfcx18/rd0wVIi+nsFuJrp4PcQAyUYLdXm0vM8zbgFvI8PsQ3oD
5Q5B9XhnCr7emPSNLo8Mosg5jOvQXCWVaY7Q2iH6K8xnKNmVo2lFW9h8hz9AMu2UxJm+M8GtRWTG
Q5L7174cc66PVVlk/rA0/KyCqzA4enJ0f877HyePnthJR6L8P51UN1u3oR2ikDuY+oaJDgWE1UDE
SJIV112D5Rs5yAx+0w24DoN4ZzuUObRaLttImUX3zEIgs2QcGIC/4ob0J2oAOAMU5xXtatFAwneQ
RW18x6mwNtzEvg4nvy3rVYgSXtPFbGRelFWDVbi9RJa8dDlq6c1VViBk9HKD6PwKqdwMKq7kSluX
6IPJq+8/59lktR61D7OxhdJEbhP7VWyUh3Bo+S6VTYdqqlmO/fd+I4wmkkpglrnxcHtNpxALPUWT
0NSdmn5ERdA8w6xd44bkP/ploQWnehdgw++7VHTD2Ed65MmJnRs64Z6dZTb9JjS08XP6/cdX4c+3
OrYl8HenkMGYTzjzrWxoAhGcbISi5Ui9QUlZZfasCPywBNCqjaY2ROxT0xtDLWh3Wk5pIXCvhPqe
p9xA0StGuQfhQDuYNbx76nMUyqqgQZ46i3mODKYuMk34iWPEU0mgDFGemkplwxRE5NGYtmcMLojK
nskck7nkIFlMBXiCbTJYtz/4Nj26TgqZj/R75VsC/mBcV0XafISnHxW515VDCeIMO2txTSHWQDbP
ScYBHVZF4Z9WUqdx4GXjiAYxJJFzpMBztO2gXNNwJGYvRSaDMUOAL3vkwy0jHlDHgOs59XskkQ+H
8hnlQ2aFJUwFf6ICR4ZjWcF/gQjuch7ylpdt3hbfbK745E5uojnfbyS8RDLak7fqDxubsPFkm7sI
skC0hEt9V1PYOljc59UUm9sm7AxD9Rb1ITTwTepxtiySPqkyP1TFtwLxpy6XFF0E7NwiIR3OaIVo
tXSl36bjlyzsh8F2m1B3ZejBjHXiMihH3zjRGYvHL9poUIlwUPvBMulZm6XyOGn4BI+qqMQSGlob
FYtCx8n4ZUzFVIgyEZkChQjcB0Aql1OxaFNqc7K+B3aUx/C53Go0g9pZFLyi1UrYzYRd0k91okV5
93rpBFMq0lFI3qJQiGorKI8MxJ2pVxc8Q8GkEuh1WslWk/aKUTXW77VOfO2maabROWUEftafBAzV
yD9zJ/fZlxZNKVhkthOgyNWWSCHQZ9bG3DCB+zbOVYB7w6ZqCZktDeoPeUBkkX4bCXLPAUTftAt0
KapYpae0KTuov/9Ox1rTqY+oA05lfHgk8zciLq3CLqPdn3RspsXYNWxS6tt0omhL5A38+H/YO5Pt
yG0taz8R1wLBflgko1EoFOpSspQTrlRmmiRAEiAaEsTT147MvP+1fddvV81rYg/sUAQ74Jy9v30Y
eewAK7VGt3cZFhbcp3//M65U3J/W+givtKYZtmNw7xSG61+O3EeLnYMiHV/HeBpNBJAFTel3MXcz
VqOO6yncqSYT/cOi86ssJrtEQLLLDV1ECSF3HdBF03YGnJmjD4H+nG+lXkP4miYPSF/NiXfiFjcR
6UoGA6SXAKzS8PqwdwT3oVg61Ew3DePm+uQv6D/ur6/gllsZcRXBz/z7I/7rugbcOIe6cD1qHC2g
q7/swTxtummddfaCxpvA9U+UotstXfz1vo1ROsbHLlyvVrFDZYp/teYHChCk8npLR5attHmGini9
pencQ9M49pJG1yVyhtkX7udhuTrWPoHss9XNOl4hhHCDAPmqsnDGY/T3h/Tna5hg1UBvEgGYxFjK
MMS7ev68sEFPmg11wXLpNL+uYf6HwCd1MtnHLchtjHeB/M8t3J/fl+BttD/CfNfk8Z+/L3NQ2TC1
zF5+yTmuvbJHREAxEKXSeIPx/+778Fxe3xONhg/TT+L/aHOjtcHtsvTs8lNugfh77TIyPqDfm/R8
FUL+/gv/slWgBAChgXG59DrACG8y/OvTORHTgZ2UxVfCACr8aqxoyq9ioYoA3R2XNV+AhJExVjQr
MzXABygHT0JdmWhy2QtbCdrgf/hdPxGRf9dmeF0ZBvahGYWRfa3qkZf487knBMtf1nf6oDwlnd7R
xF1bGYu5JFb8rv2EargSuoXrX5Rj4+FjlCZpTTjeQkcCGtRWgkt4kmcawxUjD2MD9kscN6hWibg0
rueh26qGYmV/1/M8QqBXjMbTvBsH66mpCBBrPda5SmACnyMXiih9KH5umzyFTB7dA5YLZ3fH224p
gPLYJe1DuHUMCMkREnjWj/UQMIn17pd0lgX4WFfyn4IXtOMc6176o8H+KYLzH2dz7UaKtRKmxVWg
WhcaoIYWQH+Hy0QtTjfEv9Rml0gPV5kx+Km6SdQguG5E5qHvS67NGPpy0qqY+jqV2cBs+S8zboag
05W/JLYf2h42sBXn18/5VV7K5gWeJ1RvntKdzAW+cuTQu5cTwaLQt9XgRgymOYA0GdjwEkGQLaJL
upkiljcsJcHVptKLwq65/XQIinXT0Vx33I4AAuANZuBfStaZXDRVYEW7krGckc5M6EMxFxLAaTsj
ag5YcSsWLz6BhLluHFAnCU0vwmjgLZ96CQ6irXGfoxfZd2oOQ1aNIeTQ3zeYIjo/Jalb6ecwcZvJ
LzB0G/k4FQXjdMcmHYBXlZhc6EyFwAZK1t0kNlzbenXUq60kATyzpYJoGCZ5tcVbs555oY32Jaq+
tYfPU+QK5UffEX2IyWDWj5SMfOvqJoYUPJVjNo3qbYInGNgy/7mz/VpNZpSdbXrORygKbD91Q0ot
9N0fCiCQjKuCuU0Aqrtf/sjwQ6ecsoHDTFAF2mlZLoqkY4i1qBUZfgblnJYrD5biEzoakT/LqQiG
/dgnbVJ2bbs+IwaBIMHWr82hj5fo2JPI34zKLUd4bOIpUymtXJF0l6w3AwHNsKhPDW7qY9wmQpd4
+roPkNzDW0t6UbsibOCSDJE5wIaB2Umn5DaX5LPgeBynVabndO2v/HDX4eqSQO1Z5uIdE72992ww
ZEfnyOzyjUQD7th0/Aow85mGsbxVcdDejos2u0QDjkAX2x4XYYu6K9b8MZPdjPJZ9t96PTf10Mm2
3OJpqpOmmE+5p+N+ayYUW5ME7AqFdJuqmE3ZfsWfvMnhFHwoJ+wB7UXzbS74cOAuHHy5FSzZd4yI
ZxmDGikHmIe6DCLRvqzO51+GYEpgMtnx05rTfkcAJJ9iUnR9KYIgOscwkPfKaIw6Y1nzCFu7h9hh
ouJbCAgJSnsow6eFsq7fy20KdqEezZNeYlhhWApqvTl7irTaeJmMa141WdF0+Vu/0GK7QaFvv2oa
s3AnrDQQ4Pux28BbJ/n33CQAjIMmUKexQNVfx6Fhj26JOBT8Udwm2oRz1eSd+EKYlmeH+Q63Og2v
d2iTXEuVdllPDkLrHcn4cgMuIzj1POponWP1+xauazSV3udhB0NHBu+rnNfvgNhdRfvQf9GaCYrC
XQJr9F7jzu0GOZSQW5StpV+5O6W2nduSIORy2cIMCzHE/mpZoyE6YY7RIE/KzWpPpaW3iMu4EgzC
a7JuX4ltmksc4vFZtDU1TG/Sl60DOV4nm4h2cWami+xi9b5JB7WQoIpsdWk5Wg1eZX0LGjuwUfwF
BaAoIzpMB4EGv6RkNI8unPij7jbDK25M+zJ32/ymnBxpOTvrqiZUkpUMvw+FTQ43GA+e63wVu3x9
KKjuhmryC/vCRulL4EfjK164NkPVW8LHAnjLjaQqr6wizSnup/iLzlN3Zj4EAi6BAuBLG1M2Npjh
ldj2nOaB6Msh5MUXFaAsqXMoh6xMmJ4f0jXlyB3NaVoVvc+OJhTdA9phtFBrp16omABZWxcemFzS
LypqXlY4OC9+Hn1+mGW8lWwe2+8bTsihM5m1OwiU27NRRdKUKp7BEvLWlKRblpu0ALE9QyENyzbT
xUsxmeIjcjL6xFQjPha/+O8WN3iNHBO9i1G/Hwh2inp2s3mG8hmUyTot50Bp/tkTMR2iIWwg6wB0
uHQbibGXOaxIhPU5nMqEp8cMFXMl9cQOPLHqBcJQhN+/0FNIpmjP0ki/wzGeH4qpU8dwG4rncVT+
ttVs3rkMSy4MmrG/TDExJ2Xj9WHSSG2pPI+/RnzB4kDnbbnE24iHB27rfRgZe+tUtt70q4sEHMV8
OjTpGNcwbkB+wpArbnygmnPTdOrR07x7yWHqvc8+N5+w4bdHPGzZnQ8DA6kg7fdD0SRnsJdhVJmx
GOrcb1OE+11Ne98G4oEDDnlonZBzhQaM7NXK5ndpbNzC9vH+rIrY3kIP4PCtRvGpjXwxYs0e3S7K
eH4MQaNVi/Txfb60EZgRFXwLGgoB67wlsUfSbhsdqtU6s4At8jNPoiUzO4Kp8oMph0I25zWQ7QP8
v+ESxNv0Ohj1BZ9BLsD04aseUcEwm7GLKxi020SG/akQkn62AfKD1dCt5A4dtX3p6bLMh44OUVwV
XZjdxo1Q+b4g41Scxi6XNQjDGEEPkJh1XvgxK5k3xVKOUTNdRIDO4XYL5gznOiWrUee5WIAghU6F
680Uz+N95OLgMUOWQFapQxRj1xVSPbG2X8YdYMStux17Lvo6UFMCObVpwuCQLVr7J6T4lO0O19KD
1MXs8LZdjrMm1pafOORaNVRhhsqlSkbbLHfw8ZiuIhu2n9bMi60SZEjP0PqasF5DlIi3BhKGeU16
+BIK64iSJklROLUTuvfjYtLslFBHJvbJR1tDl3JzMynsiWKxIzd5DFblMA/bpOpu0Yl9LoKWMzS6
7VCoUiF9MPAqiAv33EdoTkvaxcOj2MLAH1ZYIAyxvpmS81owN1VUgTC5ywYspzV0KF8LeK4nRk1f
4RXy/GSCzWl2P2xBWvgIp38ibqzhII78KoZImoz3xsQsN/WWsnSgQD+0wPOQA7yrbLjREekfO3Rn
3oEbLMcJAELljZunMho3/wwZhPHj1MeJ2LVrst7xHp1nzVzvjlGL10LWaU66DPoyU+ENb5UEKGeT
bCvp6rZPqaHmEiSFy6qRNbEus5hHMInhJr+GMlDfFkSz6kghx3QQogmjXbt01NIKJVwXiArUKBSf
tcy69GkLYpGhMLP51g8VVlKD/0Eg8ej6r1iE5jzddXJADKedQ1fs+JiFWbeT1IkkuQuDJbUvwAzH
5sjmPP7SLstn77v2pe3k57aQCSvRJozP65qxXZM36kCweRAsEqkCmJX522Gjw0VFvd0vnSoqOUsv
ywxqKNKoYzI+q2lIa6UQSrWIpWB9Rfzlq2kbv8/EAMCsdc0d2LecVKHT61x7bDbxQ6G76DlDn67q
foELifsBN0wJ2Wn9FgrJH+U86Xyns6w9azGJZztr0+4swlLNDXiGNiuD0RU3o2BzTad52PO5SZ4n
TsJdYTpxy5skuKPcxbdUAqcTrQZWWaAtqiltMIzFZvbgHaVDiTzpMNakWGa9k2EqLpDpVnMj1dqU
hV6Jq2besipO9SLLIhwbSLXQHe2NTnFwuw34xbNvVP+tAZE5HxjIr1rhoVxLv3F1wS6Pzb9P+VD3
DPUFfkLzhF2n39usSCs7ye6V9W34GZ6w2wMnLw6CFOM+kxl7CBhR1TKm3RuZxpeBQXBp0bjtM9qw
d7FSI8okEuI9Io06WRo1DoE3x/Kqh9h5aiTFQbcE7EXvlgpKeXTP0JacFoSkv/Iuyj7zpg3feBit
5wVMYZ3IWdxEgBlegYVQfl3TnCwjRua7tGki1K1YHK83Yfw15lclfZvG667tqP4QSx70uyHtgegB
cxDpzZRMvai06p0BBeUFbOxsZWEVDVhHyjToWXI3SE0/uq4zvEQSLJxKNmRdXnH83QrGLO6JbpPJ
zZhamtVo4ZdBodbi7WmUwvwm0bV1FZdRRD5j411VWQT5uhwDw9PaSBYc+zmhL1eidR/6hduy3wJ5
nySOfdgll9ge0HnuhW3A6Ysmic6AytSt3IA7X8N3VJ2dtvKDU+P6SsMAX8p+GdxXYzY8K3go0adZ
CX/92wKeainBii27iS3RCWp3C5i/dx7FPNTZ7witL81+zDpzG2/o38oA5YipkYAOkl0wj5DWiV+S
V6OH4T2Ti6s4FNl6IMFMLnbNwmdwX3kBXh01XJmatRsOK4qqE1a/ad25uesYSrkCpSf44kBcom4N
g8o2V8FrG0kid0ousCfBSuMmquJu7FjMl327pIB8Rl4xjiJN7a5t7FI129xT1NTR1Pi3SduJ31MR
rrpGV9FwLGlFKrysVGjbYTsEhLIpvk9t1OQlD+c++jJAnQ2maglyx5o9UC7uyB3vRCqKCt22i2Vp
fTdqW2XYcJOt7kBW5UNpYZrEWz0tWzPy2y1vIOlU2qIBkw/DAmspKh3clMLulZVz/9a2PBZtveJR
AeCDlFA0qXJxs0jNvkWtNt3Yzgbj73rWbkl2Hcj8cdolMyiw54ZQUEEHCYTfTLXa4oCwB2Ylx3VA
Al73FvE8CzplKZ3C4X8fgyIjOI+aTVtdyM4lb4lKaPf8EyMI5BWFMUNxNe1p2Dh5i9kHV6gUJOuV
o8Fz6LNvLfKoLj3AvvB43uZQF/27lWsXdOWUwyUL0Nk2bE2xRWA5Nq+2g6CQnw0KSnchrCBbXNlW
25kfPLgrXC1seUywjyi30zIihG/sNt1GFofny16A/9UVcOxobJ4jk8g+3aXQg/voRKydNwFCvjeo
cdA7tPP+RyiRIkAiag4+/o4iZoDSXRZYMbeiRxGVx4feZOO2SfABCzz+HllmRJfXeNdOLu6HnVzB
ghfQDiaRnz1Kv3zXBEPaQFlemkLaMoznIt5lm4/iA4i08VXmdngJwH1joIBAKK6MLZ6dHTjo8RuZ
OKosmEyd4juR6qKrFwWC2pWezsDiPEKNP8ysE0KZywPkzuUIQqE/C9JEFaepvWPhto07xEgRI1gK
IIoyGJ5Z4dbsZkYJl5XRJLe4dNPKp4MyBPkal8t1grO/8G/SE+SgGxWPTZliH7W1ifz2pPtgdSgQ
gmGHChQdYsNkkhxUGpuxbsbcfQS+cZssw3adw6ec9zypV8zV/qqQbFelZgtag8kHC7oRxcJuh3JC
6aPtEr58awN3VVxQUdOp8rxr98iPLU2wHy1csRdL52KqGhILsYs3oo+hFtn7sGBehK6yhraigqDY
J+hQs01fxjwltqYkseYNUC6A3lJJ5D8q0MYzYro2pCDeIW5dWnTeYxnPqMPvHFAwV64Rz3YZT4dT
0GoBx8gm8DCR+pAjoGK6WV3nU1IAlgpMd4A9iAuTuTYoI6Q+jrMcZlZZCGYfHigt7o2meLQBEThO
L/dpKN3Dhotdx0WTFzsG6vd7AKwe4iGT7TnAMqw/o7lcu8eMjepadUW0P6KCSU8qzpL+A0tktB2i
JWZPYo2aOwR42m+tCnHm89U7BCkaC2XE+96VsifrS+4S+7CqocMhIF4HQyYbBVbTbIQnyJPiKYR8
mNUFE+tNCNGir1dQ27+tUYx8Y8J1fERSnSE4o5LnuWnF3tCJvKVKh2WRISHTqcHDCNN+KwFPbBdk
PWlfU6sXECEDBgKURb8Uy02bKuQm9OQRVGqbFVHitRiu0C664UpO2Ub3YJdAAJIIgce6XaIFS28A
W7EvjcwQfIlaPaMomDZ9F1lpzy0Nl7wmSSuzPRBd+Wl1mUEezkw4SnCq2edYdXlbjijA7+fgWvHq
PM6nEjX11pcpbwp40HzuuxobOkMmAHLJgx+hAJQ+lTLd8QXRjzoiY7/zs8Nn2gRBDwDNo6yXSP6+
6m7a0Ua7ajXJ9p5htVhunZmUrId5yZ90oozF1yXJjIaghwo0UnEXDQ29zbuBZwDYGwS/VdgUt0HQ
0Y9t6PnJBVI/IEXCKqQT6BeYz3aCU5AVW9UnmqkqW+N+q+26MV0OCpHsne36fMD6q6LhloV0S/Ym
XZPXoOmku0C54hHEADFu5SDH8L0vwOKWIxDhiwD7THbZmmxoCgoK83BuSDLuxpB1n3ji1Fph30RV
h/q87iI159fzlt6v0QoZOqKiueTDGL3N4H/bcrHDe6RH8aYM5iBggDa0R2R9qrxoF9zyg3pvg5W0
qK1cUAWoPO6UhYuuobt8nlob3CiGh7pWPc/ujTXiZJIZlqrK+Bm6QHYMGpK/QjHuM9wGbfohKcLs
Lib6aVEbveF4EwGt2JKv12qNjIC6J0g8mdb5UUfdlNa+CFA4jX3hDphCsQxPSPH2tYK4VSvc6nE1
R4ndoXwJb6dNdEitrOFb12zurWhMWEptCbirhO/GfGh+R+CN1HESm5cc5f4hjJvwQyAb+Yb5EVtS
Bg4nDs7aG6zt/M4BPz3IxeCpy+0XROfMg7RkaxCpFyTEc+AfijbAjAoVxuMB+4Ga0GboqM4zYNP4
9HmdqfqNQeyoc4dGZcbYIF+6LhSvQT7Ez6yL4rGKoerfSDmFMLOQAeJR9HWzUP/VjkvoQeoDGxQf
lxquJWCBN3S0YpRPKtYiTu4N62as8hrTFEHNqxm5bDAFbmPjDK8BKJy4jzdA3tthpbBEaR0JAgjo
hthuZP4GEcPNvDS9W5OvyRQLfmTXaThx1cSKmKDOlyReFRYvDs4aQAzIXVaEfUpqREJCj7IxJ1tf
KZ4q4m7s5qBilil1yT6OpzX/nE7TFTObJR/cgHUs6UhSo84DQVsHW9q2QK1j0P8IyqGMB++/IaON
hybFewsSgAOdFN/JHGyZrmFJIkKy03LdeAfPsW85OHbZNtd4I+7BGTZIy1pP5sclyg1amD5yqVKv
Il+bhdVABHP0fXDme8cujAltRa1XDAgLd0RGVs8flvsl3Er8Fdlv1SpilGSlx/SJeTk2YKxYUUGx
vh5JnLakGA5d65Zs/s0GradJ2Tc5x39DSjNL3W1gNBrmW7bpZkgrR4o8W/Z/b8/9mfODawgGGG90
vFKnIAmAUP3Zm4NUlhuC/Or3UcirVb/8pJyjZFLgB3TWxRahhIW4ABHcnsGi+4cf8Gcj+PoDgIqC
sMOIO7iEMIX+/AP6ZIPV3/bZN/7zB4w/2eORFwPuuEDAF/vplP7fjKN/mIxGkUzH5f9/rvl/TEb7
48C/Pwxz+PmxX+McMoy8gymXFRgihBdN/RiB9ms4Gt4zeX2xMa4isGukMHCl/zUcDeMcoFuBykow
nC3Dg/fvOUeY6IA/h9dTFjCOQwLb+l+DnB5+esh/NxwNKDVulz94zTF4JOgZ+Y9RRxij8FdakSIh
MyKjoI7oUPqomhQsKYxgU/wWrXVy64ial+c20c1JkB5JJaCI5rGTwTIeOEpoXim1DBBredGjxrQR
FH3FSiqh2LZtE/ePxaLJIePQg1vEXirvgvXScjBPdQj18pODbfaWTsuXIdyqFn/q03LVbQwX/hH2
7SchIbWgQOJxKRBt1shXZBr+PPN3do0TTGRiefgE1g5YizTkreAh9Lsg6OnThNL9pCE/7cSYQyiU
+OCaZsEuRqjsAh5T1yEm2D0hYxDsRh0Uv2uqBLhkETnAeqNXN+2C+rK8sndfoiU0Ow/HvfKxZiCJ
caI4LONaZd0Hrn+P0TEan17DRd0kXMF5yDHMQ1RstDees7jKsOAxhNQQEYdCJTdWgo8bi98W5ue2
moacvGWj8XepxFSbhBb+OCJcfTSrVjdLYPHtYb6iFkPWZ697U1RrLyILi61QSRkj8wTpXkf+iOSZ
HWsq2+Dd2ih5zg0bxxKdeHhWuUars2Li0esGtCKvl9aG2Hkh1JToxvHXBrBn97kcgt99txaVi+YG
c3Vc9y0YtLtIzHU4/Ph9+vqrcGfDKWb45w0dDC4GxjosVZZm07onyk4HazdIbbn0+17gJOt8M0jL
LLYrM9PTc5uHFpKyNZyv55Q2XXds4AD5Y6pBiO+7JOP9IUKGGbt0gyZ4Qlbk5GNxg8y4oaVhi92b
vqVvMiB5ug/llpMDbhV/tGbEvZBLfmJW6xrf3leF1kkPzyxJnsXoB1B00fDcSbW9zbLTZwSni0/M
L/m+i6hKwbrN0WlKbHvbzHGHkgKAD5ZYJH4lLnaeMo4pdCbpq0XgIBlo+F3iqZ4OiHLEmKszm7VM
C5OWjkn/7qd1O+SxLg7DQKPfIXGvSOirESHwMPKuq1vKer4vGLCUCx8E/lZhBzRDyJystIrRy/Q9
PG8BWdYgnPDUjMV2B6oUAxUA5dTekOZuTMceVWi75ocQIfA9+pnoFSk+fkDrGYgS2hjcGWf6MT9w
5HeejYjfEjPY85iQ36YcNUy1LfMKisv6wO8WPtyNUG5NpRGMQQLANxUYeFlZwqdT20BALHtIXvfe
D+JBp3581AGCgSta64ekj8OTbZG2QwCt3Y1Aco8+S80ODLs/dfHM0YHRNarWIYleHLK4MH63/CpY
pnhQHaZ/xZrjwaBTj5tqbfh+MovbUWHgamO0gQdMrQP4e5G+s1HB7l0e8dspWJMH0DB0t3SLuaq5
GnOz2nFoWJkHRXweirlHDMyR7A08WH8H8Kj9uinGsMSLG7Xh0ntZ8HrCFNO1ZLAaIYkj7jhhBAHJ
vvi5wEMfMOWmYwsL8nkuiGQAVdCs226J+jLgk39xyYacNZu7C1ogdfJEogBNYdnQOUMIHMkyYa6C
Igl2E0p84AyDiWuK0Su7yE4wH1csFGEJCQV1X5put6A3xGPnvP6twPFHN3HjHbuRo7jWab6F2tuw
Du1Can3JEeUxMDGSHsc/W1v5LhNhlU1SVWqg3acUwWBfuUHxClILu10M41u1qB7+DqNpX0ap1JUq
FnfoYPhU6zZ+ESjzdqpHByEaDHTDNJ7gE+cAOkuMDfP7YgUjg68YjKx87tWDyjk/ZROaT7FiMafp
glVJp7Z5/7GyzJAWfy/cyE+DwBNKQx+Sn0+RTLFoOQiur2odYaxAGCDlQgERltmGHUaJdDq4Fsuz
nAYa43FY6VOYXL/IdMrVE9X4Jchk+buVrNDouxXzuS7YtreLVldcTwBI3UHB9HcKGSS8IAs1wP+V
S/9QLoWEIArx/6+W/mv48vHl3y9Tu87L+vmRX5VSjrGP4OWByoJvDNFaAHH8VSnleC80hkHipUE5
RV0U/mHyVYQ5sihgMGKWILOGfRYFDgi36xzZCG+JxBykAnBICq8E7ej/plS6FvZ/KpSS9EoOh0Bo
r2DeX+tuFkoa6ygOjkUQxKzs2YZdpoj1pz+ck18V2h/HR/25vE+uqZE8Q5lY4NtITv86YsuHIGDA
GARHJLzCTxg1AmXFkvx+XMHg/wMCeWVG/3JIYNERXAKAj9X3OoPzj3k/XAvE2peoOW6hKO5JqpY7
cJJgUjxxDxJ7yT8xl1H4n4eHGelpmBBklTAv/fr+uz9+JQj4ZEaytzn2m2rg/s/CnMHJYMYkZliK
BBrIWrxiL4/onlioW1CuEe05pLC2psOctBaDE5d4La2boBOwHnWrcChetkKRjwlhEjjq2GMhwRWH
1SsMusSM2Qox9+kE7WV8HDhQ+SFQ5iU06XQCoC73iCb1l2Yz/SVuEceoo3bqDtsMZaRvNSbnGD0+
UgSnv4M7868dj9VrJts7Yrd+t2bDVFkwDUdPI34Xx8ifVB2L7CPVdvzdR17c+2hlL5T0KBpJM+yT
uZugWY1LZcW0HolowNX7mR7yhQCtxeyqXdjBZBtMpG+z0IgLlFVkyaFSfCFDGxyH9OqaqmA9zhva
c5SnRZOiS6biq84x6QzbsAOB4zuLxX+FtKfyeE9Q2773PChWXrtOZRra7LYiXv+OV+Qmmz53k2T7
bMogIa8N7vOKdEhHlSQapw+rMvnOMJbkN1Zw+lSgEe+qlejiG8sxZ6dEHj8DTUU3wQFk9m6vlhwC
FhKQ3QfvhjypAAAN92SAw4YRwK04Z5jlc7vBSHnNNw8kHLMr4cNeeSjmW41qliX3SMY/da4nVePY
9tQhdr7TIVHvmCm17IUjZp8vaZCUDgOJvqGS6g7d1F13clm3yPTetkUOTDD0STfuNE5ONzXD3TyM
/jfEt4LHCMGaM/HIj5fahRwm8kKCmvesIWUgEJRO++SmQYQKHPB1V956fiastZginZoPHm5s2PnW
p9MuMH1xwinQGIOTfp3NUK1wHi/TQOASZZiFee0nUh7fNoFxJeftS6Ehc82NHA6BzCGswLqGvrdO
yPzEpMJcnrTMpLllgYphbpkWOUqSsy8IwDX4n7PPETqtGs7ZBgAonZ+adaDntNMPiVtRNOR5FuPW
xtPjIN8h8xeD+AyX727MAqTiAnOHKWT+w2CiXoUrm3xI4GL30DuR0/TGPM2YmVMBv3xCJr/f2cS/
BVZFF+o7uqOb15cg8363Fun6jIm1tkKsYtlvY/w4reNvWdQIeuxhmS9xaYAxbF+ntAeb2SwW6k9q
wdIO5ZZLykoPv6Pm7cgx44FaNJPbMKf+/N/sndly3UiWZX+lfwBtmIfHBnBHzoNIUS8wihIdMxxw
wDF8fa/LyEFZWd1W9V5m+ZAWCoVI8cJxfJ+91w7nel1OdWSSpUxy3CRmnBnoPS+VmuF4kNyY1Cz4
i+j6lAuGKp9d7jyCYQ+SQKjn52Ad811kqUDgk2NFlBgZvvXY6wFHR2PYtodZY1H+vhguXCNCvjYL
5XBWZlrUxhruVamK3mVoHIFcVPMmHnXlXQhIstDi1u/x2cQdjtz5XrCQDp1Y+r3Kr6LM0HjY4Ft4
b7bEpoRhvs2MfAdeLLJfSigK3r7HYhr8ChZ2sVzdQPScq5Vg3fBUNViq0UcjVb0ZJMSeIt0Uh8Fs
OYa7JvCO2hzrlyBbjQtWwM7WeJ5854w3/HLr3DTzsmfk0cEbHZbNdtZfW8viHQGfmgE7jBUxvNki
69nOO8E1tL/84yDzs6d1neYP325Z1LZWK/dYU5xTV2PsjSeXrWY11e5JKrM9o1lGu7GZ4AU3fcYC
jN16d9W7LiaaQAfW3vJVBzO4YJ0qozFplck8j+EUeTrLoh8Ympqkh4r7tCkG+Jjs28SOQM/Nw+K4
8reL7nXNF1LAtIXgwNo9arYUSEud7waYfifMiNFd7RX+O1Rxvj4Hh8AeIG/zYMxVgJGR/EWbkOLg
1zxjbD4xidUvjjku93VV+pDKtqZ7Ek2O7fNSQ2hxeFT+xHNbp/8zBf6BQP2XPoU/EagWxsg/Jp5/
08z+D6HGVr2rf/89fx8Dv1rUIFRG4Ga++N//GAMpLQaAAFcTtiABY+9S3vF3MrhPce6lyQBBy3b+
ahr4+xjo0DRg8W8TxmVMvFBL/xuKmRfa/zo1QavkfyRxiNDChfi3FB/gPNuV9uSevDrE3+qRyRm4
mB42SJXnWvTekYOJIG83z+svjOPBtVe5eDBCy5ofu26CnqCk8V4HNe4HBsLbDWLHsw9bWADF9sGW
Kje4zWutHtdSF8+N8nBoT7o4NcK3fnQyg8pTBuWZWXlHzLT/yQlYHhcjHArG0nlhjTzJ7QPAmJEU
mcDVni2V/URopzqz6mmvssCpD5Oj2MaO7U3nXbSROmM7UDb52dIKK2LRwBpqDN9JbUMEZ6BCWJqz
ernrZFgfZB1G16tCHcP4tdgPizFFuOYr88ZaC6yS3G51rDun39uBVR+szhbfraiIbi2jurcWtu+Z
bT2zFu5Sy2dn2fa4bhhWpPPprCvrzmZloLF0aydDM4wkTyyXs50oEGlbNqMDsOiDV5vyF97sfu8M
YOn6YoA9PnXVt94tfYJdtVseZLOUR0ILwI3cGU9XsFrJaNnTaxcWGcuzfH4Yu2L7iNZ5/Y5hwXkQ
2OWP2A+HW98plwdCdeCb2NXuUSWnK0wa/U/00iXFNxPspa71IbAqvg2xLLFbtTUUshkDdeVOv4zI
iYvBWxMnkldgALiyG8tugqoIpqtrU+Wh2FSyORmhcWLPWaWsmRhO9NAf+l57n4J1M5aAscCK6c4H
WGTZySYYfk+OdQPwbZTVOWfXYeycrZyu8DmXL2Itoreg9wmqARvD8cVLWuq5f44QY2820zdveM9h
X+GNXryCulTX5WTWT27nygMbODuKZ9CHR2+pgzKuasd52NaguBHC3fZrEODgY2QJHkmDW5gERrSQ
Qjn6knUw76OBz0onRj/jJu/WHxMpstsMiu8Rc79z5Y8MPI308baEQXFR3azbVkjvgT3hdlzyFS+L
oZ0re/YuKJxO3AG9UmhyDkJko+pTY0zc+bOLD6/1wlu7l/ZbG1n+TS/c6gR/Tx7Lssar0OBL289u
7t3Vcr6y89nl49gPR8McEWkEPYUTSzQcq5W1s2UWvOOL/u31S3MSq8Stuzbeqeszdx+EMkzXoLVf
HLf6WGdHCsKrrv0WhO1zp53tRSm54nBozYcu9/2WVSPIJoCcOPMucIDbXFuelcyQkd6xZZf3gah6
llkUpnywvMoPreY3ia2ov4WF2STaMaC466q5KgU/xNlxIOhPOCpDuF9PgaNGPD1cW+Kxsp4pXj4B
8fbPHYvVFjxIwlTTtHCGyuoBvaN+9LL66K/zePazrT2x02T/JqeKnWnkvI1dVJwCEE97HF59Giim
06xdykde9u7vDcdU4lSISltOKAMjS/WdVNTyDRnJeJB20yX8QAP4UXmF/R3Xxr0xLPu59vurngtA
mUTR3kN7PmQK/zTb0ho/8IPOMv3dAI4M4dKxHkoT2FrLXkIlSF36tjX18OGMGEYYvVPMlsEBk9my
07U1GfDnnfD7CMlZkl3a6oL15tqhKK/iblNddTCWkfjXunpBMujFv+wOASQJ+BOIPQrDQjdNYRpF
+pvYVm7xdRVhQqAegGNOIZbhtTavhOzlzdpm4Oos43tpV0MYC8EOvagjJim/Z0IfWj+pjeKVMdc8
1SbuAND6fWyXVfezhv11lXV59ODhsTmhOi9NjA9+fChGoyKw1SZeK9W7Tx7oUJpeeG+S/hkTiX/y
VoedmYQZ+nQMtM3fkSiIXiLeGrcbQaJXrnLFNSL7jwiy7ZE34pbgb9C3SrgFH6W5vFYlSuW4GtF1
M7nD/Ug7y01pzj02h6LGytrIXWcpsbciPHKbncudp3rntZob++iPfJdDFnb7fCnt36BTppsZmMW7
6/SXlwsZhu95UxffoKfqOmasj/ZOGYkDvj18WKuYE8PK8nvLYv7C/ujFWvTLk4kEH7e5t6XrOsqd
WuzwKrzsdtOl7vI7JyhnPmh0EkSG65EgMaftsApnOrQYRU9VtMlv9URoy0JnBe663VfacXdSw1iB
pWxueImM1sXwvOz9vtO3lhb2ObJE9QMzQJXO3MljbfG6LXjEr0AdyCMaE3Daqh+it8r3i7RpZ/N7
nSFMcDLlp2y009X2vfttKo0PSUz2LIk677EZqzuraOuT5xpw1ABrPdTrHH5Dcs/25ODNp1wXeNV0
gCt4xY6+d/JguB3W/meL+efD3CaO/2kYN0wpiysOIBisdCMVG1PWc+W1po31q8UhCx6rmyHXxlY7
kfppqsJ8QDIaePeXpXiePAYRZHoc9gmLi/GhF3197HIe6XiRQVVxuRpwqwVZ2H9C1axOus5ttILZ
uC5wu5MWaO61bqvj6E1vWBbREbqLcyjkZv6zGv03jP/vZjZ9BvX2RtT/sbUwoUBplPx5fXMaMCPt
hr54RtyXZ5kHwbOWlf1SlXP7gQa0vA4Zv1G3vsFHvVip+jhLwXcxnWWvej0eKBUhPXLDqIVLBeMe
VNtdcVH38SIW+fUC+xH7zjKF9/3Yr/535WefEwihEHbzzA+Oe4WNeoNalmSdeQA0KbdDg33hppC9
0b1JDlBmr0in1sLyoK9ggJ9DoxqwIJQ26QC2BZZY2/M0FMGbt3r9DzPIRHmfLXl9FeSeNTxjSMuz
Q71VNfcK7OrYEcmKe+WvMF+U8c3rs8VDroEljYBFMOPUB4WTtoa5Hoaoa/faV69cQ+d4WESdAjTH
piXcV9wB89EvJPDaZpxu+TeXfcQ+LiGCcC4G93qKbIQb0+i8uCIO84Ip1Tgyi3xrt7ze5b4dnHmD
QKs0CkGirbYS0SJvU+fR3w78NM8b26cxL+b3C6PwPES+ESvXmA5Wu6x4+y7jFuCBCZ6sM1wVxanK
9qCugPV22Xgk1egmwMCKg0JYTdbMfWi2XKVlb4jT5kJeJpiWnYfGLs6jSXbLqmkBIOB3jQBCxEIE
/Y/J8esEW916KHpdYD1T0Y6UGP0iBdutOXPlAjqi4kWWsWrw+DEfJ1Oy1KvthhVaZn66bDTWRFaS
ZANlN471yw9bP3xln9MG6mNyg77yvrGcY+JIir4uoI7+zyXuv3KJcxzr/1/v9Px7+dcr3N9+x9/u
cJHDbQx0UWRFPoaVL//C36R8y6TF1IHtAN0NUNblNvbHHY5IPr8EQApZzf5Dyrc92mm5bUGoM2E9
wZD579zhLPS8/3iJsz2Xy2VgY6HA2PTV//QH6g6flaH7rjPhJWIX04aLibReP74sY+Ta+l1uWCpe
mq56DObwhiFPf/d12T9JlMHeHNR5Wtlc9wRibr7MZCs8zuyguzK/hxlqvE9BAN6bsqj+6IYZhTae
Zwt13wZALB9cF0GsiY0WyuWJRGRo37ITNbtv5EVsHOZGtXUOi+xRypuQkSQgDaXxrSIeRqRp3Bjt
pXT32yZMHO5yBuf+DRD96C0xmevaopNn8bmF2Fk07oLcdNU+r11bnkdXFISfSmjNiGqLva7RrsCU
Zp2DbrVf3BXzKG+OzkKKH91swcNgB6t3mgoCkxlg2iIon1GgjEnH5K40ofbO695LtKNfwi9FwESh
FsWeEPFYc4dTQWGyy7tosiNfgiJq3GHr5OxRyeRH+VVWEsPAGBrQGqLNstTQ/co1TMOuPDaik28I
/WODRdYZacZawt0M0edtxSNH2ZzIj4UqnkRNaCRephKkctsdS3t+IWXtHMpxRpuGQXSsZpFvMRnQ
/JXDZBa7let0EC43IAyv8nmaXpVoEPLri6V0yUXc6oiVrPA/KI7j8J7mN6heKsFhDQrHwdxavSx6
pMohsriIh+5PUXTDzsmq6WkLJ6YdJF3eSPaL4QCA9wI5H/CGBfuQNQboh0e9FS/E0D67uhivGF0B
e1fidst7AmLT+NY16tzorj1WgJjSyytl2cjlqlX6VASBHwHGek9AkhHGrl5YIhcpociOsJf+7Ret
jxNgy+7nqPNjLnv0ek0TXB8nS0ELVwdXuwhfG5VarLWR3zBgCsLsiTvr/Bpj9HATjrO9o1bPhEwM
Db5dNi/GccdVQMGpLyZbHxqNzzrM++W8DOu6k71nPIqLY74txe8MEfgOAe7JG4sFBvlaH0xJXx+3
xuLYMnFBkESLdboVaAMei/0Yeu6JcyHfQ2qJ9vCr3cTLjeig/fl351UNrH/iBxlnBy9EAOJoGsXP
znG7RHttQ0UVplximIrdrtPEqh3XxNsMspymrncWw30c2suzxYCFelC9GHV22vBkxI2S8NdG49Vb
0f0dxOlz3nuQZKVbfF6MUT+mLUhKa4zLanarWOned2MQiJhtiQ9d+f7IEz/hz04ddzM+O9ZKBBBp
0vHiLmALkg6l3tZLQtU4MuJMj6ul5+Cpdit575s2tzWqtIpbiZqzd7qCWESQBSqxiGc+f10LRtPa
BDVjnX1uJzFQe+WM/Gl8sKotzubxY6oB/pmZ1vewa6xEaz4WIuLCFIfLsv4i/2yaOxG463kai/ZI
bdk6R4eRjxbVPKt/ybPx1QJyUvP4SWfIjIMbt8HeX6Yp/+R6EfGszVG/xS4SzXxrh556U5hUtX0h
gG97SzfmVd5GDeB/Fjx5b9gHk1A2MsgMQrMk2AI79b2ERkFQUeCTgUgUO3JjwpG9s4MUyNVQZJRr
hdv3BbDjS1Bgya5L451H6tUm00LvV9Xtmn4k69m7t0TdqxQrQ4nfg6CdCokN2rJ4afBGX7rlvOLG
ZpFqxYjVTgrxybrvm+xbT4aNEozIia6lW3dnKxr32P31Nf118pFdsvFUuSp4txuvSEUV9QlGd2T8
SeQ8xpAx7F12mdVW2jcJwHH3JG+FDR/D7W2tSOvy32n33df4d3lqKzBIjE7a2We9txDqqnNqKPV9
nbvFrljVcbZMpvJshMbYh1sYr5nfPszO+oaS5R0he0Ufg60eAEfkM912DjGWcPzu4zWOCxPviO3o
k1sTP60mFr2wjuX4mXUumAljNFiweTlLsslKW6hrO9kxSK0iFNQ7WJwH4Xpb4BS52wxT36AbsaBc
pyAt2sUmUUXznA7saTe6tjjkEakP+CdhEpWwVDDFH1ZDDJzB4000cWqRAaaF1Aavj9jensaKy59P
GiIWqJ4TUIq4CjvuiC5xdb636Ngvy4EmhehEoilLOmsx0RKj5mOFOrIzDQeGnGUYqVRVn5ZNR6sJ
HafqOSrKKHXCak17t45SNfanyIjYcRryc+mDb7jeu90WzRMbT1lgXOGGbLguOep2yffT1Cxno+p/
Xcwh9ZhNlAihaG0z0QPaJ9o7mrrMa6jriArmWu7nYjRPm+f5RwMLAp7qlo6SFqJ7KHAvGSHf81Sx
zrKbivOu94nSIiu1YWARKxt/2BC+r6iqymJrbdFPnXmN8f1Z13wG1EEVLlvUqvqc/DraL3L7IfBs
k0pBRovLFXUw66zMpjWQo5+o6k+yCHMCaGW4zyo7S1CW1O3sgonNa1vGvineOsv7lFH/2x2Lel97
DAx6cV8b9lUJklj/Uof8p7bBHQgnL+MntACSAKqs8OdDpAnUnN+DNS4fIruTJzO0t2uo8fw1BNWP
qcnMlMMUjkRX6Ndw7XhhjM5TQZ8llrNlitm9ca77Rf3TbkkYXNbBp8lt6KXQAZdUyr5YrG3NtW3Z
M8I1FEztrD8VKQDcPX6AYMDXMBPH25lYrF6UaXPTdxQNLe2GbSLOA7b+/IVJvnxNp+sbj3013tD0
FT73yFgxCPj1aZjIA9cLSkQdiYeJpsR7D5DwW1D6TxhFCKvW4vaCHj86UygcOvXKiwSS8RedF7n7
LfKqOaHpZEBaCHfulqGfQxIjCjLpeQUSRD6k8DUVK6Kzf3nt0nope2/SqtLq7rS1jUdzW4JjsHjh
j7lS5ttkLh+AfMe7zXSMcqfxpR1LOTp3XuPrnbURcOdklaOGc70mka0j4gQXBLA0m8ceI/jjTJrL
JHmpUXpRL4iFu6r+VIMTElBTpeBnimO4I9c1+AcpLY9HpvVHRFQVbdQ02rzmEVSesNgTrhzNa0hc
JffpCM+E6M/1nGdbWna5SHrh/Kp9RXDaL+wPS5RGg9+VdDIE+Wk5ybkjp1pUeTmxW16XD7MO61R2
k3oiQdazLlfBjc6N+hC1/j27cXSwYAxS8FXdciTbX/Jx9nXwKxMBq11bBXcRFspXTw7ujQUxPKWS
pN55BfVFkpILUi59AHpydLrHwXGHAk3FVLesM9iamxm342CUEzoW+Z4m1Yta79qwqA/0U9DjFMzj
HjcRFCe+rsM4+Mah9MqsAe9RF6+cZtUrr7jpe40Z8ImO4OxolkFxMr2ZiTfr/XPfagOrj0G+FS7z
XL8IG9/PFQUzTRxt+XCODJsHIjfnaidRB8/YqTVNptgJYlpdZeprgQvQVMPDuC3jqxluVANJ8sih
6qIr+iTHO1fkwzc62oaK56+j0hS8VVo1Hn2jTFfbSzSMZNq5Pqj5mUW7jTXYc0EBbZF0/Nit5ap3
RcnzcIW5qml2IdGHb9BdN/+7qIxiS3W48GaFEBfxIA7LGONwXMTOrVyfHUeVv+lgRh3ogukJkWO1
UuJaxk2NmeYta7x2jx4IrqLZlvpE8tVMy7AUhDHdyghj1bDxN7Mle9D8q8el4XgdmuhpbpiNVdtP
P9umpcgvD8o94qK4Iv7pM8xrSjPHRjfPVo7Z1DED+zCHTXVNQoSm0WYka4aclVDDWeP4HqS3n612
fqhdAAGpt2XQs3RR7XRpYV1tN5yipI2PU7CIe1sS2XkMg3Lo7oDWLV4aicXs/SoBqmczLDQyj1YV
xtNk21L9Ytwswom0VdDP7lM3Ch8WEwMeNdkEL8sob9iIlHiyrtDrjMRXMIjqTYK1cFTOObqENUKG
8p3jmPveq02J9pRuM3G7I+WD0vqJ0ytLTaPMxHVBcS/Ra1DF5Q59Z05xPWiZ0ErHziiHWnWtR0Me
JxVZj+BkuAtYvXHYPJ94K5LumXihPMH/LtNpdIprWeI+zuwp+GyGzv34KxQ7FMNYHpZGPqsKI8mb
ZcHaadxovhl5HuNQbZuX+oSXfuPLFkd/ahjBrTE3EjZowctWzuaOIuHN3dE7Uu2VrbZ3k8H6aiZ2
H9dEqrpAmojy7nT+CttKWcjv+eI2j/NsITxJCg7txpWpl1sO/htgtjsBkY2iFLK3Jm19B8q+LIID
ZXfrun2TsqlwvymmyN24LPjrW6vcCd51DOc9Dhd7YGlTBydDtjoFNQV1UhTRfgCG9u65i3tsqkHG
WcXJVLOejIOiyw+FcKAudF547RSNfwnT5TO9QYY+YBmFspJHhIiHO81XEn+le6Vtr8feqntGKXBE
EKzDBWOTO+/43JCBjhD6+pUYQsuHkqqRssDXQVx2F9W8xulRqX4oZvq4i4LmaBSZQ6cEb5J29tsQ
TNioEsM0VkBcjrOnq44i2ygw7r5SwwS9j9OC13qpJnYDonUGJnAyxPWa57+JWLo3WUYbFnUyoHc6
Agyk8LjvStzaNRimbaiBw1Sj5qUzrw/5aEa3ehEVmLfCP1b4mHZ2zT7KVF13LkzrPgypkFFKLfCo
pXhXQVvSGnKhCEirD28ro6fppzGrnVVnLgAGdkUCxlnszPQwJPgCmzfSl289dJ441+GBpawFIkTq
X3ThqCOLrO0EsQ4/DhdPXOse+c6lFXWyVg7qQyB8LMv1O+GY/ALhBvbRLt9lyCVCsG3b+l9tWX//
ykLX9mR2u2lsqy5eHGcHZcWmWiTKzmWhvHcikhkVh6afMDPjHzbYXtW7AZjcJNylv+78suXTooKD
ZVZBYg9sT2r4APfoDyCmJhfZcacleyc1Mm+XpmaTdZF/Fnxtp6jvsXhhFToKcCW/55YrWkno4Ei7
Nw5yo7cfKHRGEZDDx5gv4zloMPmZIQWneBPSHFDFKcQaxAvYqM520OiHr9S2KPqf3NcYxdYWV467
lc2pnSTdiEKr9VWPxFzQe24c4vkvjFLPhUEfWDCMwVXuO3PSLxuDY8eaYt56FeeTMUBHmH5EVn8z
W6sT56X9QhcLAAftunvpw+GaiZO95ovVxKxy2pQ8vU7sKfOeKVPAGbVVNlnO/BqK7xtLPXVcVf40
+NYn8SXmP/g+MZvalg4M+83JLYC5unV/4UwYUlMMTiqN5mUBxvopJQyDvWAXOWJhmxm+SYzjcPOb
R8IfmAIxH1mQOMLsh4Y5jkFO6wGBYp0fARhuXVyHWYbsRO3d3lPuWjD8NxZ3nMXDBOFEjy0H1hhL
x+t8vr0sAC044KLiSWh2vlkNZzAA2KEKsXDVyVJ+VDK4qUpP3mnfZbC2KoIQ9lYVFqHJrW53mq4Z
tZvMXN7aNMac+D/8UtWGn7awH92y4/AIi/wcSbM6rx4vV+goH1klp/5QEUXd4WegbYckOmbV5UwX
DH4z03oZeCUltTVCtbAvWqBsRbJGE6YrwLmXZ4Ipr7C8g+0xCf8VsYf4pGfioNMx0P0PEW7nhQ98
UhfShClk3BBDZtapvR4KbXBmAT/u/5nEBzSwxIQRFL3P+LGYTDF+uP31IPRDVKpf5LP5xBO53UVL
+9C7kpaVZg3ATmHOC/6R0w+2xribbfe1sFx1NWaGTOfBp8SodlrCAFLsiq6xjkvJ5WzwJnVqR2Gi
XECeMSvv1z+z/GU2F0nerT8qAX/ApuOPqj22iOXo/Mw8bT3NoVel/rLOQ/IV8fdUoJ84++wYOzf5
bZIL56FHjKL9KbEy2imJcRvoLESddoNJeVLktzfuWKskgxoBy4CSo2kXCOuC3TLz6tzzfrSirdtX
xSrflQUYx4PY3qSVsW0fFW3nS0KGzXjHQTrcBWZtHEteeEPsBMFyDGkZuQ4wTybYikp62QtxHnAM
7iBCrT+Zs3i0hGzei9IK774wA9uYTx9G4X/+hRqIckOde2Toh20B8eYVlA0l/8QN2CTut9thCTvJ
HvsfuIFodGS6bRF5pi/mgF9BQpB20Q5JsQHYKKSdc1/IjFsLd4n+iz5QZPp5Fd43JgTvLwCB6Nfx
yHOw7r4oBHMUvsyhzwmft/aTADqYQFy6Cy2VvTfLhVHfZCGAsAuWAAdFZVzNNkPN9ReboB813DE3
Gpf9F6BgwFsynV2cGBvcGeIvh39jFVQU2WIn3CgbdeaOzvrA74aXQbqYA/ow1DEt8xGbUMqSDqss
MyCApfXmdwss1bnwTKpj8YKlIbUir1OFtZPH+D+hG+BhHvrElPN4oPmouN6klEPKC4tSSWzlTEyY
HwggjQ1pm/EyCXHKvP2BPaimcjziwe3iP9kHwqh1Akl7efImOSI+mZX0Y65hYNFtI3qpbSV+eTmp
5bQVmVhSNLX1cYUBQByLB233FwghUFy8F5tXNCPonzQEVgQPJIAuDlif1XLF0syT03wQRdY/gLSy
X/GxtEvquRzY2+BZ96rvLPCI/+QlcJZ19zWkkNe/mAngmSd67aLwZliN8bUiEndrNjOBI5i4EZdX
5TzAMgoe/1OawqhC/WTbDmIo7lqe0q7lWI0bL2xtZsY8T/8dquAMkShvUfgh5fwbVGGQDfywcRAs
+St1j6kbu4UPiW3nIEM9m3gLzqXLUdnW+fr5BVwgVc6gtvmw57+oC3kEvIVkeEHa2/e6/Wzw1hWQ
JXnZYx/hsgOEFAoitJ45NKn9a66GbAlOesblI5VfXUsgn4rJ3jKvu62bv9E9icXFX2AT58bsJv7g
fpFusLNUvbz12OQfm9wi8a43ecAn5SaOrFjEGsM83oQXhAPqLQgqKs2eTea766Hr5/00Mv0jZwao
NEb+uOYlbK0LzGFhl5EIqZqbaYw+DG1ZOw6n7OjnHs2ZF7JDpHk0nNLOd0WP6Ta3wvt28ZfTvHr6
7OOzxjiON9UduXVMTIwJevNwVnk03XwBH2DP/yS3Z+10tpr7Mlzf8Uznie1SO5eFJbKilREh6Yf1
hXgvcOOBmNoXEMIA8nHINbvXP6gQXdWusExDgCVAn1OfKDyMyo5Z1tyID9TumnBV2I7rsPgbLzI1
3Ye48W0GvbpO/4BFrDkvm5KOjQo9S1fXRtCns8f65p/UCKsKt5iYwq1XbfxzM3tQzrLezRQmxrau
XiJlf3cEhzUVGrvCdbYUpeQ9agc83IKFxzznIv2CS7SB0e1tq3KPM1AIQhyPWyi5KrgeHOnJ3C7u
nTsHulFcl/2rVH1574sJiKV9ZLAaD3pz9Y9/cCgc0zL35saE/K8wiiYq+4d56h9okqnhI3chr3br
chHMa+MudACPQI/KTz0ejmtXG79cI5huQPVAO+T8j/+CVVAi9H2cvUsicbnWUi6noe5f/2dt/V9Z
WyNj2ViC/98RtNsOlPX/St+rbgRP/2dk/+s3/n17jZcYtKXpWQQNA9e+tAv8Y3vt/m/TpSLMvHSb
f+2h/769diOCaBiu+GUTaJIZsNj+mwPZ9f535GAn4YVm07dH1v+/s712g//Q2sLaGoMzS/TABr3t
Wl/L7T+W1xS5cbotgX29mZ4rtkOhBL0daWebOBfVjTG6aP1NAPtUhx6uNEae7Q2lyrcuxOIj2ELj
OuNr31Hv0uwFdcZJ0G3qphPtMR+c6UyfbpAir/tX3dSy726VpDBEGFdjEcJ3QdN9IsmzwJGM0Hmm
rjQOFqBA7utlj0Ki1pj/nrW3+75oYyB3rGL7KEv4upc491jHFvmN7zTM6jDT47zPHrjI3C1kBwL+
HmOX4//YK/LWoR/CMa79M9SYNJsqCNii/zV51pxOJUdXo4cyGZx2vckGwCbzaKaLNj9ygwhrXyuD
8sYS1pG5bQevw4PdCvsAxbp9jVZd7pS8BKdrd1cvw91QrdQZimp8H+zR2ddBEyYSXfLoND5/foMd
gL8pNx3bMOJ2NBWPgci7tOHScsT3RBqfTvJ4Bn98FGN5N6wRCHFVbeysuGpMNohTRF5nB43FSUVB
bmluJvT5rlbnqghucitiTeA0j2wxkcez4EDP71FSgInvGhjhGnXUHDrCTO3MPIBKtFiQri/eqAnu
jpdvAr9AOsLbS2uKjpLBM/xdHU4/6d1KnWVpzuBuiitJgjdx7GXXbcHeKEiYe1sPsrBCAiy8IIh7
lh1RFp3H9WJErFgsFBTPvKxOgfJvTt5OXTQWLNDL3nZFFBu6WU82IenngJz7SVnU3lIZQlffYnl7
TG1rqhbTTWmIZxsb4nibWKD2NFKR0Cl/yEW6V70RnjBc0hTk4UOdMK6R7GDp5HBbinrZUyFg7Kqy
f0ZnewmX7ZoVP3AjLnR7oy3wadJmdggYxTev/FH2o3sou2xIZqxo7BJKhDM7+s12tkxBvXkpn4ln
aAbspy62/EEQliu7/SSIQNuCPTgs6ERTJJCgsqP0jN6pt0vrx/p/2Tuz5chtbGu/ynkBOjgT+C+T
OUuZmlVS3TBUgzgP4Ew+/fmYZf+nrO4ut+8d0d0RdktKJgmAwN5rfcueDT+tmytqPV+Qj46bMRIk
eFIS3iNho1A+U+rRMsZCXEAh9cKKmJHZBpWEtJnGDf8uNeoXcuI5gXhjsHaLpvdpcOD6ETzBkmyz
rQtxYhtYyVNtuuGp0KN8a4kvIQCq44iuyncqV3sE6ZYvAorIXlPKju9pRQvcNljokzSadlUs60e9
GMXa8GR6P3vCXoMIPkFVyLaCRjY4rsjdzgQSrB3oJJtihEvVmpp+G7v1vNHnNIfPLiLsDWh7gbgn
1IcT92CYdeDHoej3phkeWqc3rwgS6NYaOtKnDvLothNUvkw7YacSymHtDLla6U4JK9NJ9CeUZCSC
Ek/LzFXzto1QwMlupgQ3p8UDwSbTbVB1+tFomwHWvOtGtPC0NNq4WCABF+TwUbMixYzXpFsutbuG
KGnxg9o18PFsh5kHgmf6Je6hgCaFyA69wiHZiV5bezP3s5obZ+9FGVV9S38fIcyvR5I8j4TaU5hy
2wddxAeQiS4cfS9e2bVz7wZwtgfdWlDMqDJnBM5r26aOjhjka9dm9/E03gZGd5t1BdS+JDZ2U6x9
z+152mZwuinbwMbm5ymzgTamZVgA6996IT6uvG6q9RT0FHFQNsNAjN8UcRArjv4PTWmO1AFgXeEN
AAAputYnM3PamNAs1nWhGFKcxk7wgLZdbr5JRbVVxFjfeywjD4FJOyf35Kab0Pox1Xajrb739MNW
3jwFZ6deyOWZYRwDQZ03ycwecS06GsqAHPllLvaRpd+UmfnZdTEJhHZyQMn8jE2OEkbstn42We4B
bWrxiKD6E+LZYV1V3nc3Gga/D+LWH8Ls0TS6K89uwd4K84hGJl85ZZmdMo+MBL2mER6Qa0EUtB8o
9V7XkMNiCTTYmbtyB30wXpP6m2zU0GbXUwYWi/xYsXKsQO6zhBaDFX2Wk5CP5FPsy6wwrmY3AUxs
TgpJScYOXPCJxTw/KvgZt03qXmPkHlejBhiXxHnmsxFm27pzwC7mzkOV5tHabVV8NSkQdjU6c2yU
GpLPjrIjhdV1lCv3NUvHlyHoKNNM3rcSNQyw8ozuMtKK3ViMGvWvYAmz6+VNS7dfD9F/KdteLnw4
oX4N/NaBopEH92UyI4YEoT6qGOaMa2dEc2ufOomrlgPpN4vTPmth1x1EP9esNTE41iBwqReP8THC
Cr0DFldsBqE5sPZFTqnZtHbxbDnb0BusrZlV9DjtytiFXvJpAFd1mDXxOLXNFZ11+hda+G5pZBdk
RRZsSY9E5VG5xtZBvLKBsaYfybQwVyUI/9XMqrqt3bpcD7h2rQKlO0KbJzumYAm6ndqMpAc0EANf
+SPOkHJ4bilzekxFwPK0yRWjLxc3AUnDA8zoyEyXSVYmOSTSvTLpKwOpqADBPFndUFhUK6apbkRI
f7Zk9cbkM1ckaq8KM3Du4bh5bv1a9mMxF0cCCxtKsaDUIMGhQcpiLcpIwKjnuj79s73+b7bXwKrY
if7n3bX/lsXvYHvjP+2tf/zW71trGjm/GXSl8eqRDbpY+P5va23av9nsmwmtwd8vDRsb4R84LPM3
3SDTSAC8ktK84B/+MPeZvzkWfxAllRAWO/K/tbX+kAkFBhY2wVLkdT0LnIS5iGB/xhNgfyCjoOvG
czFY5IMOkCFXpZUszlJv6O9wm0/HZEQ1v9H1tMVAY/dPCIZ4LTSy+P0Y93X8f+H38t+gIBbY2M98
huVqbGS0C/JNx3nlckd+vhq8t1Uqo67H6FQYQLMwCq46r+TVhvawlKt+sLtXj918vALh1Cqf+Gle
F8HceDYFCK/4JttWv+FvRBRHs8x4mh1N8HpyneC7MWnG+BdsuuW09S9X7Hqcj0zpoPA1P6SG2TGo
bqLe27M1kjhFcXfOnnrOK9YW0w7d+n4ajWQdY0pAseCCCp1S3dqxi6ftXPdl+w1VfWP4sVY5SHvi
EjpwHuGi92qHQnu4qGvTjqQFgL/NGsmDfG4idZVmlBY2caO5p7iOIJP9NIr/zXP418fAeUv3eBAu
Y8O6fOmfjlseQifiI7LmTL6lfC5DhM1Y/djxrKqiG28xXMqHKjCyl19/7AdUBnJ5DxeKZ6Gjhl0C
/OTPT9/Rx9CumrA4F2I2zkYadWcCrXzibKPnX3/Sggz8iQNy+SSOpmANAS9KT3wYZ1Vh03NDsXtm
qbffFBqPbBe0gkpQWkUbyvDZTFVzErDMLDZ0fzVolkHx549noJiOaS8AF1aHDx/veVYMUBEGx6Ln
JxG1o6+XLdfgzHlD9Rr616Tz6HdDpi7eytL73mayOQxysq9HFya2bw0JaRcJ6ucnq65M4Ahos75X
Wl/ReieGw3eIpKn3juUiFvj13fvINOH20QFm2SDD1rSZq8tx/afxobudUzhOoCFgCegGAJKly6Sl
LZYkRHFFeByiOP0SCkn20KwikF427HjT6L33FpBC6U9R6Pl2mfTf49ryvvUObprjry+SFOiPd9lC
BU/ZALw4AkrH+wB7oQcY6zTKrFNik+guxbqV0bwbSYmT27aHEQU9VUfGMVGbAr+Pgc4odo1ZV7vM
RnGUZiq/rzKHdCIvG8JPA5q8w4SzdlU5qnoiN0asA1UEQE1wMq9ijgzDKkia4jxUWgNYGGdZiH4F
cfsM58A3+yjfky+S3ZtJeIsLxxpXWeepcxuoxxZogYV4xuRGApxibbC7eUZ/KJLrLHLEa6CTZhC5
wriewYFy9tYjqK4MuhgzbY06Z5ioYRqDoy1Fw6+U/NoHWg1sw1CmeBADVIcb1zQfVWQM6S7wNIrr
eNiCLxKLFUh/JPwo3siVqqoGZC4BQwdDyexb3Fcu897K0wea0KO36mGpHuug7nz8QxV0W1PeqIHk
GhiuamsYo9FvMsczCLAZQqH8nqbTJm+smpQAeYNXlAO9YZTtnleNiVyAAD1Yt172Qv89ujJrWT04
VuvsOo6x5rZx8/lN0EnZIOtO5i3HvnCrAZl9I2pieCcSkHLybLYQzyh19OF2bJFxWsMwAHXsO7Gt
yyBaQ5bJ9wU/ysHJZjfn9iRKrdABJhoMR07WXumM7APbLPAtaA35rnbTTWijekabatg4fmvS4xJG
EvLZdpAoOixvvHYBamfBXTeoFuDgFC/hL9+iIDLN+bUZtHGBacuapbz8ak45fcAa9F/XVfoZMTIZ
e8Da1bwjTrANDnkdw2hIkFc96IT2HpLJsujq8wyCFWweOfK4ciHWBZvhyAeOM6gNMbehDuCsNYKb
CNYHSVvp5A3Rehoz2V4DFbQYUQOqymbwO96FW1eLkuAGN6Hlon3D68uAs0jp3RZZXMul3QKCfDOS
1gHAArcLfNxAL2zCFwP88VThhwDDq0fruQnYFWyXMsDsi9lhxSxMTOB+HtVaRnwXzopb6PAItMow
Fu8YKHBGrPXSbAmjE504OyTiBMfCQi7nJH6BiWKe9g3mlZqCfRihggvoSqitrJsiRoDs5tNeb5q8
8h0TILaP3hCVfR2rWPN5rOYnrcpnY22xi87X/FfXbogL0UgHa4viE011mR/o4LTZJo1a937uwIZs
E9DyBoaIiLPqsj+P2l1Q9/T9eRlbR0i/ZrrtKq4ASV4WzhthjDMmW9iIwykX5MltNKZKTVKhQe8W
R0+2DgMr7NYe2Z5UkjyAfhzHEmv+Ds5I0t/jAhAA0bNQB0OP7X1I+9z1CfNTFtTGOFjPXYBAASB1
JW9pKcPRtGKVzIC5k1m7Aqhkb40qCFECRtKrNgaZ2eUhig1MHqlcVNPLz9GfAG/D8Akt5Y9DTAgC
+R3a5xp+NcfjmHlkno0ZIhBKud7WrEcOm2Z3disJo6CA83xyuoJXElKSlF+QhEqg6Y4jo3gFVFdE
RzXl2bilajHHV0Ybto92YjpvzhgQECDQZFjbjsRQawMkMebiSTokH9NCDOWDSt7ERqxeM/RTFCHC
pH9oHHf4UtWRtUecFwYbkTocwgpqK9bWycpk3BZ1b5znsbLsu6Z1jEejJXFjhZCvERAOJg/HtJkn
8b5Gsw7PwUNgcBNrnnwudLUMziRRDVL0BmjQONmtQJg18GyioeDCSjLIjCveYPIZCzujO2eVrNf0
EcfygJEvMG+TmpS5e1MU0j6MdjJ0p3Zsl80npa5bJ9VcKoxYiocDrL2ZVooJ2ZSgNG/58sulD6xP
XBeg9TPaY75FpzCiw5Et09mXac/UqTLsondF7THl645dQcj/x5pqtkV0owx7gv1tVZHO4waw051y
LaJ8gcFUEZuzIHdx+WCn4qkzmXy+EQsIoSHLPrkt8mdiRORR9HGMPIt4BcbFFLpvHDu5jLFOpnur
HfXmKmSbm1yVKL+TB8HbYtcUunFWMlSvNuBftVggYvNYilB2V6R70/abak8R9uNNeLhMbivWSDV9
TbPUuR27hpgDpU99+mlw87DZEx+Uv09korOGYGKM1pwDBF5zc4oapDvwYTU9yLf5UIUgu2yWuake
ovu45ARPRkviUMGrTeq9mYOJjdQo+VwnWh9uKBozTWYtsOTBLkpDfc9ZkKejMBhSG5LfGCOJQ+DI
dsRCu+ElM6gro+5M1w9k1va8aa0eUX6tks+QIOWjNrFNP86yrY1vxDxOzYrit9eTImfyp8bcWMIB
h9ANDxWPBQE2APPtXPZ9exonL3tIeqBjAm2RnQP53s8D6keffKZmBiiSluWpcEf7WmsJsNhEqsj7
q3AaqsjHbpJHj+xE0LCQ50pJxoubfpVGMGhXcugxwxSE0zzAXjHiF6PETd2vMPGl0xMqa03yxyAv
wA5ArHPUgmr4EoVwJvzMo0d8iKVu3OHlDeZd3QE038RzxyCNzTaxbhHlzc45d6sluKrqdfdkGxGJ
nBO7m2YzkLMFokEUtKnrGfEXnfIGt9FojfW6z2AP7WahGP2pTemWOh/aZR+3q6s+Dc5kPCZRzVjj
TSefGes57kBZGCywZiWTrcgj8KNj92riyKbrkqa99+SQbDXQSA1bm+jBTPT3KmgkJaGQEY0E2eJp
cnCYxuvYAqF87dVVZN2S0pa5h2Bc8lficdTCU4pdYljnDQ1LiA84zk4ZABiOkbjQtk0k0mgBpOoH
Gh7M+8l1l1poEHn/VFJ+NBX/ApVJ8w4W4y8qKWTz1W/fyp97lD9+5486ik5JxAb0gT2bI5O5nJn+
f4uSRiRUIkiNQOLxyHMQ+KOOYlBHMaGQc8ozbEowHDn/qKO4v3EuwJDrQlayEETIv9Wi/Hikozcq
PE4aEMwtEEb2chj5+UiECx+BEu9nYjdUIoFNSDF1L3Uv7aI+JnruoYNOsQdHyc5rWhSq1xYrILnH
OdQIr6VIPNlVeFwCYFLrVGickQmUQ6QW6glVbhBjzQ7nDe7MHeI8J46vnXDowRfM/NuA3j7TTtpP
utMPCptZ2NFri66RGBPhASZbUFCPYIP4xOEBQjiSw83LIbWGLJ7w4wW9/krfPmj9ErlFNT0Q+g5I
cyPscPDusP53kbyJ45aGI8XqbJULUqp9dggExWZdTco8cEWYcz7Bwewq/3Gl/1ezhm63jo/7P0+b
U0zuNv9Bcf7zzPn9936fOrBkDeqI9jIRLMdwXP7k71NHGr+5ZFz8CcVv/TRH9N9ol3lLCdJeGPwc
sf8GSIyi4p9P5BzCKagavMxdUA2UPrmQnydJzBxwUvxthzwp5xNcoHmrmQ3vxDkHOoQ+VN+3yqEx
Z7KhxMh8UZ/3CEquS7ucnuagI8eNHEPONPS9UFtLY6JHnAbmeFvHNqSZSate5woWPdZhMrOh0sQQ
lEnJWWRYBqh5CQd6z1UuhyreaykAiaL/7iWC2aDimDznyJLNKuF8dK+IBPHrJBh3UOjH29njeiuL
bqPX26QDOAuG1cUOdY1IHhR8MBRA82Uxb4W+0LQ7DnFTh/ltRddSK6p99gN7aARzpx3FhYc4abj/
v5HxGsIQRx5vPuMNDONN3oXsyHjja85rpLMlhwcxkOp4hTEoBZ1Ck7EabpXpLWD5UAw4qRFiiW2Z
TkZ4z6HQ3epZmoN0jMNcF3Sle1o5WqRbzsGwl58MDU4PLyOOjWIH4McliHYhRroXeiTCNEiSxiDY
WfhG6hqY6Fe5G+g0sVSBL2/hD+FxK4EALVCi5gIoMkIlXmZsdhC+jWHcDIXydh0MwpZ/wgwB5whx
Rn/2RMK2IF04SNlCRJphoKyHhZJUZ3dA7UBm1TlktQbwGml/1QWt1C+UpToftopqzq1aCEwOCkma
q1j1cfVKHDnuND6lFdQmfeE3AaqNfMvpCBMldOz7opS/Fw1yOEVXkyOORoY8AoFDu5Ch8LqzSkbo
G2KvLtgjFe2RhW5vLkwpuqfpXQ86jiMicDgsDmqnGVCoyOU8jHJ69DicEMooZfPFwcF4n6eRt0a9
D2VkYVrpQ5tfIbZtEGBQtYkW9lW5ULCUZkQ7YoLlV/cCyaKsktz2CzkrvEC0xmrSz7T7ULWhh9OO
xQW4NS3sLfqoxO0o/FKkXD8mWmW+um4IrAsl3NeYLfWzy+l+bQ+WvQ0wNRxCrPIkt0H8qkF/BVgJ
3+aFBiarEgcnHBV0IHOzSWYQw5iUAPpXw1V/IYotbDGrn7GZu2GAx25hj5ULhQyvm/GKfFIQ71UA
KTOH9iCTNENiPUm/g6/zSABOeGMtfLOUYMKrYWGeYaEj6mHhoFULEQ1HUPKiiih55Ylmu3Ehp3Xl
nO27oqjO6cJVqy6INSQvHrAYa74F2Npf53Tc1vkFyxZU6DynpAWIQjI7y4o1xicx1dadnHWXEF6m
xB7RS6CtKhHHx8INrZsObsF1v1DhRopLBCdOULsIPoxPbZSqxy7thsXsWR2tNIR5O8KZKxfiXN27
7RUiQaltRjKUj0g7gdMZC6cOSEhwqOZx2LUzTniCCqlALWQ7p4dxZ9MB+DQmGLlDqR2KFBJei+k1
W9h4QRcBNZWU9Q3AeSYAvcnREdiB1CPfofsGOZi+6MLb0xfyXuFUMPgIZqMAQtC9Genjel5YfdWF
2oelfYt2kQyQwh7uktJR52jh/EGetu6Chf3XLRRAJzD6O25IcDOWVfeJAxxu+oUbyDxp1+XCEhwu
VMELYDBfWIPVQh3ksTNbNDQv0kurb5bmtmz8c0CFY8ApFD0ngpeFY+hdkIbUWLEuUADluOCY7zC4
FhrPwkGcFiKiBI0IkLc/RUF+SxSWPJsLP9EUzP/ZkRzXLnhFMqCwoC/MRdmm8qyVuXk3jT30EKOZ
5HVZAl6UABuzC7rRWCiO+Jrs9WxLSldwA8ZDTPP7WJUJyEmBwp+bUZw6nHly4UOKhRRJYkGCqdE2
HlyQeCbebi3wG+VOX6NkGGu+9AKdJNYk2TcLiZI4uc2ogyXkXSI30L3Nz8lCrswWhqUiweIRY2Zz
H1LkOuMIgA3bKUhnoH/VUwOV6Dw63nzqFz4mplKdNxru8SxepFvMHu+6GGBqLsLpCZEOpM2icIaj
FuY9jDmjP/dtbR1NDr5bESv1PGCavKUsFqwnu593VjxGd7zZqldXduUX0RbeO1BntOXuUrKXMvw2
wH/Y2PEsseRX26EUQKrHxlmzYW59rVwQxVJrtIMwwFzhp8r6tyoXRkZZd7Ay36VJfcTbr54DtCAb
jHIga508RvtPXMh7YRvIomSvPomQKNsN4KL8ixWGYoeYIzh1RiCuelFokMEIN4ik2MsuJZB4Mnm/
rTLqsefW1uVNIvLmBIAaWxw+0qMqIToHrUYctZ06Z+qRPaqsovtEH5Zc7Ur2jd/YsFOQSwzdXRU2
JHBqcvquW10GAQrbLSo97vFVNrTaYxQ57quKS5YerDLE7jRagoxqaFHAz3MQbFpdlDdLos851gNc
lwSzrlORTQYhLY7YeW15GRMDcUKm1BQmxqj0R/QEb6lOvKNOFKxN+vZJCwvnQYTgvg19tK6XvTTL
4GTeEvCt+2FQwJ5zMFBklrGb287vcUuRwKjMU0ekDeBDMn9quAy3ZWhaT55oe2jYWrZVqnR2Gs4v
0pldNu0uL8csJS2RcKzqMM06PAUntLFsUSpG3lWBGB56+WA4SbUtVAN6PqqNR4c8DRsGamXfpoFa
Eqn7Ud5lYeHtaOiU9Bysa/KxBx57busnpRun1nYpYrcmygksW9+jjioC+ONB7oNWYQnXElwXWYMZ
PpiaW+zN1S2SG7VPKJHvRzLE/NmhfDsMs5x3gVF7n9gLmI+0aBLs55zb3gUIzNe8FM4WA9KLozJv
oyXyzjLrJuH76YskeRDNnrITRQnMatFxqGoNuLnZUCO23Trgpa3mr3FVo8xq4mA4muBMnZLX20Q3
gaEJLShPqFVRqUi3BvSdqw54OS4wUXuElKsZtOPIInymsKvWjaqpKdb5TT/06D6CWbd3vO9An9ld
SquBsCKN6My9WWbihp4n1UHdi1/ZoLlYIhNMlmoK9ngZAz8kRQorklFDYydn1vAZ2dkt7pE+8mt7
TKjx6qhWC6rpG5xXw71b41EYZms4uPpU3LSpQlaSWS7BTdClvrHxjTYYlc1dqrOsCPS0wMPZqRJu
aerDQw9O/0lPy+zJNtkDAvPDieUgRLpBSimvZjg1kGWc4KB7VZevOHpaoFtxwPcUiYND3PX1vB5D
KzkmrSTsFPlKTKB0KMt9rqA9fbfyxGvwzqftZHAMtJS4DnpMT2Mr6qOTRQpFQWOdbLuezlLVxpoU
8NBvYSYeo2KYMQu04cvsiqvEdh9DN0b1asbnIiYeBkLbMcfZ8Dn2bHNVTwDYVOBKtmS5+wJSyTxM
GjX8fiBoS3UaSebW/FZH05fY0+5ERXqujHp3nc1GtGoUkP2yLYYdgALAb04G6q4yr+LMyMENhk88
FurXk7DJUJLd2srY3GhZfIOmyjo1jv1qNGi2ECUgaycSZp2mogZnmXFj8oE2Sj5xZreQp5WeTW5Q
pKxtQTOKri/lyLi/iSbbfLYIjsekPZa5r7tFvV28SP6sjbMPVQmGS0nmMPiQHdgmiqvo3F4nzQSg
GRM6nUuxk4Hj3YxulPpAlNNTwfB70xpvQ1xe8Ji3jbuvyBE9OmajnxaI5ZqcJJuomprXXBPFB2h8
YktHc/arBvXWZHf0DvCDnwst482eJtONo/PlEpFRI2xzzglV3f6IFfvp1PpvBAcfWrUcDCnNWBa0
M/q1yFqWg+NP1ZMosGnodAgRk7zhWEfjDNbeLFilHXS6D7ZeqK8Ve6mCV7ae/gCX/0fVyQfZweXD
UbCjUhdLbUl++PAZnxnu7yo+GGNZf52TurgGbRDdiBQl6a+/5we1yPJRliH473L6RZb14aNoVSXu
GOV8FGXyYsMcmZBskT73/defYywn6Z8UBpcPsmnMc+gHO+e6H8pRaTlNdp164aGrgmkbido+uN1o
bjLYYreqTlN5DXRDhy5h52+VFy5dwjmMbkiGXQ7XAdXoza8v6V8fsQcLx75IPDjTeh/O/p3eighT
XXggJnw+6XlNWnGCcg6gA7BrPLVR/XXsep6zUQc/tAD/BBT9RdWVmUSZ9D+Xj9bfs7fhrWZw/ShH
LQlFP37n99KRR9YQg8jS0ZsZLhE9/6de4//yUIE4F+Xaj8rqH2R6CbqQ+UyoD5VLvB886j+KrsQa
2VDkddd1fhhD/k5ByZCLhONPw5y6L/UkWzcIUpKgvP+8bqRJH0HTk2o/Ubd4aZN2IZBU7PmAvUFr
Hr06b7eVmm6z0pwHn7Brn2wlyW5Er2CDIFpfEVhjvARxR6e+gNPm0x0Zvo+tu8TSRglgYkjrWdje
FkLTaMpln22tFiQUxeyc0KjvJksPN6RdUKzlJsZ7CCLOAxy+4noEzQzRy4FLKvBk7T2aMmTeonY/
YjNL112JJBf9KWf7CJIDzeH6alRUfdzcWtZAJ9kNXBynvtqtDt4cB4dSq9v7Qob2Ebb958RT2kuc
5dpjqArMFswsVBNmSPccJ0klmuqGVG2OyGNz1wvsm+jKV5gOsMhF5p1tTqTvSRofk4PgNwmLdqeH
6XvFgZidvgQ+B0OrJdeCqpipOB2omU+PevPOtWBXxR4kolJZOD3Mu9gQj8SdnEisLlbRWDxQhDau
xwFRb5YWPZizYfmf/Lqc8mtbVC9BDjBpNtqRMJDws3RBGCnEbwt9PZ3Sz8pZSPtl+YDren5NMygs
VN4idt1Vt+1oJvoxRDyGIFvFAIAcGhLip5dLUCvX4U9LNVo7b/b0GyvVNPQ+KSkYjcyeSXGzn2lY
FTurwBIMhM0if51NGRnCtDb1/L2Zq1s0mzNpvBr8yEm9lbZRP1YSXlEU00T1rSqjCWZWt8jw9oBn
6Kc6rbohSbh+sVPx6DZxuStHwpg4mQKLDciOnz1p7KVyxabOxBM8FU2tbGt4Cu2Aqn/OWc+nZU3u
kgxwVOsgC3xP6dZda2bWOY+R7awHM+JIU8LI2WRR8WAhZ9ywh6jpoJbWfZO1ctsI1OWWFdHRZOas
kriPF7Nej0J+VHJXo5hPD2FlGKswnsiYxG61akXvlpAAxu4qDHGcbodac55ovMZX+J70z7ig+3VD
WhQcjASztMO9LLeGoFhFnsKkw0mhHHMoAXuvHCdpp3cMR7O2E+jYgvdJesMpM2sSo0OM95sMSly9
MrKQ7VJiPFyWr38W+r9Y6D38+L9a6PGqFd+/tjHujJ/X+h+/9sdab7Cg0/p1PZP6PA02lu3f2wRE
+nqs57qO3pg3+OU18EeHjbYclFpTuGzdfqfb/r7Y2/pvLMq8IVC9wJz6m0pl2/64eUIZiipUN8lR
8xwd9eafF3tEPySloJjfY8wzCI6MwULPBXSotn2Z3PSL0FkzqiXoEJEqjJKEUE1wkCn9/7SikCMe
RS/So5a16Wnssute2A1HQxexcY1RVtc4SiRI61ggRlZs6viAE/Q1sG/4IkJRiJYauSFuJ32ks3cV
PbM1ie4FzQIBOEZ5I+g/PhOBG+mo5ArxrlF4gtPmpc8k/HL8ZKoqTZ8S0xdXq/R1lvPj6YKDLXuv
PlR9/WKIiDRJp7dWl3zVPPCetUG/TyzjC9QQ6nlO9ZKVqNLD1uJk53HEdc07IyLTyyz4Pm41thu9
Vi+ukSxEAE5Eg8bXK+iaQLhhHe0171DX4sB636Kw4tb0KL7CNrewO6TvZqrhE4P8uypF3ax1xR/N
em6BTYoXX4HboItDTldqjVAqWfWcbf2+sokqCEy0VpEJj9YmZA7qXLZ2FWW2PrXvFjPPZvnNxEYK
HUuqdrO55EBM3IIqI1rYaY35LizpAEwZCsLFDIngyrlybN4xqNPNTae4IKty07U+c0RrkMRBQyHd
oCzep0KhMgGlwXF2goCfTuxjZRZ+DTLN4D7IR6ljkr+s+Q3UXZhlqAmRAbGgwsChzSObx0AEKXF6
hHlUWkavZ+atTQ3AWlnoJhAheJTBNFx/DJJYgeydbNWsK49xgN7pLu/JXK51+Yh4AdRMyv/kunPX
x1xUmKT2wdJqGsNJB7I1BBvmUTcBxbOMopaf1aV3jhsjXauyAUW7bD7cwEX1h9aEVFRkb+wszozn
91GmwPMpj66yIf5ChCPPfuafKEZhrzS0Yj20ovG9vuR3cu5SY9AJML2Kfbcizrlu6pfL885DwYE5
Y1i1A983jBgyRLzz6BWN5c4V2VE3wncmOaOatjGyIUan8BgqFL8hpKh2esrAXa1ckXyxlpxqZh5Z
ANhMzx23y7O9xwmh3WZQzBNMksER6tl8ikjU8KXXvHgpf9D1eMKiYzAJZuPlZhTVwkjW+FEMSl9y
whA3NJ8A95mNs7GpBPlZSkL3RBbKfd5QZDIryMcDAFT0m1W1hR0MMSUt9XVe0xdUOpnYEJGbK9Fo
4y5E9n5NznOMLmo2N6nHpCTpBNMaDitYnYwyIrmQzXGq5jWvryFc6Mt+EOngFGYb6r3vRPvFd31E
9XGZXlYyz3vd6MzNaGeCrR0birIjzEbPedx2JFOKADohriD4N72xTEPooAhXebYascsrLSiu3Z4N
YWgwBIoK7LKF2sa/jPJL57Gsarkj9SLdILyTW9eKMohMbGEuA2AZ4Uzxu9ie2dlMjFC42S00xyVU
e3nMbTdAS60ZRrAE2w0gueCtih1t70R81RklmV90hran4cDqBemY3AEegZG+05nCcGgxe3Rcxn5u
EcRtFkZw1Am8vkbUOZ4dWEViSL5o7CrY0rL5hde5vOuZEd2sa/vQYZ6Ws2NcT6gWt57LICOGvbjW
GqKlcZGyEic5OVosDqgSEe3YOxmBwiN+hT9mDMBJGsv1vVa31ghqG1DfxHEPYN0WpSWexjjXSZZ0
rI2WhSyKFJI2wcCj07xU7oLOvKOvK3azUWAWRRW7qewekoziawc9lzB02J2ZIhSyBCsYXnLi25e1
yZQcmy+TFk1sTxQOu22IELcOLcp17dh35rTEdQawAR0sKrx2YP5OaqyQLsc8vzLDQqd0jgOuPZ47
L31H78GtmZgBl3vtwt8Ef7hAlQ2eq12gPLZHGLsa5Qpq4OSDeJkW3JIXjKy1VDQqAvWuPP513iUb
Jn3FZo71xKZAtTXq+qvQNWdTaCiwS+U95/TOKR5Gt9rQnb2yTcDTiPA4xSMtdjLOM6gX6Jw3ZjoQ
q4eXj3S4OZs/UxRbGobsCNyNhJqjUQuvky9mUo5rckkkEZe6+eiAhV03go3+CcFvd4wHnUdo6Uh7
V0EIMm+T6CqBfUPdIQptlwhUshNIkqqbsYfmlrb6ZiTLtNmQ9lIZvquUdqyC7k1ry/IbrYOvdkwJ
dBVaY/oulKXNqMVhGVHgl+Owb4u63CIKHGW1qjWo0FVSM+cTaBTrkFfRGm9VcJLEMWtbcE5Dc8bG
IkBASbvJ9yBZW+1lCm0QlmSvZtdBJC2wOXWGXxfxgYrPTu+a0yYkok8DxMX2IfLcx5+2Yv9F8Yt9
je2Sd4KmTMdI9BFuAKLPJOG9xlsZT4RozNF7nPJysYC8djUVfwe1kG/HjPRff+5HNcblc22Chkx8
Zp6lf9hPYSUxJ9lW3d4YLosdc9CK028F9mMCVdL3X3/axyrb5dNwjcCdMKROePGfd2/wIaH2zEWH
CoIBsuwEZEqOV0hu1I/v9c8h4C8OAdKwuKm/qPbEuN3jr+3/lO//gzOk+1/2zmM5ciTbtr/y7M1R
BuFQgzcJLUgGtZrAyGQSWrpDfv1bYKtMZnbS6o7vpK26uxgIIACHn3P2Xjt//dm3+I+//1c1gDxO
Z6MPE+cfxQC/57+qAfcvVK646XSk9B+yun/r7SwPUZ1A2gb9gwwA1+Ge+0/rB9mLBerfc2wa2fxf
f0NL9GuDU9dt9IAGJiqattZ85j92jEejSA2kBPqOeIVlHr4TE3waxmCfzA6JvtiBfjtIsleoph8B
4C0SS37x+MwV1qfmE+CK2b9F4DYmF+NTj7WErVx5HrqCskGlEYjHEb+T7NJ1AWJkxkjoqm5XfhUC
O86C86oKkf6ZAuuy+STYck4R73mkqTpq/bj0Noq5SeWitI6cYCFs8iYqJlxdCMay+iZI1Jq5kW0R
EZbxDLQNOlK0GIUgOni8k1O5jXNyfbX1aPs7USo2cCHmb3Y+xbiYdMUaqjXSslZ6inPHKu5HL0X9
ali7wfEWucW82bSOYYsZJk6mK6HkrDpkq+5p51T1rOnKQr+SnpGpc0X7oV3Dt1yABlNXjv9kWNpa
hu4LkWPamrp+nkMuhQPPtfYXehSt2zKDVpzTv0+v8aLfJnXfrPGdrDtVPdO00rdx1l5iNjhSOb1O
xF6rJF3WIIi3gDO9Ra+YWltF8S0fhL5N4T6hHei/FSJchQ4yjgIjAjUcEGUHtGE5beLUOoV5Ei4/
Hpn/XVy+WFyQDjriT6vLfdyE8Scn9D//6F9Liv2XiUh3bg2LOQbnhwaDZ/1FbM48sECMi0fa4ln6
TzcZapUwdLoPDvtydLr/XlLAFvHs8/JiF2L+3SXFNT53k0lgc+Ec8pF8C52e989rytwGK4l0M3ae
B7weOEHpzfUc/rJirCkOELYUwfNYeDYCDi+M7vQWvZUAlHHEz8l0uATC4zdkH9huYJD7hKDyMhrD
6tg4RXZbFhBfFmiY93WgaFUSNkOvoX7R6ck18QqMcXgnG624N5VDGn3eo7PtTK15s4OiPMIq98/E
ONgv//CzDFRCLxTD/EukiPj3yim17+ngooCzEO5891Ero02KpegvIA+uG/ApXjgkR4qXyttSaxS3
vSUg96D8a8VFq5C60VUptVtN2JXCbVZ06wr09cJlYLSQ9CBhr5jWcGE0A5jyNPKeCZf3AKKozuOy
lIz0jaEPz5LKwIOSOixBuglFJEA+aW+MWifGR6avgsTiY9hja7C9SaxsCrRHNDIkKBuBYL/u2MuM
4IB708SSkpfoQfcC+tC2rPLqkuQM3d2CMRF7JFvak5LMNVs5DHeRLukPx6RhAk3o2PhWMu4U7ZEB
Q8TEtqpaDCSd15vAD2f32CSUeao/DAQavdLbpvbES1sR77Fwsr56EiHRzLz/jNuht+arnBpcC+Lm
jFv/w5w0mr1xG8aqpEFSzfRyZc35502pjAsWWmStLosom6qqwDTh2R2tfC8C+b/UmhrrXE+lif0E
esXy4x8zI8GnRH5pg8gS6Ru5J1HO39jWmLpnVTFUT6Y/IWWyFZTcuekUo8B2vDOFfwtSYhTifgsH
278ndwI564d5mwxJhVfD62iu+40wbtEOcxo5GqVt75bkDg7Kt/ZWpOyXasiwSNETQc3SDHI6+sDR
QfbmRnk0QwObUiImTohONp9TNyI5qnQiv41YCL5Ab9RQ1t0QEgWwm6DC3pXj9ggDsj1XNlq8ZOUR
3CZWAPQc8yLoGKpvpAp0uDpVhwMFt7t6S5KSEN909oyJYf7YiBjTbEsGIDamUkMKQVECWJrBITp2
ZvDOfPLepGbrj4l7Zdn0szB3ql1rLxCq7IdhNtRPUiGDClttKTQsrgtKQv2SUTx8lPmIjktM+wbp
pbXvM4N7s+5Mrm+CF+2+b1LsYgy7sLSI3kRY1TSGeNHHEeuZQL55dPSmeqqp0DpoUkODpy+hMgyT
1l+nVh2V+9iKKXECp7WsZW3ORs/QyjitEUcnEXKZ8wDwcNTuP74l6sg2ZJ8MgWTJDogva1cOdxme
AOPCb8ABMVSRKO+l088i/pksdKN6jGQ03eaf1CQohWuS4L65UGC0jjRwyuPYlPx3f4yp+4A1wnzX
yinepqXGDeED7dq6fcYK5SbkxsJBMcZNXFfZO/h07sjE0eZ7ysCfugiBKuTbsu3IQneNfGiXUZUO
jNtS1eOyNqednJz+GvfycNlhlXyyuNMgoRM/Ts8qKnL2B4LNkvLaZVnZvMttU0NjIk0i89q8IKRi
bKR74ZBOeEz80b/nxwQJb+HjuE6iUU2LDP3rk0JVBeExMYcbVIMw12gubSYGkoSHhfZVGyv5LdEs
gzKal859hjrwxnO0fOmaDTe22fQNJ8MFOHN0tjXLglATuqClXUg6Yk1mrWy/mJ10cQgSe46xJ77G
d7/VVYKx0ShKbGsioAmzMCX9vTBMaPLhjUrI2Y2C+8Z1WUFa5locMO9PwOLFWhDVGa41ZfXglAI4
pTSoqj1yVWuLXihC98Mb46oAs3iddSUd0i7N6CPRKDPvYEeCMKPL9V3QgzsEjYp3CdyuN/zW070X
toO70VkCz2r4xd+teujpOtvjvsrxSo0J5uYy1u4wyzX3kSnkqqhTIMaZT+zhaJD7YA5admYMhERl
EJM3upeP6yLUp+/xSEo0DamMBprdu3R9E5fgq3wK0KSkiTyqPoDUBVDC2LdTk54jncSm1/cN/shB
YbCLg4lY8Dmr0Wny7/gEIrFGiUKm6jDW4wFKqXeR9dq1kSNxWUMqtND1e500zjJwmvXVJKxo3+mk
OHXOsJk6WPcEt1XnfUtMUaq1wWXRNawmo0vklla114BQgWn2NEGUL4mTIqfIOqtSUJV3QWWV932U
NTdZLy4ju6uvRxMnZx9K4xojr3tTuLCqsxbV0qkWnr6L3ayCvBrpj3g4hyMt7NspNJ2HFtsogz67
bLZ2X9D94XcjkrljHsyD3++Gys+XbWVeShkS0kQQg72GS6+f0ZCADR/USr8iRKlcD8QHIjxqDGwL
VgMzsIMUtiYfmE4hfvL+OaiGPFvST7GTDT3FNt+NdZa1S80Q2bqzABp6g65uTXLunmLT1yWvQmBW
bSJg5Opate8ci7u6t5Lngdf7sYewdIEm7LknyOu8IqkVYWA/VLTYikCdYdpNVljBzZvR1wSS0MS4
Sg1HvXfgqJ5HPyzrl0HRA72KEdiFRwXObB8y6l1WdfNojlNwFUUG6WtOiioc0zQ5D4a1pNuEl9Fp
Dq20tFPTKGctTYukmdHNv2eqH85qdE5rCFiA5mPVPXmxE6xCjIGXfuXbp6HtQ5izBUyqhU7G3IWL
5+hcD0jBW0XgDq5EWqJdRciEOzPDHDrLE6HRFs9xq1C6ldVdgPv+kOrNveKVuIYbD3cl0Z8M6G5J
n8gzbbTFI3JxxO4Ynxsw3NJYB1oUHem9omT3yva8dZsdHkUFaBe5Y0Tfl1WzrPBy9pEieBvgyBLU
tYUXvDJbSMejduEIbhU9js7y3it3ZmY8BNCAFyG29kVjlgJTgZrh4FBljarjPjArsY4Gx+dN4RNW
E4oagJjDK3zjI9gYGABU1hXaRefS8xt1U0KM4EVfdORdJ5FaptMA3Ep152WDm5zImDtHr41jwRBp
ZVhDRXzqaG98uAU3JK11TLHYfmzo68arwcwS5HM6MXqtcug/gsaPLvOhsTYpVJRbvWm64ygt/UFr
+MPOCctzVqBuFw+4lVYq968spXdbYDFAa5QpqqOVT/V1ZOdApkdKNSq0gsDkqC+NQyuS9gqZPd3U
wNmjc/XOyjQc79AaB/AT8/Y+aqNHQmzQFNt08xbwL8K7rkJ+6MqBmXwtrYNT5cNu0MkFEj7CRqd1
+B1Uk/TOIs91ErE8t3WazZhGNk9CrpDMDXa9EXHL2zGL/HBB6k62rQiXuif4QmOEMTQ3QVK6UB3r
IFnzOux3XiLjVZ1Rp4PsX+hDY1wT/wpwuUE4u8ITI48YBIRFxTu2x6ERIJxNc7A2/M1w7pKz6C1J
2e3ekrp13r0s6tdx6tjTLgIK8K1y3XrnNwzjsnlrVSGFY/I2AuCDfVguszxx1ohs4S+CFlhCUCCq
ujLMVTBmaonxuwOx6JrHNMm7i0l6lXXH+y09V0VmoXthDpRfJkANljK1y+s2H0Lnmt6jNS1tzZ/z
pRK2BUUvXlM0ZeEG0jyxAp3OXhD/T3oKecnSIh3OYO3LNaGK/kCQlgfDmG3AOdC1ipV3tMJHN+8I
wJmshD2W8J/C1iivJzAG1YIwSjKJ2/HMlkyyMHxAYyNxQmNcYrcHq8zUccDztcVePFwatpK3UZ8f
akzalTcNq9o361MuS/mNMGB926m6ORidHWyb0Ltno9ZvXIkL2W3EVdIhD10gVEjh/A15mAGQnnpj
E/vTNC56xpMJHbICHHluOtN1a+nV65DmGU0Q38wIGCVTlG4DSQuFFUxnKVGT5LR1g7xERT6dtGhq
YgJbYrt9hYl8W7VjkbqLJm5BrGxzFK4a5mNnW0eWe40t4aGysiE6FlntBmdWob9AEKnOB5uNXOxx
L+zTHgw649cxBXyQRCDLaXvpD3HOP4EGbchmuSwrkoJsfFjgNWBi9g9TRBaksBovdC9Ds6ovefvt
Vc4btN/9UMn/pkP9uVPs6xZTfHpBhoOPEBrwz4UxWEuCPTGk7dwGIWFvUYmSlW3eTqMr3/zGiL/g
T9mfm8UwhWkg0tuzXF2wVfgkFkSnBbFLl+WuyBv/jCDM6gmsKpQkDToWapf2W5TpQlyEnddaTLMd
EpCW0tCi/Jy8K7AUZHf5a6cuRHP6gC/kmjNVh8Y0/PsuUoDO0pINILOy2RjFFP5ND3XLp6AXarox
HQ33fD2kzS4G1vKkiB16Ke2uVzcSIorcTAqXBqkTDkG7zxP1RAp6fKBgCwPbYq8fUoukrBi3uWtV
T302yjdumeLdmzpkOz589IWq52AZx9SrJz0Xw3AWUhtp89qpU2AZWnA1abKVGz+hcNh6YdnsRv7F
5iTKynC2TWTAm5CGVz591MK5UxsXf/7R527Hz9o69KmCTg1BpDrNmU8/esoOOXAk7AabkSeVZkzm
7YIRFeXanw80f9AvB5oBLR69D4thxM93l9dQwdV4oHYk+/ATVx7IGFXU/D48e+JFxkgiqA0HipCJ
t+zT3z26h/DXJ5NK0J5GoPvz0SttNFx9HHC1JZV56/S9t0KmO7J/zJpdOWgc1VEuRYDWYzVb/Png
xkz6+vncQfwh0cXiNHPPPp97D44iANxb7hjR8+kQk1px7qa1eVskkrJZGA4n34mxPKqwYo+qN0U7
B42FbrYLxWDcfnyh/21vftHeNAx9nrv99+HJBj5B/Pbyo3rqn3/zz+6mp//FR1CYwHIUM4TgP4AC
z/2LGYoze5/n/iXdxf90NwEU6KjBP2jpuskk8N/dTVP8ZaPEQlMFt8kxGQP/nYHJLw8ZZHdwcwas
A1rv+sc85QeFfQjcgogAcnZMswX2nKWzJw4TCD3FdjY8uzay99QhzHWFTeKrUeOn9RwX+ywRA9uA
8hup/xyB/uO0pq7Dye/IA9z2oGPX7pg7+IXMbDW6cb774Wf5zbvqt4fyPfq3LosXA9WfD0WXqTMM
ApO2aDZjos8IVSO2rlpD4atXf/9QXErfcgDioX/7tHRMxpAS/yzUNgNNCxBsqleNYmupBrf9Yo2k
yf3jOvFxAS3OiWYyN4XtfTqroVNtSrqp2vpxAAaT8qho2EIOGFog7ybQ7JHwgnFgXwtM5h8zj/9q
kPj0JvjnwZGRzHcxL7hP56noZQRWpdQWc5xDDtwQ4e8W9dnfvZqAtw0TjoZwTEK2Ph1Fhp4luzpo
t42PaYt7syBBzybhtlsncwPji5P6xLjkpOyZq0oDGmkict75pH94IGz6e1ZkqHaLyoMaLm2+u5b5
zos2R5yaH2Fgf7XY/3oZbYYUAEoQMDLPcD6NLIMIaYhnle0WoayNBN0n7lH3y/WfL+N8mX54o3yc
l8k40vdcHSXJTHP48bxEGzAaZZeN+bMbF5amnTFiP9HHRf6n5/YXL7DfXcUfj/bpR4PmGtahnbVb
r+uNRQCmIOwIHqqYMSAR89FSpOnrn0/Q/PTO/DhDDziubXnwJ53PS9kYpQ4DBR47I3IE+yFBSqk+
Z+CWk7fDbY6yvr52u9Fb1pmQbw7uzUNlWzuixEvaQH63bgeTTXXvVt+Gga36yPxkYWJYvJmacZG5
YMSNtJ6+WJiM3/z+li5cFLZYf5jJfLrjPInsrFQ8RnHfkqsuSNNxEaja3RrLOnp6adTLCoT0yuLq
kV84iGec5QOyII9GB6RegnVC/wRe459Dzf/6gNu//Wqsz/MTjkXpM/A18TNIhnamGAZEMynfXoGV
nVPSHbWWdSjvaE8mS713/GxVkpl6GAqSwkACdinuAmrwTi9gPkkQ3iN585ZREV5ReMiJzHBkqGw2
F9RZ2n5CY7SqEaatetdGfI9q7b4FTkczxiMtA84dtkfN3TA9IUSR0oZGwXBQRBCgYqXbpQLbXwyZ
fYxEetdi+7xIBel/ozWlmwZPBoI4dSKPctrVsTsxHUfFNUA/OKMgn7sVdbdNilRDHD++p6N1rTwS
IEGCpDvlROrEJxebP9+tvz4gHrNEC/azED4zTjYZPz6Og0T5ZjO8JrIkutBS0rFiT98b8XDbTkG1
ppFn/O1HkiNCPqNAmnUW/qcj+s3Qef6Uqm0TBHtsiuvMCL/5hTgjNQSro+88/vkMf33hevgsCPiG
Bjnv4j8tazL0O/yCrdomY1ZhGRb9PiQbbu2Zzbj686F+vU09Gyq0SegMJenHQPrHixm2uEJ6oMlb
3+vsY6nVxr7sScz4HxyFIpdtimWRh/PpAuZwnHKmKbzunEZvaAz52g6Oonf558N83vuzjnE2HvYl
dotYOz8XuSlMRsOpsBANg1GuSkOSGEyvgqhaWtoikIw5LW58pFvwVr0HkHfbUqTxV8vSp6n3x9dg
C4PTw7Dn3NlPvx/ecTHFncvgb8Bb3cMb3dCtURvRk33D1GsSe6Ogn93o5fes7N1r8tFh8Nt6d55P
k3UAbhp88QuYv/1OTOJxddF2sD/vOEKhaTgRLbktwrbY6w0Jjjrm1KlQ9UUgK+ZNLnV5BnVxmUHp
ObXkfC8d9IgrPKJk6hTZ98wYuovUg4ox9c8tKNllHavqZiyIZ61UbO/sMOoPxZhdaLr6anPx+xNg
DMpEirngnH/002OPk93PR4IjtgShXIeNW23aXoR3EasYHXJM5XSVdcIqHMUbq8kPMDxfvNi9lY3j
z57NYDkwHFmDevSvGPqUt56Yvk8IAQ4WI+RNX4UjGvdE412hSHNgTvfF9siYf/af9xGMxH44g09P
AfETfOFyxODGePAQTH5xUPZQrBJNX6m4YZFvsbwlib63SlTXM9jmi7vA+u1dgFIQk59HfTzrT358
3L2RtQQ4s9wmGh0gNPCe/cq26tIVEuqYr7+VWTc84HGPvoEJV20XkoZgIgKwIrrSodyYtJBWtBeI
R42Nnoa+2VbLiANuMdclJBOHxvexMAyWSvfGRZlt6wlwYM1/QPcABaez9TPNNrLdVJYvyPxhgnCg
UCBvqGAA219c81+3bp5DNYhDcg7jolr6+XxxTLppgA9hWyfZQxFs3S7JVtpEjjHKaeuLfeJvlm1M
zzaVp3D5YP1TRUHSNZZzFp0t+rR3AsED3too8AV42y+ONH/SpzuJI82EfFqHLmKdn0+rDsKWJEub
O6kJb1PDCh/QOcwMuZFqwh5TOrW6o3mHwMGZ/+c19jdvXya3kMssixcTG++fD01qdm0GiQ45zx2f
ALxfDm59rYvgPXPVKyWv88UL6rMscV5MiVGDKmiYFNyYXH8+oN9pcohjblnK8IK+MvuekXigsaAD
D0HpO2DTW2J7hlU4VmxuBPr4TobNClrDF6f+25uJBh5vFlh+v7ilmHd1Nm1UuWXcpFZ6BblLMElc
aHEZkqOVvP/5Sv/m1eyAZp5dXtTeFPk/n7gD9SnM24EfmaTELQ7DYDm1XvRFjfjb62vQyeBO4vLC
C/j5MIk0wtIQldxSIzdLrxvIiS8SH6eMp+17ydA4hMKx0hiOklVOQhXdgAyctXacJuerNfLXotxz
aNuZFOXCRYz/6cfux9aeIpnyZTpU7FHoQhJtpvOxG8NlmBsaWIWcBGFXkSaTtvoXj9VnCv/HvcZu
iIs9QxNok/98LVTYBSbDhIbZvYheK7fRSFhrQnWShCwDhHdKx1mWLR8AkQW7DoO6OrNhUhHetshr
F25ED6rlvIssxPqmUi0Ba6Et3/58Z/xmocEg5DisMcQ7YCP/+WtGmhePduHUW2cImk0rIO8KWfsE
vtnxF5fkN4fCwChIHQRP5Hmfez8kxEnGz24NfCvI34U1ulcTs2LIbI7+PziteSwCVHRuqf2yqlU4
lMj0FvXWNuPmyidacVOOs1ylmZMY/91ovPzHSvl/ija/LONCyf/3f3+ziHEk2iJsEenDf64bzSkI
CcjmSAz0w1WAx/0mD2tzzduNhIAhRwFcRuMXy8dvLyX1tUCxbwj7MxQjDPVC+ZFdb0dz9rHZEEji
JCeFSzflF4fy7d+86Nlp6AgS4adiE/t0J3upKFvEa9wiokGgR2KYIvYjEv20ApFdwBtqpLly2JPD
fLG6XttQObbDehpcK7/KPZuHi6nL5O8DOWb3ZtVBlW6QQrQrOMaIMmGyRi8l4QjnKRAQidMtQ6Qj
GXZjiOeULGSC5Cit/M5mStgTTzIebS3ytzFk62lNkEaETDKNjFunNVHZZWKwzU2C9MlZW34VmY9+
b8T5dyehWRIuKiqY6DhEDdGETZw20Z3MSmPcE9fl21tQ7TnBi3plHPIJOPFWkgovL+wcfwnh3u0Y
XDkSxPpMjNF6ONiNTHEACj8lvzztRAjXp7DdFXikMtm0IJFuOg3T4qEptHJnzMNCguAbk+FqFN/n
kiEVVGXSNvZu2If499oSpdhIQni4zisSC86SjnISb6lfIbeWsodeCa96HFZlB/3/yEAz0Ok75JW5
qnJ73lzFCHxfXCDTcF8DNQCVwcFyU8FycrdwupPxEkEQ2eaxaNR61GrfvdbLnFyrduzCds8mdtjU
3uDH+J1C8iVA307TUsrE384KhXKdBXP7T9dMhu21tL27JKqB9GR5yQBbRAgkkqqyMWu1V/R5N21n
Vw9BZWaPmebp16pwyOLIk2GnIXtaW7V/arNxRl1tBryH14FLE1VEAPMh4G8hJvYrYC/I9tvuYHVj
j51QviQpsY12awYkbzLDB4D/JiytXyOon/Fijbt1ZK+vfRE7W0HmOm5MIEMJeIajFNXw6irI1QIA
6KJwu5epduxdZ5Ey0Q3o3eLsnmCotQPr8dL284ZExyK+RDM0LQmYM45enkXnxFgAkXNJFwFbdT8Q
cba1NQOxBDMhzA/BPvBFuhyStGVTAUAg4y2xktKdrtJs2JMKqYiyHG3+Iz2ldJcGJt+HdBjM1aSn
9XogHHGRREFH1lOaH3uLzGt+2cvAE9eg5SER9l60wfU1LQnYbleBiYRlYut6HYRZ9YxpTz8rIhcf
rKqdFfKj5t3R6mKpKUJoPBrWWwgONnG/ULhRFQ17S4/NvRzJWaNJcYA4sIntytik9viY6239WMTB
zrXFTdyOjwQJ4JTQfRp1bfCYO1rY8ATm3r5rXVBbWk1Qgq3dglQODjKw4hUqFA9npgAmB3xiIRKf
TGfqhuu40brLOmy8a9niougteabGwJ2Zc8QxacV3CURr51mI6WKZkxOSe927kKCdxrgnynkFEVJN
IzkvdUFc1oKdZkNCQRn76jYtPfTCJjfPQw5gaFi5NXUEL1MWiQQzxRPwjPSi7rnLkhELrJcae70N
R1IjVAl3YvIgus76Lx4IZE+mPcozb0TLIJ8AsTJ2BIUXiD5dTQTTPGmGtdGTcI7nBndWbeHFlt8G
d0qrnZVmZrvKvQYU3lhi3znTgDJCkHU9NHjZ2NnagfYsw+WgrAlJaLhSCwVOcgW3sbuN6OpfIvsx
b4O8SON9nzjN2iad5MLoTbCycUfw/VDTjItiqb86esB+kv5utXYnPTtWvGS/KemFBLBCM0I2a6O2
GwYJu6lLg3ef5n67ZBeQU3zPvvlp9FBsd17+3lSI49EYS+OZuIhmRYlmn/zCrJ5gsPYr4hrGrWLH
cuuNInnqJJ8zahlZC8qsDxO4tGU8FGKPlEA+0IWbSSZoPeaAH+4EPJ/1Y0QKDZJNkW7SQasfXfS3
uwTUdYbqUhGqiUr2AWo1GTpu2fcrJ7BztWqnGUSVmYQMpjoO4tBBlp6w4doT2wBomBbymqrUb5BE
Adne5RX5TQuFUPS+Dvo5KMSOEbv64eytK3WBnxcdkrWviiib70GtP4R+Et3oOaF9pdu0RN1wObV7
nImcojvnoB1Dc+KrOml335lI387DIAhPsQf1tNQxc5e4188EOrN9ZVXxVugxKcXKtKcFO5EaTVQU
naD2V8+07sw1jTP7FDY8quuizKfN1A5o0MthBoy5bnjKsqpzlwjZ7RMPUc1Dxa9LE74+pCDKTy7W
79emC5srMcEKlDHXO07ScTsRsbD1Ii6q1ojxqHFrXlV2U73ac4WJSGIimTytkxiTrB3v7CHnYzVi
xIxG1IcKTMHZBP/yVY1V89hFXNcJIdS30giB4kwtyEKQw3lwCOlGbFtfoTjppX0SU63NFg0/PA3g
0Cv2u3k+vpG0IvBeVybeBiQ8vRGMZwav5TngEzMQ5OO6BkQSgQD12jbAR1yi06iM0T7FdhncVU4U
Xjh2Wz47IZ5/1Uawd00SnIxF57GJtFu8w6Hy6sPY6EgTibWBSszJ4y0Z7jx4h89FGMS7D0xBpWvh
qQX6MgGQsNmBF5hOTsKqs32TzjkpyqeJs4pTfPFRrvgX8CJ7hLf3mVolU4Vna+I5p41VyIdxpGnt
uZ18c0NhLwNkX3ujUfNd3kZVy8zFtG/iPOrucX+1LunMfMnM1tNrTzWAqZPIudH8qc5QN/XRaXTy
ApUhdPrHrJ6GS8+R7b0OhvU6nn9uYm+9MxuT+HUtOg6UQjX0XXfOZNHK6CQkV81Dik3Upza+61MZ
bzWEpeSTNF5wTRCL2Nd6hKfd6vnEckqv2bIPdwh/5NvUY1g4IKGS0VrLo/HdrWjzLSHgBuWCfots
EDqS8bl0tBJ+hUimHEuA5gTXIqLkQswo63Gfd0Tecu7cSZNWNyy9juBOY82KTlmalAYYzqm81KyE
Ji56MH5rnYDfbu9YJSA5X6r3EqYTEX16nizrvK/fwawa9yIkKKLrpfEdCAYpYTx69RWrxfRemknV
LB2zAIraJHb7naCKyeY3A/uEp4DL4vAml1u9J/R48WEdmcxMu/YVKp/YdbrvQ+XVVyooaPzXZnWh
OrTxmFLqK0N54Slw0OArH6c8Zl8CoGQ0B114PN+FFqoH8OQz91nzJGt8meb2viTL550dtXtOTRxs
qjYg+xUtgUvfVFktA2HLe0YKqC6CvEICnWXd7sMSUfPaPLMw3rQL2w3jS0fIakMqnrxrqo7sGTzI
Kiz5n2RVVaugq6xX2w/tjajwV1SoUVb4gOAvdZazNbheCyaaYpViP51dMDnqmbwZLtmE9ItCJMG9
mYVimWnlDcTT886d7ca6TtKtappVT9DXBXnYB72NOvCJVcNhU+ek9yTlRGSMbB0Lm8Kgx9r5ADbl
hG41uHECs9z7Q4zmVcX5tDAKho015LG9HatDN47ZKubZPNfDvjlDLTNDGDFCstVnC+gz/qOF+uLb
hDClbjFcp2VnvXWZOACGhL06khk5WbJeF44xJ7uK4zAk4oH9to7tcChf/X6eM5VqE9FZxs9VukzL
IjakXVKOD/Aaw2u9iFAkDtXOKbN65YO6CxcxkBKvn17o/+VPaQ6fincOF8nURMhCT4WzdCH3ER+b
pnKfarq16AKNQMtcwBNoWwZfRlut2KH2l/h/dBB6ibxpa81hqfPD61ZykNYO3MuW4JgFjelZWh2I
Fz/2nXtHqmwXx+79QB7FlnZpxD6Qrdwin1lQZdxH57FH4wZp3D6APPYa6UG/6TxN32IOm1ZeDJWy
73gYZRWpRZ/SKgzH0TmyuRAPibC3hT2UyNMTFuAyoToNHaBTfub7713amg8kn2Ngyf0J1UIubqto
gKvKHnZjs3Yd80Bm94btuldjx69kdyhvNy77wkWjGrIwh6H6PjFqMpfQwOOLOuE2iAtoD7DSiopl
rRqjhcgTuRygABBfRvbaBAqsdR029CJMXpJxgMOBOxhuKoHYttDgkSXD1aSbDyrW8g2P4gZHGBQQ
ZmxsyNz2Ihd2cEdYD9sM0W1Q2OpAhjwVX3s6LNQ0t7yjHDHqBHq0juwM9KnV2Ke8IvR5GfW+wdAi
m/bjWHbnjg1XmD2alvLAOcWhwo5HRJkVwQVKyJEDPFBQlmZawmPEDK079wOVPOa4Kre2QQOe1ho2
ICKBaWm0sTZc+oFVn+EJBIDCmyFOF20DitrvY/3adoHEJe6wCzDBdZ5Mz0n6KI+ywOArRQljmQEP
XB2pCAkBtuvIZGdglXv0mZlS57w0ZTGHudnTsq4AX5A0GUF2Qcb/SHxWsy9N99WYnO+I1+pndqzZ
cyYJSEwwAN+5GUlzVteGa+W2+dXosGPJRiC3yGuhjYZIFiHT6MOOxK4uPmhW2QuEu7qEGJwaCP8K
4ZQnrQ8RvBWjW55o38CmMDEjlowBMhahEhvbc54nxZVZe/mVE9NHXsQjC2gS9eotk6b+WiCEf6sD
EMxLU+MDa1QAB1LAyxvQB17/2LDj4XdDX7jBYZDxlpjtX1mFa2nycdvxtqR3NmUGVj509ta+DGLz
lv0xlSmx2eIQpoN8wzOk3pBq0kSQY5u/p2KWtstJBc+6TIzX9CPzCF34cCnrIXg204YiXASx5i+r
KUAaaldaDsGn+//sncd23Eq2bf/lth/OgDeN20EifTJJJp3IDgYlSvAmYCIAfP2bUPka99161a/G
UedIyWQaYMfaa80VQIkrnPqpFBMXhj6lp53SdHIKOztQKBoUuvDxSM1xhcvU9ASm7oi3nzBG/EHv
B/8mIMLXRV5OQDGya52PUW3Rbh7JnmdJ9xV2qajGpeVxiJn4oXlm1/05W5yBc6NeSyPdKPqmE3zG
Bo+8aMBpj7ZCfoxSO5i1PY0YjAADG1K8oFMVXPJUt+uITA9DK3593iVt4Va3Kacx/pCdTImhj9lK
akqc6pc5jvzUUVgQP5VtBR9/ejEdqSVjSJrYgAXT6zjTPGOZmpDzRLPHs5lsLEHfJvXhqyhgGXb9
5OAfq/clcc/X1VmQccAspuLQGqhA9yYhPGM3ONCj5m5onhyFo4K3kH3rRsWC36/wHPSQrtWL/Nzj
YpD7asb4cQc0R/6SLtpoOJpOm965NDQ8F7M09/gu67eK+Ndj4QUCRFTr688gevqZBL1NAaM98ksf
TKnzHJnKedZZHfPm0UpRa+z/GijDvCd8d9H+0zlCl+FVlNrA31+gVX9lnF6ykCcbXOZe9j8zCipB
2o8dqcwxAL5HnVxmTptS5/sT4h0FT1Wj/50UTcArp3lgonNSu82PutshonTsVsiOiczp+KrbHLi5
CXP/2lSjHlMqDuSMXtKFzuL7VFo6bcqMkKVXE2op8Qa+GLlubkXZ6Cd20t1BVSOUK4zKcFKK7HVZ
UvWiTOApv/XO/3hQ/5UHlVgm+4y/SsPR5/D5ZzDr9bP6+d//tf/ZkLFHPf4brZUoxvpv/uZBXVmo
ASYjEy81dVl/hXb4zh8ufjC+2nh8Vr8i/+svCXu0379AOvQ/MDzYeE2xKOEIMP8ty+kazf/7zR9H
HggiPJiOhIx67a4i89957AKzocCx8cuD5SfvqkincOi5DrEk/FZr7lMntUO96j5+ZXxjpDF2ozeT
t5EnYnz+lqnePFqqmo/9qiBRKeMcqQeg8nPW2wime70ZZND9mmNckM2qQzWrIqWt2hQrZf2m/dar
VuUKfjdzK8Ufu5gamO2YeDfor/6DWjKQovDea5UpHm1cj4xCbHvNNKN5VcsQtTZCVvdzb5KiWhU1
4gVHwqnLowM0O2o85W2MWY3PZhZQf7Wqcumqz9kIdYDanX0/JG+uXWWhuap5pIzSu2FV+PJV69NX
1c9we8SWVQlklN/aSIMjEuG4aoXzqhpWyIdEZ0ldon3TDIy2mK0qY7HqjdaqPLalYERY1chu1SXV
qlAqG5WkRLQcVvXSXnVMwkZE8L3x02SCXGW6E3cKmhYzhMp8VUKXoU62vKs04aCSVsilA7IpKst9
vOqooyamQ2uhyU1eY9yCVW8dVuUVX86uCtQjQNfqVuB6uWSl341hzkabbMRY3nUtYcyt6UuuMsRO
v42cGB9Z1BOY7bVhY1k1Y3CbyO5JWFr8BETIOdvFzD1NqxwC1YMruOq02bVrSvUtDrhcYlQNXqeK
TpSwaUaEmwbVK5UBtZKKNC4l3v6jpxTXuZICF7Qc6RwGy2/fvSznDpV7snytixrCIAGwvU4k72rX
v+/4RolAnuhtd0Es8iNaBokyZoE5Gpw30Q/I5tWnro9jIIaNXp/oemZKFX7tgcSnmJf21YZ2b6Ar
pK5ZeOxM5eUfnsl8EU0xXTLsjEjwr1W/vhVX26nKmieDSMrVckmT2+sdgHE3/2jbmDtCYHjcssjE
G9QUaNN2QGh8mB2ZAW2gmSak5IQsSNbz/qmqO1iEcQk/Yf+MupVpIHSrfJ2Rub53I5l4zbLGfJPA
CjpgiOTvpHJ64AXUNgjTpO7hJBrPaEWY/AYeEs/EPEZ6ncwPJi1Qr84IX/Hg9JJfXszJfPMgZ2Zh
1eicolyIBj1gnGJjzbwPrV/ygEB+U0GmLQN4ThMMXQBV+57y/dtnLos1LJCceOMpI5DupUP52hp1
dp3hTn5Rjiz3xmi1PwnVTw/x2LT3v59ZjjvX38nR4OFL0/QekyVFInA6x91Yceo/2tMqjZEW+lWu
g1rt1ONzn9tq07gzW9Fs/cV/H1TZ4Q4v3lTxF8s4N48O0I8+wqY7b/WAdp1c2fnH708aIGd+2oLd
bQyNmfNKNqmAgryguVdtwJzDcIbGicDyyrhmvql63WMMle09dpRvHJsinm7wMXCkdJxKzGT07EMr
eVPHkY4AWIcrZAJm3Q5uwvA1eCnFB3rj3sN3n89Exc1brOf+TQmt2qZ8IotwCZz4IzDRyZRTpchL
8cQDSZ+f6JFI25VJqj01C67HxWXqFQmnMVJ2wfb3u1WpqnnKkhVi0BdxPWwMXJibBoISkD7buRhi
7TgAAplKxHUeflQstr1y4lO/8Ac7oHcfyW9jiibb9Ply7ev0KsX8QPvCsxTM6tJpPmrqZolYzZvA
vzOHkXN98pBKHYbBkB6qvPvlqOAckP4LBybi2vRuU29xekj3g7u8Jl3vRo4+EaRH4Ec8drYFKDqz
nUk8m3VzG7iPjaG5+qqNzHBvTD8vvZEbV1dyDS8MP4lcr7U2FFTZm6yar9kURGrKoz5uTlbtxQ/G
oE33xmTSQNokbGuU76Z7tylWSoK0tzMEytBjr3yQEtri4BcijTQaYetk2khh/hRkbs8izdpzvoz9
tjYr44jN9kdnDAdYMY/cJstNIUeLuTSJ37XE/NZr/o95xGq+1FRvl5JWlmoGt6JV1hxxcOYYScWt
3LSu2zyNlm1vwIEuX5V0GNfYv62+g107TE91PrYnOpgQAoaUfOzCG5y5xm4SRJJzNRdkOowXd2Zo
Z2g9FtNcHan3tQ50s4FR9ccWpg0RbT0YOY7SVaM1zbvQRzaGdaNTbKd7p44PPtsLArqOjN91oyIL
Rf56NOZf1tze2sz3fmYmGhhVvfqHh2gXGUXxPGBo/JxnzSJkLWkptgSVyyNhWfpb6VYLYluEkjgm
PWmSLFMOtwEgjE5BBepSED+Jqv8C9RBv9dqfryxTFSGOhFUMYBOTxrJ66cYttR+UAxruteSa/8jH
qtvSK2U8WMtsb+mzroGDjVp+KCjbiuxegzFhmO1PWqiKLYzQ41w1BYCW9nOEEB8Jvw+i3JDf9Bj8
qN5wtydzulbrjD+IZryT59zrs4hflNHirbcKCZwFzaax2Sx3tvMS436mcguMZ57VyTcIHKQEeysa
sCtcQOAmW4YE/8v2HHnzOGO9FKCzmSFA6bNRdOeTGmKFImkSJ8TJkr/kYElCu7ernz2Q85/oZeUp
6Cqitkkfs57VkCRcW+2Knn+bVBRAL4N+9QguP1Lxjs0oFUxW1uoMaTv/2spWfdT6XH4o07Cu7kBW
xGHCCuFFLBEkGgz81ZChHqe1I6ghqfwgdKc8udB+Vxin3owN4ATQPa5mIMadn4hK5yuRgB+atHvX
6PxNYSGY8iY2+oa+No2oZT5e8FrZfGJq8I+NcNo1eqm4DU5jc23APZ9s9vy0Zzlr57uIXwO8mjf0
JVgASy+o3RuCWrsOie8cmRSKvaE3YptNAC0gsDfk5LvpVw3y9d6okuFFdZk6tKkn3lyx8i24FkYc
Cznbegqspt1m9FMvx6JiCkNF1k56wwWMKLU4NPjUNpSc5Ox65pi9l+HztEpsEHb53esBkfVdrO4L
CDR3XUxnS2nBfhAm9q5RFfGGmeFuYiuPgXUP54NzsL+8513XtBGpbRbYSnRg7wsjzFJK9ahRonG1
K+z9QiHmlNEt2bHSCs0RKr1T9vJhKZjxCtn03Lmkfz8rtv0i78miw7V/t+hKAzTd/1RUa4bCnYdd
0LrJbizjNtQsSsS6LoOP1C18xTHVrzuMG3fQ5r72JlYGwTiHva6cV6ud9pOakqi3lqcZQNZ1yky4
yb6f73FI7l2OmJvS6LaNbJKfYqK8Y+CWJ0UDfSLLgcHp03SiDqjfjHkfH+H9XrJE3OzYgccQ+zkt
VO50jnPcq6w2tJTiQWTdW1BwdTXO3ghZds35pKXR7otK5cmj5eYi4ivcK2qdegU3JQw0LeGWkAid
026gJzNCAena6Qi4yF0uDqNKscmTqnC2c5/LaPJbE5kPsk9OV6gcxyaq3Az3U5/IlEa3glYCOyQ8
3JgH7oZvnKUfNT2Qu6oOVslnVE+xtyxbY176a5I7DZ0Rjn2HsPBNLFa2XVr3lgXQg/JloBmBrWVU
Bk5+L7zW+d5PzUzpXb18N3pjuFOVp+0yQ/7sKPzaKseUd76UVkTJhn2yJ04/HN37B4Qe84LgIm4J
o8rWjJFc6TX6IOoWhwLg66cakpltSAdmoI7jU6VldHfmur4piBRvpMwmGFJ+yq1y7VIc7GxP/PQ5
0Ci+dAr7vFgM2sgCX55JJYMtqu5KvH9TNjaZahOo95AFpzlZ3HqbG+vQnyChfNcRC7+8wskvStU9
c3xvHyxKjI9ws590QjU6aHO5aOzKh+JIaRow0WWx54vN9v2R0vDlrez08q5Pqx8cQJNq25hiRMQY
Vo2mjqndrNMfoqq462ui+vKku16z4mHYjXUmd52hd++ML+7WZPNwG8CAbZiBbhagpXvgy2ulGkUJ
J90OROTNwFUmChNf3VGNZ9Fa9WUppU/gZB7K+4JaUphuvpV+xxCiQ6jJs2m3drYV3AdXYjpHQ9AA
CjDOF3xHLhzQhIwbuwb/bcDL/U4TJozClCUs8rxlQ4+qvaDejLqqn+t1ne+si/14XfH3XBi3vrEc
s3X9365GAIoXi2u2mgMopAW++9sx4NQp8PA8Vw0yZ8NHKGEoyX+7C+rVaIBot5oOKNz47UFgel4t
CdOfDArWalZAJZK/0tXA4K1Whm41NUy4G4rV5tCvhgdU9UvR0evVJpgh3EqXD8lqkLBWq0SxmiaW
1T7hrEaKbrVU0LgU0zmavXDwiyMvSJudlmPBKH+7Mf6j+tRDNsz/SvWxf4MI/9+qz/HrM/2HXnQM
jiu68M+aj2EQISbZS7YX7IuL0vhXzQdS0R+mBSGMOKDr/13q2KYwXdc5yBE4ZzFH49ZfFSDbgOCK
3Y9FmOMAtNKtf0sCsv/JvEgESbcwMhFjRpY1YDX+owRUGLEYoSG6V3RJ7UjF4STONTsu3BM+S3eP
ejqzKiwOm9Boy6cla53gOynRnyme9yfbKyxnYzTWMxzW6a3wtOyMG3ZCnzR9FiZt7foVW54+aCJI
JvNwYz2UUOOSKCVeaA2j7xVYSmlV5yLI+j0TfJ5fPWLPHJlE6e9YQdfHKp4xAOYjxY20J0ewP+yI
2I6zw6kHRj4PxseC9pcuzHUVX0rGxUs/msN+dqU4mQA6vhaDXqBqYLILeh3uXePtdfL8H11V6Btm
G5elc/9pdflax4f2S7eN2aXnZU6ng9429o43SrvWuRazxvbkLqXUq4s3XWCiiGAGGY1K7hwaXjjp
AKkHQJKab3Ke1vB2G5Emo2UxS/XbTHToNoyijnAkv5VOFrxMzjTfTzVtOK0ZvE2T727l2itryerR
zjVxsMfOvHZV1R1HxIiNnlMtX8lGHR03ze4CrfwMBsERC8frFg5dcRYVRPWy0eT3vvDi4wzzYlfU
RvmTirluu+S+8XPN3IqN3wM2CMzs5zia3Zat1PQNgI+i9CGDOCdaP9mIqvQ/THMkeuHlKa9N81Zl
1ZvQ+NG1aPG3pkri3AdozuDXbMk/ecBPvIo2AQULkKY96Rhwq4PqyVsmAgXs4drj+ol8EbJ3d+wz
2cagQBUHlAwBTtDzCGzTtxHVGvffvc4Oe8YmOqkxdKmHvdmFUTyA9lvuY5XqlDWTdE4tU+MIo08O
PwWiJU4Ie2/nJfbHSrOyJ+X25cXBTHlJGZ7uCOWR5Upj9aA60e3qvp9+DL5d1iEYggE0ptb+CjA7
gjVXtrGvvFxdGNGyA0iY/jLQKNTANVTJV4p9YANaxzkQVQa3O4+tdzZQG5owGzz9itCnh24X0Cjb
1aZeA8yVAKN8rBw085CYYtNi4lAqBPcKijoiM0nlTqYmriatgvhGh25wlhVFv+HQ2pgwmOi6XQCI
KxM8KU/Qftwvc/+ScF+sYNGZ6S8Ig82Wbt4AYHnhXjpH+3IXh0BQmoIQ0uKEZXSn0VY8LRjwLbxJ
IPr04A1Bqghl553bGNET8GGKQOHo3yVA+J3J2f1HIeLltEwV7ZeuTN39WkQUcoxW34LGth60IvZI
SvjxboS0n2zqQs3nRmn2sPHRmU/0nqo2qmIthU9kLg9YCZvtIrgzuy7JpWGycB+yfruV2BX2fqnG
V9xODX7KGv90HoOJ9oIkO2sta3OHhsVq4wf8Sm7D9BWaZdCT2FKYkjo5b2E95oxX8bzNqEl/kZOg
e0MJY5c6OtsySkxYW9vxXerX3YPrioiu2+45KzT3Fljjoaut5V4xMWyayTs5I19rlGWTiuK4YrhX
bvOA3VrDgmn0tNG0/vxEC3d7V/XSfDZNkX9gVBCRtvLVRtWpoz9naXysaRGhM0tQgMWRAcyXfsfc
yRG6UY8QxLrLnIM+4uKpX7ET1BtkvhTsYWZxURBBlFhKPy7C+EJrd6+tLeoj9m/zWPWjG2ZGX23Y
tJvF+ibvO3LCUZy1z5rXzjiOTWt44pA1/6z0lgobzZsPc85A7c0C8bszUJE4gaQbI3OKPf65NspA
A+LIWAbwueP0UoP02Ym2TjauL907na0Zwi4XooCkXhRjWXm3Gj09zLiUN9pUEkm0h1lDL3Hcd26C
Cx6sQPtp5EILJ1pAN+S6x195rDVXm+KaWy9cA/NKFTJE6Z/JUiVbYYBbMxspya/3Gg2e+MTfzSUZ
Ll1V3npU0VMKCGtjdV17xsQyPCw1pwA1+cuDbmTBfZ92hQiHMV62duJ2+8rmJMmE6kc99MJo9FL7
Z7IqO8qbfoxr/1zBNbMM40JBesQQcEk1dBAgmOqtxQ69sY12uZFvD5AnG/edCA3fDcttMbv62LCy
Yrqr01HjgpXgYXEy+6MoYbD5Hl0FRlzX+0VvjE9V0XtN/Ry0Oy7ppprNgyNhpGGojjGJZcYUtfBA
jlVQ3hbdODI9UD3dwX/aFjosRHLbThB5mXxUQGfe6KIjSTPCF5/dOn3IKfStQ00k6lVPXHEKLOGd
Eig9PlfQmOpfhRjbD/ql9zTrtizjwwgmN4TxU57x8xUbh8/ec07J82pJhd7oZnuKXDCLUUF5DHzt
VqAec1buGrDjVgxjuU586HLuuEv8odxiAqUy1Y8vrHWLfYNz7bhKo0hCmIpUC/OVL1S6GytcaclA
1ZDJARGPbVxdEqfj8q1i9ZlmervXpO6eF9l7PwyvLL8DFdWuTt899lblPGFqf9Fnm5B5EAsOPhbF
SYO27P3RG7cC4N1LX6XjCS/PZ77kwzHNSQCJgu43yUH0MC4lJtlJS/pTxjmOxU5i3/qE+uZltZBi
u3UkAcpHDFTmO3Y3dcHOQUc60q58M7JMO5SLdC5Vm9FInjm7xsrFhqAX6oP9OmnKDgF00swKoiz0
QLM9B37S7ke8ifcYVIy10Ra7sIh/+iwJNii46R59izMXysOhJ8Z/SW1bnVunSL7JoGeF3gMPpKNZ
RDZQul8EC57Tqq6pMsq9pyLmKQxGwa4GT2Xo5tad5Kq6bVPjI+45NtAzgt20bS5gPGecWtNljg37
pRQFCxJcmVuKE+UerkCwy6Yi/ujGeSJznHUfnFI4wgYQuxppyqOn8nFXuv2HMriuBHpl7BKOqsV6
aizH9FMbHbYWM8gEz8+XUxCQQSiS8jwNZ8DCdAPbTSWvdknOjawnLhzdK19yza2fGKqKcy18bvWw
pgHdq8LP75tmMPZAANorLrVd5VrtHpZmd4eDlMDF5Gj7NLcrKrLN5OJh7992Zj4eEk6NKHUYpR8Q
tKZjapfIrv7YRXOeO2zf1AdMJzBzXue0e473y33LFoiu4c44NUtX7xxfTZ+jH/slfcS4TOOid52w
KBNRhy77Dyqql+lHTUPSh0vCFoph/1klQRzxRH5VYyV2OTpFs5lrrTvOve5vKLGmagf+KhRPUVR5
aNhFfddOJvuYghoXJSuRbvCafeG8M3GILFDMKhdzgBOs65siv2fu3QyZXgIudJedHrfcQVVsnBau
A+icTJupDxA1tjT9l08oLhxo6wITyVqjcYdkSwqmA+k6dlsSpo9gaamq6uFrneO4X1d/Jt4E3uoP
kqfJwZwoV/fqER4aa4iCldrY04mt9ZGATwrH24u9byLV19qs0VtzDPqj13JDCtlE5FjTB+PH1Hrl
PTEaLgjSLNn+FOYurheiNk/+FI85IArpp80PGj4l28+qLoPq2ZvSorBPlLdnxRn0bNA8q1nyqmHl
mTRtDoOaSTnMOxz6NCOUhifhc+YgbYOs8KKZHudIG+J8IGY8Tz9brNZfCrZ9yIzgUEZtNR8azu/d
bMr2iJA40XgoyaJjQM1Oo4S4Klr+dtO7zbvFN8+CNLrjJ5JPolY7GpGI9hmEDOjE7VR/dTFV6002
+UcXHx7fYNb5V290nxdM2aFg6/Vll3Q4w0db2jOMDLVlE9DdurVZKncpHNWqtnrUFQ2auF9nRNhU
jQe7HChWwGAfMfWZUWMzwpiqp/c7yYqD25X2FieXedbrHi+ZDgktw1G4ZSFEfbo7Vxbtefw8vWgb
ACHSfqO9jAayPmsRqKHxmaHQKbjWeeVuitzVJiuH+V058X2SAzEJdaiYTyzRkkjmSRZvBqqi7uY2
MTf5QL1cBzSRXSsNtCPuoda/97kLswRnt4HNDG9v2MNpPE1Vnj8nfjm8D4yenJl6eZ3rJXmqnKXf
+euLTeVpvqepgtOXY1ZwOGKpOixUk9y6Y6sf57wXT3Fc6UNEx0a+H1msHYu+q29DAhozEYZ47dLO
+Gbg3/1WN8lrXHn6xaZ0DNB4Tb+VZbZYsOsARWiU+tkLqvYJL3tfR3Hc1t4d1i37EeDlp7d0LHfa
ZaLWQ0t1wKRkXLJNtiQ2LlocVPdFOZdvuc4ay89VvPdpHknoCTDMPUeh4QUBR31JkiCbFk8j5qWk
jXhG9S6HdtpEU1cvqPmDg6YvcAMPggh0BNFFfV+Y+pj4NcqzumaaH4TnU/5aB2V26xLcszr9rqxk
ckrMel8ztqZHoI5NenZMlyW/kCbOjpVFSx3uPg6wFI9Hrq59L/1meUmpMXVC13D55VgKNVvdKea3
gkuFySdf6Zsl9+Bmzg1bBvAG+ElleavXOcla+Fx1wPhDQ+iABlbqesvkS8ErrfJ1HhuYYUn9cv5c
B1nD6S6OxXCNF3r1uC34FWahPBx35BPFt2ZQfnVvwKS2iKK4HMaEwV2AoEAPfHVMIRoqjJ/u8qWx
q1EPRsB2yE1ZxWW11Oa3Acz+9LwojcVvqA0ceIeHUe8tj76V0TO9lia0blJnXpLOJxiT0NaysXqj
YU/zfypb9qnNOvG6JNM+1jzxXJbV9Pp3pp//IQ/6u1jm7wL1uk/1je5AXWEqQ93556x1C9c7Ly1D
XSE7OZEWmBT6mpJ3pDpqhBjj5MOsrL3MzZNVODvN7nZOamx9jw6acdn2DQWZUtsHEJ5puNr/70/u
n3Kjf3puLiAvov5QWv6ZJFQZUtR6bKpr23ZXr2VWjA+Z/Bdoyv/ph+AoInSNnqt7//wC0DE7ceiV
6pqZcJP4z9XKXe01u/9Ikv9/kqS/4iD+F0myLLOaROE/ONE4A/OP/uJE8/5grW0C1XNwp6A+8r/+
XB8VGH84K9FjhbsEoG9WUOLfymTxigWEYAzX4/FWNZFb2ZD+939Z7h8rPolQd+ACGdDdf8uaBofs
n6xpABoAbvI9wiyHYhisuuXfWdMyN0O+Mfr0NAncNWxHG8qLWXKfW+Eh9cyTYZPdZLnRFoLIzBpW
RxuTvsNOtecAeeiMCkqL35TuaVk8G2izbBYVDro+PbKxr+y9ASNfeyyCvHsDREt8jBhFQuUdbQ/s
DcxeMilXvgjLmNNKOFb6gjmLvP4lyF2Pm5vqluNiLICs67yhwqT0rG4rCeqlG0s1pB77uGWD42vi
e5DP3o/fRo2BZodtsui0Q6RtOfSbGcyuExkITeYlMIc06oPKvVMgX8NKjrRGm9rO66FyhAxylCtS
hZI9tXk+P1KbMVy7xKxuq+uo3npTo5FM8KfECWtHTzjt5e2tdFo8OokSKCLNfEhghJ3MtsvOXHb3
LBE78klN1uycGm+O2afYtAdFl0o0OZjt7cEz3wBqm/gDuvLJMAlUUw3wkZCMuXeaOYhYd1gPo5l3
R9nMdpQa5kPqLn1EmNDbajPLr4my1gfL08qrVaubozPTOiXlGmE7eekPgiLt3oaPuEHBKs5GVZEM
cSdxkx0Xdfpqs+SOsdO+qrSmdp0ZZLzoaivMprnGbVf9yqUb7CScsV3vAERCCOtvphv8cGK2VgY9
PxtXS2kd7/kDt/xbgPMv7FAoN23pnKjIYElJlPEp73rrZk3BdLZaTz1kvU5Orki/53AIP53GVRE3
jTPS1Bw52PhDl+And/JWe5TNVD2VXVGheJX91bSKdDPwitAfWTx2ZT5ctYlSr4xv7AvbHsrDenO6
zoRZIyjntFc6PFONTEqkyzh5XnwPE3bpC2ztOaUFPGye45toW+NsUVV5mvXxq+Tv3yejXT56ssZ7
jq8xuHnEdR99HL9IYHGO/E5o+2prSJp5yx2lIBmzX7Sxvukmn2jPHYeLWdj2eS7NsO0se8fo3t81
kDLf0QHBP2jDkJ7snG5z4pml4LAv7UgUhdozuCc7TYxnFzrpSU/dOyl7gRufJiUye36+8fOJuasu
Jd1EfAbJH5PgHGPMhO4yvGrcEfAp3IBP6LvYO9ty7cEVNW6IMX9Ire5ew2pmzF0QBaV9Y/Yot7Xf
/uhbzztWefM6rxAhFqIfldeVO3zXw0z/uUkdMeoT1p9zOX9pCWv2xoBNtIz6mz2CRJdzEB9aJbU7
BXR4S9tAEuW6/c7FsL83odTvNFRx+KuJc5wxWL3aJN2IcHs9wmWHe54lvZtrJ4+RLSRu8E5aSmxH
r+r2JWZEBt/TMmSXgb7QkPLacMYrV8ccITD1UvBmV/D48mqrVJvtCpVPG5tR6ObHVvnY+k5yBClE
pphT2RGY2/RYTeWyr4eCYD837P1STO6d3UmSJpY6djNNuxECpHpU9vCK4Uc7aGKm8tY20povWNPb
SseDpNllEAmDc/HDHCurot7CuVad/70RjbN13SV4zpkKdzA9C5KQWfwwW352z777s7Zb1BqBn2jJ
jE+3lQ4wzk4fPvqOX5l0bBt1bWmek5JWPXhGfKT1pKTOntqLck7Lh5nLbphOXO8g+JK58er5YxkD
aCcx12d2/sMlm6f5I5gnslHUAoon0WGc0l1yoH5d3TcYBKEBBMylD4kT491qOROxLbEZ9kpH6mQ5
8ubYFpJ0YlYPEBDbOrgNuferbdBvE5OsgUr9ElHBN7BhkLum4NKtqyamtrMaJw7O1HawQclcbWcs
pJN9c6h2c0ochIs7cuZEyQGUcMM+zLIeTtR0pyP3Fk38KDQCZWFKRwI9qSmH8vuio4IipIXVPxQj
Ashlsjv3ceKG/WR1MV+RQvHRQ6mSzrfeyLpTulQzwHG8yN8HPv3ZxoBmhw6rxZ5Narb1bgJoAocE
duynxoSWKeZY2w1BXicHKkqOM2yN+7QcyyfyrZYX4tv29intnWoTLCp9B4PSb6VpVwcjS9JPn6mf
WhufbTZ+6MG+JBaI+NCzW+SwRUHqlC0nXWVJKUNMzvgDuLT/qgub0RyOk7obZN8/zJNJe7pHeqIL
qe1tcYEQvp1CCFXjm07w6VN0evbOPRkLLNGEO6wr1X0sneCXPqUj4X9axG4a2Y43jVqoa6XTR80B
5WdVWe6XUwdOhgnHEiOBOYnNAY7D0WnkseJqu+mZH+ZoLrt1vRjzKiLUpf7rKGfngjRVfmm5nmO+
GE1wKG6bqcdY2O4r95Fg27L32I2sODXEH6+NgYkaaXLssmn6UXCqsbkY0SoFzkOuPCoMCNWcag9Z
7lK5aFpV9w4qoLhaZZskfIoH29uYQbXgfRfFlz2I4oaN4IkqFYqGaVSNjyysKix3KV/WluLH+0XQ
bb3pVe/PoQk5gu4fGmHuWvom3h01q5+xn4oP3ybPVms5B1wtCRK4mmLWTp2RywfoIqg4FmV0P2x9
hh5LLg0+GMnTAw79lh4ATbUfQTLVNNgt8XhsDfqMojzLBdKJV+Vvws9sO/Qba7hR+I6tXpssgd+s
LY9850iy0L7VzpvZ5oTPMw+2ltfp73EwxPa2zvSCimGpOfuxtLNbHLT6nkWWR0H1WOM69m1MSVaK
4OsYkg1TYXqXWQ3iZKSDG7mtrUezpHa7NPnA0dyzbIDp2VuhY2kjCk7VfErKPjT6/8veeSzHkWTb
9lfeDwQtPJSHT1MhFVQCBAFOwkCiGFrr+Pq7PNl1H4u3u8t63oNml7EKQCKE+/Fz9l67ehR9221I
o1DnzBhQRkhEG5tJJtWhlU5TrPKsaN7SJuloFoZ9K9YgrspXwuWrYtvhiKqxXdfLH/Ba7NvAZPpk
W943J4zUZxkV+XsZtuWOoO4h27DEB/lqJnjAWANYYUVkMGseYmnKW7U48uvgNhmqtQqNrRW6ZGDP
9mx/kyNz4i4Q9otCcEWoV25PNMYaRp8E7pV73Dj8Y7r0qb/HSThf/DSoh/VkReJ9UKSMVoVbfeV0
3j26ChXdOpks861fKCC3oTn2PEtmq3MupPhQNXOlbZB7oXFEgxK8IjwpPqMo9NqdXUTTqW/7mXOl
YWAcbUDiE2+QHpIwfTCXPn6tC3kXzgNWjHzAcWhsETwyXJo7RZqoMsm+1mGdKmcM6WIduMdxZ6x8
EcqbGiURaYDN4HyD3WpBKiur8KVwZslYLh9pLgtSvOa1aGMTO2kY3rWdtWxH0EgHK8mQNztut1lI
2dj1ptmfBRNArydnKkqsHpJQ70nQPLSeVwMSZUKJuuZziCrhm+eUwW4oCWVfcTcJla5I0bmNrIkw
I8ostKqBS0snbsLEgT7iJB8V8rCC3FT+qIwoY2mxx9uSsdGXLJiyZxpkESk/xKo3IujPDTMdurAA
i09pk6t1aFIj5mN49LG0t7uiqfu9HyuCEgHlpq+tLzGOMzdmChDFLtrXqrK8LVPR5ZQaojqOyD/O
/IbZ2XLi+HuwxB3uja4DP1EPu1DZxaHOQntjpcuXamakvRaWaN5DBjQPdl0zHDPj5iea/L92rb8T
7oCf41T5r0/JJ2xa/fd0/ssp+ecX/XlKRmxDWCKzNGi9xKL+7xnZV59cSYeDwDSIWHg3gab96dZS
nwR6HoGA55/koTo6ehnYGAdoWmH/WcSyZun90maC2A+q2oICahMZgNDlN+kOMalR4wMfOw4iQFyO
0Eg+jvgrd/ZYwDOupToO5rfEGKdDVTNJoibxFerSodtz/BlubNqmNybDBPOnQfBf46qt341l4EBx
k9FssnScuPl7nsDUurObgmI8SNxH5b1SqXnvL6j9Vkho3HQlepwNwjGcbdxA2QhtauNqYNYxqT74
8ItCPLbY3+pmW5E8Jr8slRHeUY+N3dqJWvGWAw4CgJMNFZwUpIjYl7Gom6QPuX5rMB7rDH+P3nfZ
OGZacKgWsJ/YtEoES83nCMaVjg7JEwokN6spv9ts3jiSqSLhzYU64o0SKCDnZDs16rlmnUTLrkbf
fsCi2pPzh50d6UhOZmfG2JkJf1J/y+fcRFALhAB2FZ1wCGklOnifnrvYwQKMsiMz4wyizTX9KKEL
8YjAEWUf0UhFA0AqCI2bJl6aYx0m4qbv7fZ7bEbNvYLvtvGI8aPPeqyYpz7LQkcwKXS+su07hjeg
GSZjMDZgtWtiqWhR3NUA9kArRITtMIfFGUXQk+GoN1NHPxkx0/PNkmbRq0ULXK7M3h1vjbA0Htmr
OCjJaG63YzyQfCOXJ5hI2X0zw+aFP0ruVDt6Itz5qeEwk2WQBWOtXU1o2cBjQZHyLqafVpeB2Sem
YD9/cIdFasQmHvNbzoSt/TkJWe4nYcT3y1JvnTmwdqCNx+fZJDutiFgpJ69yb+jPFruKuL90LRqv
X7do7LYLu+F+suFz0wI3VvZiMj1Gp3Vwlm5cizr0Hrnq9QnBSbNLMEAdQ2GroxKef4yEmUHpK8zs
tcIC8VzKMvlRjwLJadob1VPdxguNCms624MpP0IZeTt253qb1/z2mD4I55iHZmvFZYeaKRqcHQwY
yqQqraL3lMd+ZVvNtO540gg1DceLKemE0okdTu7Y9ltKJnXj1FG2ZVZdMNBB3AE42b5EXQ5/0Vys
VdjEEY80PoJgNw54B9YL1euryzfRwgpjFfiq3zJGEu9WmETMFef5D21eua05LJHiShQU57YBy2SS
eG8teX80I2QkDtbgJc0G/PccrZeOs9jNQCww0wK3bf2VVefSWrsKSzFydDVvsjALidttA+PZnVpa
Uo6RdWA9GnFSEBRczClmdhgYmrSrXGTRmUjzArAe+iSbpINl7QzJNmkHlEQ4sgCt+YHznYJhZFSV
jQ19/Ko4a/4El2+pUx1kHuzsUqGJ8GP9doEDYmPPnGC4GbyMwD6rw8YosWm7NzItvQNMk88qGpdv
clgAQoytc1B4qVaxh0RhUwnEJayE4xt6cr8BDIHVhpyzpRDkLzYpOz5z/ZmDciO/FlDn+o3L6ZMp
DHPW4c7OOfxOgmJshdqIWE1B7GN+nksJMlTNw3AoccBjzWcRQYDBpJieWOkBKohD677NnPHRa9Dc
M4PCxEcvoM3uwYIwbrb8CAEzYn1j1zCGHjZVg2fDYzk45RETHxolWf4CS7JG1mx3AMgwf9wGZK2d
DTwT7UbatQlqKimfZWkZZBL2sbMxS/69xzPKDFzM0XFYXMbkFuGAsTWmn6tcFM++i/QgBISwyasR
WV9Vsvi6bZp+T8LOKFYxqbYIiOzGe2jjOTNeaYoudEDqWl0se/TjrTRRrzD4bAjsc8xc/dEsQKhI
IR7fEJlw9p/FcMGrVu8nbBWL4RmM6Poy2ptWwmm9qyPnFCkcqXLETgokcUlWgfCiR+Fa1pdyyOOL
nKdc7NumDR8YM1S0Y6EkZGtLRu3XcjZRujmcOF2cxgjgAygL71GtahT6QMVvO5QbDGaRSEXU6D4N
zXTuontj6owUixTdghVKoeEH67u6KAMKTC1RM4CV5keEylzOnObtXTLbEAhS0k7r0aXFYyAiSABA
v3JiFfzBQ8c6z0ueYjSCOgPxYdVrmyOKCIs63q3lWYRgeVZytuAVmK1AijORJHcgGq8/db7nXW/b
3vCjU242RoSnmF9yEHLbRt73xDbHzeg7Fc6ByX6J6WMdEtpfD4pgFH5q/t2qW8WD6Kb2/WRUZ+go
LDludg5nP/jOQeigwHusUDFhViJ2buObaESryknuZhcJrFMaFV+wTNZ9wYtOsyH2xzua3eYayae1
Af1EA7bhDzIRjK/JmNaPDeKpk+PWTqYhM8Wb46rh+2ATPIsSWG4aTuc3ui75lhlp+Z2n1LXXnBNi
lo5EDv52hnF8blF0Rfj47OZk+/VEfrIdSSyALY16CJQGfWSMssrezZo1uaGhYL54SdcV29qrCSjv
SITYzor55Cp0QozTCelzy6rLuhwtXiTH96IlpPmmSuPBWDPwbd4QEqcvlHDcLhQqTjLcG2DjLrPp
PaVT4N4kSY58xcadveAIi+zbNh49Zp4UXvdBCsCOEqv8OpdBt+tgZGzKzuR+oWqCzAPCqvhq0yTj
e8bDh0XAi3a5OXoTbfJbvyYlt2U54y1qZ/AqmOIGqEimRf/KZyi+ktJK3yFXvLWGwE05C9tZ4zGu
jonPkHLFW2c4jG3BsqxxDmHMMso6v6B+7e5KPQkAEhs/TdfxgD7p4irSU4O+bS9EA7JZM6u8RUgZ
baaSV+wcW55wN2pqW+1Cj2nNubnDnFYbSQM9qaAvWX/zVc34olkMdQTojhyOLAZkwvRe1Xa+jj0a
PQHxr8MQpeci3XVEUsUZzeXJWGRNVHUynGuxcHocr8OV5jpooTxpvljX8ctwHcVwKqTXeR3QEKnC
sEbpuc2QNOwEHKSKeo/01Jk20xhE6BBoVdHczGz/iWgGZ1NeR0KOng75TcpCGymtESq9LLklrZnk
a5b2/C4p/OmlwRd3EfYov9a4ntCmQdxbpcg+v4MI0cdqWRc3ddvQYzLCHL5TJBa2DGjM/U2cV+LB
ooWWH/0KcWHYS3TChenEID9C8wCUPjPXBa6/FQo4/JhTjyOxO3n+bJXefykcP7EZf3esc3ywF//m
WHcoPuL34q8Ujp9f8+epzvkkFXmZEuo6vgz5y7HO/4TXisY6sRDXGSb/6s/Rp/gkOQaSWiY5vXFK
5DT25+hTfoIqBR2ZUcfPiel/YslgSv77uU7YQgcewmG2CFb4/fDUM4SLl2giotRepg0wwuydsohl
or8uGdF1+Zj1StL2BotKGlri7OmVZrkuOkKvP2CThg+JL+F+wXT+VV0XqlCl0Lj4qpyVgJUsL5bi
a+4G9sHU6xy2TJa8hMHbLYYJf1kTVcui2KrMAwXgP0l4NZdm6od7c3jP9Voa6VW10+treV1qlyEr
FuZM1fSOGYLFOL4uzIatF+npumDb18W70ut4RHMmRIueQ02aARrqE1eMB1rvCEGm+ltN67ApiYmZ
3LiN5ZOVU/psFI2tEgDDfmLf1EoDIElAi872dYOhD8lmYxSZZ6OhZw/SjLw3luvljjRwk+MJe1Wo
2vE7ZQL7F1EjlCw+MUioDevHuUrCdyuy2PMSi7IPEy19x2oNV9rEzsX+uMBQe0DiUkLh8Cd23Dkf
JRFzcXrn2/n0SKbRsqvmbjOzAUs5QsAj7ms9FD3MQWem9ovlg7ju3Al7+NRm+COm3H/wXIEYrUu6
J3vGBxuzPG+dcbb3wVKJDK4jQk23C+UmmZf+BMOOSmLRRcWwZLq+uNYasS47/GsF0hhz9kIJ2z8R
Z0WDvBdULKCsxWusy5hOFzSVLm2KQhnnceEY0BXMa0u82etxIld3CUX/JUvnquZQkDfnMWjqE/rC
4QcxyJRRTA8oqahzo/vBKbJthZY/2RSjQiEphBxumVI2YqV0gVZfvYog49ybMM7R81jJ2H5NEmhh
mvlUV6u0tsOHwleF2NMGiS9RldpfrDCPH9Xi8tNsUzZPAsfojmXVOYlrNRnpwpIJJwbDmWrT0mXn
qAtQVmm45KDu3owibI62LlTR4ctm513rV/YAallgMtSAiUeFCwemNF6T0PYeomsNTOQV9TDh9Ol3
51ol9xGu9NBc8o3SRXSty2nuY4rdvI0e5JS0t60uu+W1Ahe6GI+CwsEEMIf5hseVmBhdtrPlUMEb
upgXZejc1oPTl1s0ThV7lGRKzLiEt/x1KkTi6GJVKYfLM6EPAyYw0LCpjmUhwq5bTWqYEw8lvJrM
7FywjRYdMwWjW/b5SLslGCAIXuZxsOdjRKrEvh69B+EnTCIcKh3bZuYGLU5RPfD2bNupz96CAMWu
yAKa4rLHMLVOK6vEhNC6TxAOMYXOlKLrzplrXOixeecwNT13uJE41SbuigBocAop8HIVDOQl29gY
Gt6XS9BicVnFeLw+T9cpJPNnM3mQMTwFtXEqqrwnZ2mp/DJm04V7Z4na2I998+IwGXk0Ul9zz/Xg
02YCOoSFd1vqoShp4fh69aC06vP5keGzdej1GLXUA1V/brPHsbFxlVDW6HErkCFbZVtZcSPJ91zB
NYwRt0V3ObHAvR7c0hQ7D8kR9SDfyTbqm14PeRXTXk+PfV3mv0lCaQybdiV80fJt9JBYj4sjjIBQ
7hkhCz1MlnqsHDNfVnrQDG8IDbUePieLCJAoUyLOTKYLPaIO9LA6nT+adjh1C9cw6MxTcp1rC/pn
O7ONPk/XoTfTb1/OjMGZh2PRJz8jti6mHpWDQX1hmnfvjUny0DFNR/WHZnQ+ST1mz83yaYjpceWT
7NajnseDQh021nVIj+PD39MjSPFl6KPMz3E+g/0aY8mxsdtTp2f+M9leN5bWAYh2xlvhkPW9kSqN
jk0onZhfr1reUFa2t5x1nJ2Hb9riMTp5Wm1gho2Fx0ErEIBV3xhuYdw4DDDWHcrDu/kqWmhLMax8
rWSoZw5o6A9RQeJPyB5TrXnwVPMhy8g8pnEoTkuu6q3RoimEjDyR+zMU4Ffouc3hs8SRu6F3S6Kd
VlksWm8ReuF8B1gcP8wgms9LGvZrw8VCYKn40W2MmlcC9UaDmIEBOYoOfCb505AFwaOr9R6Y8TCs
09bb2NwmxUhpk2p9SDYF75FWjFhaO2JpFQm50PbF08oS0HL5urO9Y6tVJ1PPo0NK0xdXK1JIMWDk
kEyk63l8Uiul+mZidPENJUlomeadPS9q148y+0Efprhbxm2rNTBj5yCHabQyhjXGOBMdj1ymjvL6
Ai8p29RaTWNrXY2rFTZU+9F35yq7USV1v0z7Cw9hdqdKM3sA1Yk6VCt2Yq3dEcLUIU7ORqtYDrlW
+GS+rTZGr1U/o/jqDg1jD2GkT7nWBrlaJdShT961V+kQy6GWEeHdWGOWLXZzrGVGrobRauWRgWLn
6LbjDH4lng5exxY5pYt3MDLOW5tr8fff8cff1MkWkXEo9/71+OOubLro/63hhCIW/Eu5/I8v/Ue5
LN1PZNdovZ/nSstiEPL/xyDOJ9sSiPe0nPQfPLs/xyDeJzBiGIpBwtgWX8ZX/Vkv2598HR+vLC3w
I1HjP7IwS/M3tamjmLfY6JqZ0Pj4MyXe61+lgpKCkS0DPOrU4XFasVhGckPnFWiaNTQKHtdQmcAq
TVq5BzISYD0VVqF8dEgte5M1esm0o9TO0y3kjbDeG4SBoD+vhiI3MbjaMERjF+hSAA2NAb64gxTp
HDoHzTd1a1K/ZRXw0SEWGMdQ/sIHuZKV8wWIs4KZ/UY3onqrzIXU+iFBfr8aC+GfRWQ57wX9wbtc
5QZeP5I2vFVfWn51YwG7xKKR6qD7AQRZTi0eQ/iqO/XSkxKIw6LSWC+Y/tMlnFz1AixlujSI1Q5Q
YeBWQgyRzX2Ioqc8lpiq/KOnZPvR+tDD0OoAXEMjZKwFnR8E3Zp+OmcTkNC0V/walUK0srKssNkT
hCaeTXhv79KaNInM6PfYoOzPC+XvQwFfZd/aJtxbj4yAu9Cq+f0riYAi8ZCprus6xj4iVdKi2WGE
+5FAPIF76pTWc4xj8s0OanNYTXbDf0ZgennKS9d9n0O+DnIaH8AVI592zPhpJgeJ5ySgVKKO90h2
8NTEb+2k/Ew/tYkchJyMJylzF0wvowlCB4XPiRCM6M5GqnP2B0DxDU7n2ySIB6LxVHooYsnXSENf
TzKQsD7nUw4Jjueav/l5Qznfpw27UKBerF7f4WGGa84tbdtXby5xeo9VADR1Sq0kx0aSpfGjAXYe
+dmc8F2qIeJPv9VoXOJ4uS5jYvAZOeZhkx9nhxwDacgwvqm73B32UFci80vjtY69A85hgOoalx9R
0HMlzKFQL3M2XqgS3B3RZR7s7gBg3WK1yaMcHLQTODOItxI5OfUODyAdef3UUg3v0onG/A4XB99p
Qc1P9ynSELtIP0SdCbku8mBhr2Q38DRYDeUckvpO2uj4XfuANLh3bjNM2oThhi0Pn2EhPwwGi1dP
jhUUEuhq4dbsKujglNcjxcHEDS7BsVor1K9g5NKkKuYjuWB4CVLFiGc78IgSXc1reS4r5Tl7mXAq
NZIBai98JD53jIRhWeUa0mabZGqDRs55YgIUIh/T5PAji4UkxNWgn5NZTdVbr2+Rb3f2IadqfaNO
45t1tRnfKNdSWwkH+IYePoIgTJ1vDOyCl+sjHBuS65u25Uk7z+4S/ZAG3jDhkem5JKMFam8C//eQ
LxYwQKIKUvgAjnqxLZ3i1ZWVjfkj83lgemmWp6zw+OvrK9Fn5EDAQubizVHPzTZZOGJEaW+LbJo9
RrUc00bviWcHAcgLIiZ6SRWY5HKV1Ji1s0abUz10t9uFCclNhm9koG2b8+uYsXOI24kbWptomFnv
TB4ww+Ylb9OB6xM0DuBAC1jYbC6sIMBI7YOMSoUcMFPnpfa4hR2gZuxHxD5A7jN8eFG9pB36kNQD
J0+jaWfWU2BNGzOr5N5zGwrTDByiW0+EXWIsxV1Wpvy+9tQw1lxALkdb7Pa8YVaT84EWmxUrt8ox
goYwVbdA+dT2CoamwYnHTbE8+2QAA8ETGd/nysNPUyLvk44lwzQD8YztAxjEnDvTpeJBB90ZpfVb
agb1XuFbu6FXaz1LwiXuvDTD5sWwpVmeWsAazn7qWSJtThznKU15orBncKPol4pnSNRLdQxLCVrc
hjIRHXNMhDeJCd6+d9BsrLElNfssBtjeYhklFCjAVr0mj4cHfEbWSjxym7nv5sgIByu2EM91Pwuk
RPM4b1CY0GqlCOd5ES2UPwxO1duoBt6I3KvFXVwq8Zzngs8DZh+azKD0kyPBXc6ocBu+vRUCpA5T
fLNx5PJ0E9v1TA6vemliVyQnp+qbfS8kIV3XZ96x0KOtzY7fGQqgfv6BrYu7Ph7Ui+sKye9p6mVv
GEXdPQ7YXqedSc+GwrLtmEBGtn4elUYQVrWvXmB4cCN/LmlYvGImbHLkUXIDJuaHxG+xdnOaHZnb
C0M8OB5vV5YhsYe+xeXFMLa7vnH54DsvqBQmXLC120S768palpEAKhD59YugK128jGE4p1/c0Wad
YAbIB8WrRJBK1LnvzIrVFiZI/iii3lojMvxAAoWuskJuvvJrouxXcxCyAqtsEXfj4rKQZdQPWrjp
V4KeUVSI6N6ao3nP8mPnIyp83LkAscuCdAriytUpB2hNvogMJprqbayyxyXJ/kjMOJP+OusMVFB5
2uyLzs25RYXJW5P2E2st72SziVhiGA+MjD4hZDfeR1nkL2UomqMKJtgCqxmLKXWI3Txbjn8gGJur
23L6eib7qzqxx/gPopAm6LVmsHdNbcerWojuDpsfIM8+C3XnKvocy9oFGF8EX+sOcItV1ufWVO66
6eTalAnvAOdaBkDjvuug9UZ9dZIJmLrgwYwgzJET9KWg0VVVbb0zPKkemB0j7JKXwHJc88vsZegv
SELIPRKrQaeyqpJ5ZTsMsBbbZFJUmVW+QQuyFGvZdm648monWVelheSUcXzEVLHyMbammkTCeHIl
Y8yr/TQe3QSn59qQ2DtXVlFF8272IH3vFY8lYZFtr8+vMlKnjqTje3/q5JEQMra5eKpxnBsVZMZR
fHbEUN4aplfcA2/yjxJA3yYTDkVJ5Jfb0IdctqIrycErlf2JdCvzlthm2vut4U7vGeFrnxGafGZG
VWfnjIP8Y51GzFk6jpZrAnUURkV7+NFyyP4WYXFHAMHkDWs+/G0XwZzfYBAliVftzaEeUON3+Zbj
OVYQx0lgldttcusTUjffcr28j6TzCwJ+xoB9PDa3YTx+ViqpkLHL5kYG49chmNZunMhvISy3S+RC
yBNZbe3slCm01bk44E0uq6cKb+tO+fQ96a1nAwnjSowcvf04Wh5zosVQuPb5rpwN5yZQgzxXKna2
Yd0+1wrs4qrxqIy2bV6Xt0QyskSlOfXJGFXbkLrh2Od4oS1kpnuXQ+MhVb1zLlFbcGTGbzKktfs0
eSUslLr2t9D401XCiqXhuukDvaCNpOo0llTcswkAhHSGAj6A4R2yxp4fQ46mdmEXe9AtzY2vdwg0
6PgEsB/vXcQUOAZn460NpnqTVI26XRL3sY/JOOyKwrwg+vRJh8i6z9ZkGec5h7G8MnzJ18GF9r51
Q6aoSyxrOXZTUd8kcVe+Yn/vKO+wGsc831b6rGN09nK0jTv05jSHPSEBTjuArt15l5RpfhiZCLwb
af46GTWHWjAE+XpomnZnSB4b0jtGIkeWrr+B2A7hE/romsU/hAeRsRHB7zoMhftRYcDcWp1AnVKZ
mV6tBK7Wxn7HU1DVm6Bsp1cq4i3VdUMlGJvFZk7NdNuh+3gOalYUVv4m38YlSm0DmufebEEGEU41
b5B3zNy0TIxnyBNSrCoAwqpnIfEbrl3nmpdhTDOxDV2AONTixAkllxhSJKBcCCDZXi7tEH6w+Ifk
pVg1kWOCVBljKIDyR8GCFTe08YR6kcHC1MTe3k/78cVIW8tn2wss1By9INGx6jiBwBKWXlPexi3v
RQzs+KWCUXtYPNI/VDOnBNZ1y7aPiE1WiYx3npWZn8dw8nnEbSAFxjHGv4qHPO3zWH1Xyg7PYCzv
oqFrv5D52J9wLtx6aQE/hWrgCY23Sbxji+yi5+zSHTGEzfGX1qt685CnHjBTgxGkhZITkNrOVnZf
j7DzDCqnkINbcB+gKaGaRRmHhCku/TeIkizqAbQ3MKLGOJsqQFqAzOGGgSbcq7WVOYa5CqH6j0TJ
umZvv/lRzq5r9Uwh136MfRp5Q+Dmp9ps+Pu0pOTamG7e+Tw9FrlBjNnVNmoiqi1CPihEvMFhb4rr
KpuPJvEKl9kaBfAWla1zBEYPEVKF6m+iPXH5/UVCyNHZ5WBvcYC20DP+n1FTFGQxYevJPigVwRR5
WdrTl8VZ+vaVttyC/4v+DnqhguAUj0AZNt9fWg7/zCuro0N/FTHyCXzIY/yf9G0+hRY5/uLzGyNP
lIvVhXt3Ao+xIkAihIepRGDdCaMlAbKjLUqyahyFp64KFoAWtMHuwqITz77ZgwQvU6rKf/+p/sll
UbZvuyZlu+cwff/rhyrsPsBmTuRPQVjGDS6QKaTHWlKTDhyO4S9YVD59vlAcGUNYvf37n35N3P3t
mvDjPf0/SnBx9Ub+ck1IVEn7Yli4JnPGUSgR9cy8uyVHBXApogzXoIpGPfEMqsY4CF1+F07mJKfB
qSvr3oFGkULmSrsw2nf6BF3VYZH8AIfPGaawWWj/5gP/35voSilcDJvEHUjx+/UagDIZuA+yPXka
GBOw8sCJiLwUT0gDxK5eF1VebL2prd9zJ50vdUevoo44y8fl1Fzyov4bBarm7f32WCE/Zbjrkfxs
C7bhv95Bw9XId+qGfYManmO94QGlpCX10tLiaVe+oY+/owWl3hEw16uB80UxEhF4Ixq2ZJJOK30G
48r++0tl/7MP5iGKIW8ZCbD7e9qyHMwK41Qd7cHAUqGGJWevfqXGsZETVZHdFk9AVn3nMAOAoZ9g
l3A3BscaLj0WuXYVDaN6MWn2I8K/1sVwx4h2izlEkZ9C+R6HLTV3oCm1je71wDzgzSYPhm5JKpne
3s40Bj9+HkrjfJwu/aK7AMVcTZcoiJnFDgl5c7qOe0cKxrNFQlmarlwyD5e/uU/W77NuJJeY8tGn
0DdwSDPWb+Ivj3okjDqeB2mgGXJZA60SpdwRSAunlmLi07PwE7ZCLIHxVFgLzZOJxKP3eI775WlS
pJ48hbbgdOIuBE0mmcM/crH4c5IEXW6v7SHbgo2yGhvSpc7wRsN4X2q32jqW1YAXd4Acvsw5Px3o
NM0bjzQZnhAOBB/Xe//fTvTfdKJZ3X3u+7/uRB/K8S/95398wT/6z8r8xNLC7kTT+BethvI+eQ5C
JdLyUEb9bEv/qdWwcbDzSEkCVugVYZT6396zQ4AKBxia0ljeHa3q/4+0GvZvQncT7b3LKoOORJkY
1q+v+y/P75x33VDImHC8Op9ORtKSY5la6WWy3fQjZxE/wMh1JFR+F7NYevWNXR1kVzNZIFvjAYMN
FjN8RcODY3fBS7owaDrV2o0WsTWHh/JqFwuK3jbWJE/hXRMBztUpky+z242PfVPZIEPmPCOlMvGz
j0G74Ia6918iWNco/K42ue5qmSu0e65jhhppP92gnXXJ1WTnXQ13hfbesXJlfxTY8ULalXeJmgbS
12rngqMQ214/VMGPTnv5QmO4TSE+YYUq4uRt0Z4/JwiHLxOv7dqa2+gHYRZsAkQTksrRTPKhoiOA
+GS2W2ZO4XRL20uMlIUOOYm5YTyWRUJZJoc8vBsMKzh4V1NiiN2PTmxpO2crStJkzTlbYIgboU0t
VVjsMy9ot9Dvozcx22D/bT/3b1rpYobETZ89zYKoVWbXGAj7MtzHI7U5TSz/6CLLvjHLqbI3S557
T3kUsuOzCGVyNc8YjVACWz0G1pR5+4amtfqYhQnOc/YbCXwyG3BAq6ZbW0FaH/sg1XJnQZ4o9nTg
4vWkTg0RxVd0QQG9uPLvSGckVptQyv4yyLzeh3NU7okSbL9FRuB3axXnWcmZ00OLno3dUUgfo6I1
cXFolXYYJYrsXkBeMsnfWpJ7lM4lMGxXDq9Zj9/A653Ox91fwlyJFnpqTJaxgqCbDzpi/cZkmxEW
dQ+lDufVFOMIBF8HUmyc6DLS/OmOXZLbnC2jKXzwu+oHcb1zvze7pY43BskbP8h9y9Ajjgt9hRjJ
/feiYQC+D9A/vwT9lBwGu6i3i5oTdtbCG94roZC3jA3eM+xuO4W6WK4Su7Z3oqS8X02xGO+Xrg2T
l9qkwzs8LoYfgy4XCw70GymG+DLOMnqAhjmL7IO7a43OmlDjmGs7OQVIqrO5NHNJqItHE+UubKEl
5qKEbuN0A0yj0UMJIKzPtAJeahj2myRbnpyWwo6KSLjrToih2AeF0BELGAGx3HvrAf/PEYdsuiOf
Lef1tps1uyeN73RcyQIvGL32ctvS/VhT0wQ7mhkcGFCHA7/nBNaEdr7JUnFCtQ4gyhSS5qhzMR21
z0bTPS+VE6xnDgi4F4p5D/WA696TowjJE0fEpvAbnkCnqM07A9iCt2nbnkNzE4BoS5buaOX6SIhi
k6RkNZ57cjg3I/jXm9rFVw08dKlPXlv3R4Bo+WUWhYO+u/TcGy8puouh2scl4sVMcUCA2/4sDBCr
9K0//KZ0NsRdRoROJu2z0VvZXTZOct0WWOHiyRVPzFxYtXxwXShk8GebDNHIIwB1k4whmzCNx9XQ
pw8w2l6YJSGsJlV2ZZT2PunCiwemkJATkawD0gPWSWwO7gollL9HBg9ZMPX01S7HZ9Mm9NzEtH+Q
pbNsrcwDBWkl1oXTHQbSbEEH7DTuAZRovvWoNbUiuO1vXRQT23pKgNyBmfpiZ47zKnM32UQp6pKJ
5OWj7Dv5jNqvP1Wjl00sUi1rCgNzLMWxGxjfTSLusM2k4XJvYmvAWx4mD7iNsj9SaFf7cnGcfW+o
5DwKgylj2IbTLrCWft0VZr4mA5mjYZzWd3lPlI5scu0xtN5N2qnMtWCmTwG5qJgtui3QUPJWbC7K
IzmCiPcWPDIQATOutmUnvKjIAdT3mK4g19weMLHHUzetGdwU5xib/n3S+lCnTJc4hyJdkMRY5tb0
q2KTOLLfNa2fv6KL8R+iLsTWG3L7XxMAytb/sHcm23Xb7Jq+lVo1ZxbYgeSgJrvfW9rq5W7CJTk2
+74DcfX1UE5O2VKOfFLjf5I4y5HABgQ+vN/buAN+ipkqr81xSNBTR+IBc9wcoMvpP3tm5Nx7jSpv
G4p1SL+N2OW40J5H3ftHXBM6QmLg2G0JKstZdONkuE8cG6PXuLOfKGXng20306WymvIMpNAdlOGa
113nZmS2Ajh2xTTfw0yXPja9ZkLebgBHBNrQJYqK8CBicFMaphm6LZ8lM4+uzYA+bwISjNns4Pkk
L/geagY72hCwAmkP5F+faE3Eu4JaDv+hPHyMsdGLVyR+dl8gIhDCqY0xubTQ1RzIy2hQZ5jqueiH
bK3tWj/Yo40qN0w9ZFR5AlzkNd1jE03WpUb5eYkYhKSDXIqU+dbEd64czHtsoC1iuNKaULIGIwqC
HuKPdVN3BJ1Iju5dBX2Thak5sKOrJ7oV+YMdIzhbgTgp3CBsbNgsxFMps/JEGuBtP5CQAFPMNvv+
k2jkQrOYIdNk4tNMglp5wJa2TT7SuV+SgfpKDuxEmcAuUVcx4Aln2GI7mPjazvaoiHoSSv/p96Pc
htkMIatNWIJjG9yUCIopXEXxPOwnUTxMSjV7Eq8jUtggGPIq8w3JivmtvXAa3dI7DZFRbxoCDH8c
Bv5TH/+uPoZb+y5T4wK5wlP3q0z15Uf+rpAduBZYWrvCdxdNqkmV+peZE9rLP4RLJ0/6jo9gFa7F
fzGa0Yv+zcjAvAlXJ5MOrL2cSx3z31TFHNx+PX1TFQeQMcF1iJ/3oX68UqY2Ye/naaTkRWHVvrmG
XGIS/2ZibdCshw7MHmUA2nD4iVlhV+FVVc5swa0rDDhsGqTfvM/xADaKU9fRHFFbQ6vWCQ9+yIym
8z9ikQdQr0lej3HP93ZFi+HIdNWTv0mI4Wx5VAekCWF4ueu7vJCXICPd1yyabsnb8HB8sAwPJan0
drmDP+mua6JNben53vC1Ni91T1rUusHyFj34Yhau95bZkl1YKjN312mHWGfl0Q/qDjni0OYGVWt2
3zZh8LnLtQ1/jE3X5CMb0/pClm0MtXkOPhl06iqGoFO4VQhHk33teYJI9rlEelIl/nXWlPJzA2l4
YwTV9AXPRnYc2FW7agDLRyCPWAFoFFvmyo4Nn16zQRyLLvJjinnxF9m5zSersyEumxXYaRX4X3M1
X/mipV8zZkQ18o/wPA7Svk7cRByCwDO3fWoHawVDlv/HDprbISUaey3mWWz6iUSnFUV4UKwonVkS
nVDOq8mEowA4VtwM9N8/qLhA6N/O0x6rrfk2AJE+sTEu3OiEwhWVvpEc4jxN/mQ+uLdphrE7LX/L
uMa/FhcqV8IhqZQJwbgvH2LtUYL7Q3XDFuutR6wYqYf93jo77mh9NKq8IxSmsezryomGTVBTLhce
tkAwcPRF3rt4HCSDM2yhEwxbY1kNJ4z7d/Zk6wMwmcKSNWz0F4Oewc5PcmOPB6M+OrGlv0Kc9o5x
Z9b3mib6Fbka1WVF+G2xd7QxX6tBy9HER3Z0ektSev71bxiozhifDdfCZnKdCDwUiPsZA6dsT2mN
CLSkldxNebXx+rABhYYPB8XPxFyS3ivZWHorYvxdvv4HcfifGORZphmwJv33iMM5+Ypv2FP585r6
1w/9LRKx/nBM62f1/3+tqQASDoslZAFyBVlcJcvt38iD/wcgoiDOI7ClsF/gvb/WWII7lqRVhCUg
igGLkvuv1thXwJnF4mov4hXgDeE4wl6W4J+AB9gWVFB5Z16U9GpBy0Z48urQupSaYSxKyecaE56G
AzeNjsdEoWBT5K/X7QqLaahcyVha5mYWKdUBp1Op55YG3QIi/2BwBWEJaNaUXdv9BvJ/tTmg0uCC
fR6t8C3XZcP59cr9bpjysNVI/yJB4OJCQnMXoBUYkMAEY6Gu/PRq/6HHwJbz637EkI5Ab+C4LiRG
vBxeNRmMhEwQg4M/JGT4Rb1nYLHPZyz3qeNEDVlVjdEcTDpxn2kEBY1ag7US/ohuYQx3bhSb1TH0
EnBkPeJkvSplOLAjkBx040MesyFywDRaiqmH3DJ7vXfCsroAB4AhEiUl7QkzCwFsm7ZZ2qskH5Fe
OpU8a2OhFeWa+HV8g92nvqwBp9PGZyiIg6CT8H2AJLHkBSuepAGwSRbt4uzSd8OwC1HXnGeZWA+t
aTMJJhvySWsXMHwcgx6TXkhY2FFBn4BaBh46JQs3y1yunM4/uPALCG+iwterxOu4t66Fz2jE0AGj
FxqYshIflggL22eLLqKGFmE18TUrPlf0wgibtRmrx7ZxY3KMGsMyHywM47oLC7MF60pnE7la0ptl
/clCChCf+rZj/kVslGvDWoL28Nqmd20TrvCRakEZX2yr58n94DLNfUXEeVv7UCBH9Ed6HUqDoYmG
52rrIePqEIIA5yq98AgNgRHUTTiakGqqtqRD8wMmTwmSfeJoGn4YZhl8GIeWH0dA3xabJpG3JLXz
q0VHYipkJIe3IJ2+7z7FhJjUB0eTeb7lOdKgc5MlBDwxcphtyu0bfT9rDtqceF3LvABUgjakl1fi
LXQ5gvLwfppq6BpBY0AQxGKZ0kOP43SOo0nfGr6gYkkVH68dOaa/gS9p9tuunQHw88DkKlvpTd6m
wj1764RehNVFQ9awNan5QfYW5oJuwNG8SEPoDtodqqco7d3zPEfygzF6UF/GGv9FO0PXhNrzQGfA
8deks3tPZYT5Vm0L6HWmZsrGk1A3Iy7G/jpOJ544kGI2nywlYUShGIYAJJuuv7USVN0bd4TFsQSG
ML2gu8j2WvSKrBkOvsiv1sXQ2CYGeI4faxvNkmNYX6dC8e4Su3am73NKWspn/lik32tFHyIpAPx/
kEbxZXKfOqvEARF+mvlA5AGvh7NmI8m2oNeLiZqGNqi9Cm3XaPFx4fzOR4nVNXyvThh19+ml30Xd
zIeAGJUHnFi1JfdZDifPJaYTyYXqCNkd6fPv0tBS4K9ucxgW0OzSLheqpVcNjCJVBq/H5GsLtqT+
8lzIg6SLNkCrhVuaWe1DprVhfDAG3Dcuezb3Fns0UgywPbBZfjXn3OAxQSyf3YWoWg/wS1viG0fb
PurRWVhxLw2Itu95lkpMC2speCHmioJGdO5DnHJYVeJT3eDqun6ZyJkyeHF0JfmO5bh8FH3r8EbU
ZLOG/iDYDosRNYV/LD+p3B+s6xQPL5J/ItKMUWfDkIulD2vSzwvGNLIoVQcvjNr0S2u2U4Tp0xD1
f9rgktnHlhXCjNcIw9wWV76SbKeVigywaC+PDBwxMpPfJJhOp64hhmfT5y30SYzt1Ed/CJvsm0t0
vYVkZMaqYku8mWVdF+w/miJ7SCPI2aXlF9YK6FSIY2wh/VhBUoNWYiSR+JIoTcZPEvlXpS2CT+44
hOtKm/feGCl4FUU1PMLENbZZ38VQT2r4AQN5FXaOJb8dhhz8i2ScVtCZZ3cTgwYdEI7I6bJyUjiE
H6PYGbqdU7sSD7OqXuLgcixFanirHzCwtNZ2Ib4YpFWhksNFm1N0jz8d/K2DmVnRc04A6DcFT4Ig
9La87nNJs6lt5m2Wt+qW7Ovoi2uP5bZgk6KhjjbEb8Lyi+nExc4qRRSuPV24SI+89iaA9kaqFIK4
lYVFyzmpo/zRSjvQbNH1O0BRtTJGha65jfR2LCZil3NdXLrOOGwHpCK39FbrL5BA4vvRyW8mT6h0
30Jr2jUzJvIircr9iB/pPWzc/HEqnC7atdBq8OKgKsizRp9y7BB2vu1wJmiIFCSlExveZLSrBzad
+lNJmlJMKHlXUkKL6mMs5fJoYWysfOlCq5feoK5qqWzSpEaEN/Q6voM5QLUcwM0snUY7ohStKzfC
yW0TC7ecySWgHNh0yOcumq6oiABq5qWtZyOkjJW1i1zzNg2rer8YCG6wvq0/pVlbTytljfJYkmcx
bufCG64akn3ug5qIIgP53s41Ark2IFz7uxnP8Ssj7psLFuz5IMpyPk6GGRx1n02kUrbturecYQ1v
Mz3EZScfxmTUfwpIrheof/VFW7ZBvnm/QnlTzMExQLewNLKgswSLGfMvxVxV2EjH65BEb8z7shKO
gZjo/GK30sJ7FeQXh3zlh/dHXaqen2gGVEVABi7YHOd9erDBqx65E2rIX5MbnLB7qT/j+8HCUPdL
8/T9cV7pM17GocsLC5VqD4LAq+prjAGnuiAKT062VBjIslizF+qr+0K2//eDeehReJyIT940lE2+
YSOiCDwRHwXDtood+I6SPKKlQ/7+UG8LWXwyfZ6bbwuajYsu5pe3FgVebSghT7aczatyQXldiL/r
zu8hZ8J9+80s+YfxTDQuJtNEQCFYzM1+Hs/E8g+PkcI9aeTOH35sQWUM5LEmlYxqBLocj/f9e3zF
hOHdcXMYh7OpLByh18X6jNNLT3uLeAlZUl39EEmwoLIDl8piD3QkP7U2ipE/CyNl+3j/At5OUt+F
yhGgzkF85IpXN12VTiMU5KPTMCTtYZoMG0Oeqbr4/xgFBgu0DExmOJn8+mhzDPHLkID7U9TH7WFO
oFR4/jz95mH+0714AcGELs77fHivRpG9bTWuwb0ETedvZELsuIXo8t9PEzdwbIH0ipeHBf+v95Lh
1ZvUSeWeIKhDE39hmI0z+VbbOUTO0Ndq1L850r1dv1jTWU24LZrhDPvrkATAhvMEVelE60x+Mgc/
OmkxUoqQ2h1g2zyj/JDdQh1//7W9XVkQkQXInbhbrOpf32pgTYnQtWudMph/2xA7pYueFOaNTqX/
G+LOP9wik8ODT7TwCuTrxdLDrYqhCuuk2rhAeoBOSXc9giOHCZMtJzgcfn/Hjvun+/sB3GLID5b6
aoUeRVLaMd5/p1xCUikLxz7mwo+RjSyHn/ef5WvWGZ96ADoBgOx4i6fhmy8tRuwhWE9OmHkFZOuY
hUsShyfyO4KDW4xmchr96B3UjZqo6yZqre5qbEYVkqbdORwuKvcpj6BUmbR/qDo1vuQ3fiaJOX7/
Ut8uhIEA+gB4xSADe8blO/sJ+ygTd4IZHDLDCxgZ64SQu8+YjbNfjqnDVEsDyvr3hzTffruBgE+y
QNtEpfreq8U+IsTNgujKFPcNal1FOjFiGaV6mqULASmuw2W+p4l51Qx583kcXehb5F5CdOusJt83
0QCfkiop2ff0sON//dUD4LugQXwMvLvXZpCioUs/+nz1BeTdq1S46RczMuxTl9sl1IlG/A7GeTM3
cTtZvgagHKYoHYZfX0KDdo+if9aQ0xY5jEgXE4+mZJqqmtP4+4//nwYDN4KjQFAt28GrwXyNP3LU
BPPpRXeF4Cq4JKqJU44rath67w/25lVzZz7sILQgy47nvvrqisXJtQvFfJLhIkpDes7M4kPklPj+
QEuX59cKTLJcLsWDy80ho301kXM6pgp/74kKoiVbXHCGQ47ud332SCqi7i7qdAQJcSLHv4ynGD8V
RFd2S1Lfsg1WjbqLcS7CvHnisLQmcono60VHJgwJlAXqRb5cvohnJhxI9P5FudaTKID7xvt38vb9
YIqDranFvkbn53UplJSzT+Zr153oofibqRxQcU4x4X4Cpdr7Q735+LFBYQ44ngNg69mv1/w+ElY/
qrg9tQLtHFwA7r+pmgDZi0KNV6rf4ofL7vVTneywrXm+xafvkZYi3rylUhe2SYaXc5KNcr5JaY0n
mlEIqBZARHodqE6jc/exUsr6zUpnvZ4isKItiY8sFBR6c1RC9q+fmZOT9+5MJAyaZEsWekOMosy6
PS2kgTY1Li3+szTJStsQoGR2V0GEHLe0W0iOVo8gCAlvOt+JoQBF1NmC1zSttxwsBnxGiSNjHrWF
7PD75vffeMR1Ek2MeMk9BFBkF2tkCD+3btrpD+0yvXJsWvV+7lvMjsd2RoBpyU7duNMiHe7CDNwv
AzgKV8mLXtCnbY6rozAgkQtc0G8n0IYr4q+MvXISeVPNJnmNFVYFK1BskrEEGQriEliarFz4W0OA
tX5bX/aZ45mQ6Go9baq50RygdXLCwMXEYTJ38S9Hf4D5zIoEYbcH+xbjVD3ZmvgMvhkTrs96wEPH
/HNq/QxQ3EAnvUYjuoChc5TFN2Q182fPaHR1lBUQ5T7Aeyw+yDHjVFQ2mr/VDUzhl+JzzEKQlyBf
6pqm5luLy9ydv4OWJ9gxmRFCrdXcKrTFyF0WjSJM8Ru0DXl1mUXN2N926IEQTNUeX3dlFnV2V+lF
INAOvdnsTAFbOROWf4kgvMruvNpE49oJ7gIprKu/wRQZnHPbEJay9qac16xEwg9y6+6TO3G591Cu
sLpHjexcjjzNRX87gM0lWQ9HWNYzw4ODgFz1OgYI94tZ0pJ7UZoPJCObz3pazKpVOhj3qkoYusmw
GdoEonSAcOLc7nANnIiDuDMTI8bFlukS33BehR9looqp1xCvneM4tp2XbYYeIz5NRDV94EVF7mIt
VJ9KEqJRmXtT4l06KLNhJb7oodEFjgn+BTmYlg/RR+9Vzhl2ZSUBKGM0CNU+mCV+7Ht8QphgZQyT
/grBmLr5UQeA2aNW1ZEEaohlBW4GD9meLyDNKZ8oi7lS3wMUTze+HhWcngWCQ5bNxdixgvidWpCM
w5i+bTd0U3348VmR+JIzQ/lmJs9O/afSTYDeJheFp6nMODmA9oLNW73DMt6ije32jS85mcW5y5uy
ugUzx3x3eJ4TXGB2KgGH/9GagR/9RE73UkhEDrUdPnTOU2GmCxLbAs+vauzRD8oUIPAv258nB0DG
GOzKu8QpHYpiJhKV7io/E91FEUR8pkVt0GnIZ4cHi4MqUvKUwPLkFhYXF2IKsJMd2R3dXanNRn0Z
lGcbI0CPm2V3Po5C0KhUbj7INC2d9dCGyfzNJ+O53aZ+Yzm3s1mDAscztbHN9zd5BfsxbQBohDFw
BXPFoZtDoIjT295HCnMECZjIL/roVZ6MNfqzMNRFsmYJd9NT3nag9XMOKLkDQdM+kATZBKdCvJga
gZBj7Omu9DCm048d/z/Mk98xTxbs4qftd/PUP/2vHy58V0/Ft//zvy+rIeneuOn9+Km/G6X+HzBG
2PghW7NVAlD8v0ap84dgAxOu50vTxpyDv/rbHsT+g/XLEjRCIXBziOO89Vej1OIXgtuw3VpUdRzs
/hUZxX5VzZnUwyAX2FMsvn0efN5fN1D0atNQJWZ7dDGBBExLDfNOxI0++2NS76om9UlXrT3x3Ble
+IDStD3ORRmejDYhwgsokm3HMy8rtKX7jHVibY1mjsMQ3tcPfl3gxBvXJCVVog/WJkY+12ZpDN/S
Fk8+FUf5B1bLflsXfoKUDupFJRzSOUvLGzfsEiyVkWinfV8Y+lA1EJAHWom/SeN7VTHxBBwHG3ZY
QJikLEXEr08ghaqMtK2uj6o11Q1M6WCP/2/AOtUv98V1/zRF/qHf+qoYfBkP/o9N05U2t/kaTEFJ
L1SUZTW4amvTIcifF+4nxzSewfsjvTqULyN5GNBQl/nE2L1BpzTkOb2ge5Ds8VG3sEJdWpLG3rfD
5J5+mbOf4zS8e3/Qf7g9wFIP730mEyYKy9//dPpMhYVFGU7OR/bJmdbE4gjVIQ5wN4Ny2/nfVdYv
t+iSFsBxxHck+Xq/jhYF/pSURUq0uJhcdjo8FHZKQpq/HvLg4f07M5dj1E+V7jIYNjoM4lHtLke7
XwfDOyKPC/aRYxOrHKJxjC8+DcmiQt9MKy+eY3U9tAM8HRwlDgTe9TVtWtn963vmhOd7+HOCRHgs
Kr9eRm523lwMuC83AzYoG9XN3UZGYfgQyBrHtfdv+u0ccuEGYHvLIewfzrEtpvN238r0WJta31Z+
2216gy+YpJcsJrY5gTTslUHm/2bct9PIFXgtmCigFkrC67MfnbYpiWSdHsupGTG45m1O9jBNqzIh
EP39e3w11gtPBR4bmRS8XhP6xa8P1EmMyRzjIMFqBKIbinKPiFvRzhcR3iqP74/1ar39wYkxQZMc
0k+dFwbML59H0eP3jQ/yUc96MjcVzrunPLFHc/P+OK+UNz/Gga24KOmW6Wr9ek+DzLtWViohWd4d
U5yB8eams1jCAR5t9z5OkgJ7RKoNWBuLt8sW18f4/P41vJo7yzVwFmWhW1Rs8g3oMs5mljRuzzWM
HQRCc2xQ9GkjOof2XJyqyMcaXtrzb9bz10jdMuzSr+FUCBJlkcb5662PkcQpGULKMSY37mObyuIE
UjNf1fD29q1d063rjUqRujWryFuH0zCPx0mW6k+EPU37tUaDc8rCMjxEC8cS6yD+oVPj9v2n80/X
CXJPaUBXC3DxNQ00c+1w4ohpHMAd5fM8D067Hpsc4wQiNicJgTCtkdmkhkdSZDVlZzrCJAfbZRge
h6xyLghECo+YrtpXgSE7byfpJaXkFwXeuH//Wt/OWh/AnFYHHRZ8119fqghKQJ58So5FIOi9ZpGv
MnzAu377/jhvv0ToWrwymhlLV+X13pgYFg/F6BIkcZW+DeBRJCscutwLOI3u/ftjvV7OmSdL14Qs
FjoO9CZfQyWz37mdo1KW86rNNpEfjhuo8cMaq88MpUIdreFdzBcmhf9noyijPfbg/W8erCle8LKf
dpXlMmxAIQxHKAq4nFe7St7WhsWXER48GuLz0cstFtM+UHZ9jIYaCgxUumcX6SmR0gPy4bmO04g/
Zy0JpoVwL7poDE/BMMw3CAQsjA0a/CDWTd6TlWcBipzzuEP6ljTWnc7t8PuIJ+YHf871GeWbQl6G
9cqiY8gAjH33YmwFCy7aA+vOHTJ5j+2ROPT4eF7GRFoNG1EnBrp7yDlzFNrDKie84bpoRf+Uh7N4
1mhpz5CYZ70KVBl+L3zD5ShbwO1aQRYKD7rDeITYkXiIV7aH4wGyF7LzViWHpqeYtLqv5VDYjxPS
uGalUExj0ETQ4Pd87J1pU/SYfBLwncbnyObLdlyWFrMdk+chZvGuusj9jlGtb+HIStmItbnwI/g3
QTTsRCyd/eQABm9KT3V/+h5Z4WXaeJ/9BuTjDsEN842vP8pwJAgYvq5bg8RQjujkEwzeZ41hKCZm
QXT2lp/tMI3Hhdm1SWdLpg7RE3TZh6Cy5zP7TP6haebp+uXxhnLqtxbtg9vabuLsVGkvj4+hGUn7
ZBETec5IFhu2jY5TUlteVivyKi/aXrNCvbC+ygq9+LoSHHLXeW7qw5DUPLvZ9ZNu3QoRPzgqcT4O
rcgNfJBEebMEyy0KF34PYGN8Jr4u2kA9SZ5bEUw0K9p2jsjRxgBoBTPevcfc1370SwwYVobFsy1s
K3nOo8LiwFk5T0Q2ACby0eQt0Z6FvnUnWJbrPgNXwNZFXcMMG6GWOGbyJZc9SxMGmh/MWZB1aS/z
sFhif/0Bdg72Xn6fbLQyKWCgpuhdOebMJa/o9TmaZkzfQo5e86rvRpxaXIMQpiUGcjPEHQKdlBsg
USWdNDmBTLAt5q/1UzxFAt2Hz+x1M0fdtCH6TvhKnBjwDjUeJOqzxQfamc+RkaenzM+3gcahGfK8
uob31exIxTQP8M6qbQM9aj0bVXtLzzM5Cr8tLwgictbIDxNAmk6cTbvUpwGPsgN9o/Ah6r1t5SxW
zrLMoB0SyUP8mnddaG+PkxaE+TJUhKulmGHgTr2C2YW0ckaxmA32RhhKry3OfGsTRvwuUHj4keCX
Z2ueqvUhSMbrJMIVLjWDXRwjDUTcWZ3Q3yLBMgaccYspWDUFt5VnfrvGNSgnRbAfVlbnECHlOp9b
r7PP0GCvW5CCFRRztRlnH288+kg7t0keZSiJWuxq6yLH81sMmQvfoZz2WVCIdQaNEb2kkJugdmBD
BvFdF8/PQW091YPRbVOjsDezREFn6dE6GsL/1OBEUUKZr/P1rHx2taG2vhS2c8LjzCRBOoFclWAQ
60AiGcOLqvSiTz0yg23szOoU5wULsLPUSIU1X8nEtjHh6ZpbM8m7kzG62UZreZl5DeD6Cpach9X0
sohE3TdUkvVhNitCS7FcCEmMjWwg4sqpzFVoRN7l4OZcUJXT0cKq0NKPrgb+UTBvB+wwLeyU8GW6
plBy4s0Ep2+T0eh7bAk3fMROZbqfKxx+iMWp8eQA8Z3PGYSuJXrQ2zlZ7/+ZFuTUqVyqI7BrwaBU
0ec2Ene+O013uDnNW1sPw3bZf1D2VfUYr5O6KW66Httpjy8tPxL/RSlgZcSwtjO1CFRO9sJSdmsp
vISlqJwQ84XsCB5Ui0OdcvSB1p9tCsq8XaCFsx+mkXiUtraK6070HzyotBtzIs/eaTQRxBF28emm
lwQD7tzUQlNYd9muTDP3BvOpDlrqEH3s02i6sAe16ZNwOqXTIHDQ9qfgC66DHb4vJRGd65F18lgG
bXxC0IZntjX53UGPBRMzpXbgiJAbt/ncettibj+VOE/vRIHwdHBK/3vvKGShsjStB6twvY9q0oHe
CzcxcH+e0OdWA/VYiaFVrXVwhdGQJDaa1Ce7qoBR+8Y7cIIODgHkyX5Vm0P7rbZ8f1tP6Xxqevvs
FY44B2FL8rETmJfYT5SUMKWHb3Ue3OZhExJVYoc2h/80doApWoxlEgP0oc+DEy8V/28XaTebMALj
0hidr0qL7tbDI/6ogLU3ftVYGx+IOEQ6igN4GLl7iL35TqIpI0gycR4z/O5vor6zMdQ202OYNtaZ
J5hsbOImG9Dd/ei6TOygPMOeF+uwCKybqMndgwuwfhlEWLi3tXbvQ/itm8Kfqn1Oy32X685/GpZo
TBYaiO4dgVlrKDZtsspC19/HdGahO07ELEVdiCGbUPbVIPzqGsNVyv7AriQeikZabufMqByM/cd8
n2el99nNJCBO1UQXCBP9ahOGTn6cjWD+1nMcv0QmP9z2jqF83FSx6VvjwM+ejr9lu6R8uFec2JHf
oD3hAGBWp9yce76uvj5PaZHf1NLtr/1OweylOxusk8A/FEq3x8kvjRWhff4FLbzwnA5oYJxoLJ6z
kiSibVYHzUcHyTzd4jT7HrgF0fa1BxcR42ywpDRvP3hd/aXgV2/bpiKKJ3C1BfEo1OOTIN4H33ej
M45RPVDL+qbo101cuhsnJTcAy8JkLSqS7dwh2WYFpFwjqBHM1EC1ZA122xLXvTNRWNWzZ5YjbKOU
5KCAPZAwE3o/LsJkQqz6G1OM3XPaQhBOm5xdg0UAUnW/Hh2vydzHXgyl133FxMF3VoLGXPw9NvCM
7+kc47Hn9CXHpN74ju1keVYQLK+SyR0eyewen5028T9HQ0DC6xJOQDqr0L7LtjcXuYdzR1mUB0M6
UJOtNIi2hRw/zj0CUpEVDRr1kUiFtFlSwKbMXFNFER5ozR6E1AZUw2pCfAAwu+WqenVwylScabHl
8B4n9gxCKGacNodBSqrLKl5Mshp1MMNFi98Sp7AB369YzmYd3WMpZc1r5VpYCwSKbcQEHWJeknCD
eZ3GLysPxC7IKt4bm8LeFnV/qnUyfK05Gy1JQ/mmNAqeQusnX0IYz3RzKXHOsVdbJSq5Vh0QmuAT
B7fuybBq47slh+ky9DE4d0udrs2KX6scFTya8HAg0rrtl7B2EspJEaxJs3ukMA63fSgFWubmTtof
IvLP8CxjeQ3zkElVfIB9idOxb9x5o8LEzSvhwnv+Ds2TXLUlglbU3sVKUZxsPC+OVybEU4KWEg4v
9mIgqJLnLLfiEiM/CwvjuK/YKqMD2i9rN8jpGxzgYM9Z3lk3mF/tMjg266yQeMsV7tpMRnOFXeXO
J+YYBzXL2Hgh0xlaunkxu8V+0CY2D/ziuBr8vTU3MHmLOd+T3aHuG2nFawvK0Tktx+9GLexVo4sS
O63ROiUAu9sONOuUYOuDqSDwgKVGLA/qdtjXcS+esx7VN2d8dh0KoZMzVM62CxIMNKceU4FepZeZ
qfaZxG7PpuBac6iWm35S15MUJs0NJQ8uhj5rgaklR5MagisekrBhwhtlduSd5Rj7+X33rW+NalvT
19+bElvIogm+wPIvdu1cS7ytwA40IUKkYtzi9PGUSGdXhfFMnRJcEb5wKozm81To6yELT+h9H+s2
PLPkAhihUr6Qrf6ORewHMwjuPKvc11TT6zLNnwKRIMvDLQ9H3+CZNnO31u0imzNMWtZ50m5FZT2r
wKSwMiIW+dg65rLtN3g97VKcIhV5WgjW5ddiDMi/LkC1ca3nRBBNw/BR2/qrGpOjTAcCHL2cBugc
zNFHgepNr1rarScauLijzjPWA4m9NyEsN8knNSrCqvsY49hH4Y/DQ+PTw4+75B5fxhhLviBbt804
fDKs1t8qNAmHkTPM5TDgRkhC3/KZz+Lk2on3CZfkcp8UjfQ3XTy1x6SRwKNTuhwnvCBW+wqF/pZk
3cxB6y31JdHrRruDT3GH8XnwJ5YRJGsbdQ6gs8qCzhd7a7Qm+4KGU9cRaB3TJMytdvl9VpOlTzib
wHaeU3JXjxFa+wCvtwxpFaimk/bQq3NaWB2yxVVGPXTw7MEzrvqhxxCvM6oUn8IA0FR2E0fOLEjW
7WCFn/0oC/HoQmywYlRaDJiqchCxfA5SG8uvOBZFTPthU7G8gDMtPQ2cP8LPA03mbUjrekfitEtk
hFZXDXvcBwjm89lwXE7JiWds+7mR4io13GTc9sHMsWPwWJamLrXXpbmcTsxEjd9SbU3XqZwJMjYz
vaObnZ3ibAo/R4UByB3Rib8zO7ff0uDkJEKamXiuqkm65z4elyNv0FfzOnbr7mNDf3fj54YU+9q0
2yO1Pb/akKVB2gkH9I07E1eLoRjnK6KHvsgcd8ekpfxbOXF947ZEEGHLcSzrKCWusmqPVtaxkXZ2
eMIwClAAFdHZHzwwgqVT8zLeWDvGdiaF8RhKm55NRv401K7i08v/EiAwuBOSY3/lpcEegrQ+kCRd
P3VFzxlMtRYogW9P15Om7DE4bNLr0aW8DzIeJmxKKPqwx+mzAhTXuaKNomD6Dhn/uWgoBAqFONgb
AZdYxFN2whW43MvC7T5WSc8NJCm/kXVE33YALze0kM1PBR1tSvtMcM2Tao+tW6qbTFHvauP/snce
vXED6Zv/Kou9c8AcgN09dGS3YivbF0KyZeZcLIZPvz9qAuxWQw3P+X+YATxjq0SywlvP+4RI9SfI
O1eo90aBNoTnMnOw8Mri2lfLqCqX1pjUW0o17vZdl0Gxh5/Qp4t4AhUBvGQzmJ3qAxVxdWlKq96l
AXom5r86KZdeGVavgH/xVk0TEEV3uvCapqU/nHkCSAYxN+nX4VRuIMj3JuaoQr22tN66KJOJDtlk
AV4FU7r/mHcKcrcNLDyF8l9kT1mTTYdItLhnyGE2Yuvgyf1SCGIDFOGadci6+Z1kHV02jT/yrYbr
0pG8NkDKpalV05VeaMW2nKE43PqnK2cM8IrJendVlpjI2iYzQJizibFHG/+QZYl9H2LEvfYimKBo
g8HzHUi2Az66L7nKPyHNr9k5xfz/ogVsVpo9MGFhlI9Xkh+0JizVs1Z1r6gvkWaZyQrOhLfFzlK7
ixTKaw2pEStyvvBreBT9mjBZvJAJs8mAgreaGQivQIkFMd943T4KHWGzp/XBXpIF8Io6c7glSoCl
o0QsYUwf6U32ItgHlVa+pviuoRobFBgkrcwgbjRZoN1xOeAJCyx2O+x8wpQKmBzArVfE+iX3luZZ
ePPrzdUs3XeQY65kW+p3fSoIaZoXrN6m0U8MC6vX2qX1zlHeyn0mxmAngFzzRecq7etEtH2ogsiJ
mn/nNXF6web71lmtXEZazNVDVD8K1fXwKArwV5JNsFcFX0eIgMWOCGMZdKMHYlF4W9FIsQ5LG8db
IPCrKpfBtwauhLWc7Em7gCiq3RSGHeytbBbUCW4+1goxlbdVDQvwg7aou7LmWdCjCry0KgtIAfaq
XKau4E7Yex2zxJnUt1BNKmxVXKUkb7FiTZeNFaxKbqdEh7E/eiZviuAX5WHiQvDLCSoe2BPzHGzU
kZlnobwgsBXWkkvYiq84nbtyXIdrn2tH8t21uScvuWAML20ZD98HeJbqoqUgb4BSq3AdUVZwMlYJ
eU6tLLC9F91DrPbuzwpy5C88Dr29tLBqXYQ9J5MZ9/VmtJwRASJaoZ306uBbYltWgfoScx+0SwDc
K6ziy/Gf8PP/EB3OEh0gWP6Gnn8iOlxhZfj+uxqcvs78L/5FcrAxyJiJ7YgZ6A8w/+gf/Mthw9H+
gUCCdowFHXGWgfyH42A6BKegnHAdFOGYm6pQLf4tBof+YKG+ARVHzGHO9If/93/+yFdvj/78v8CE
b8u4EO3//d/HTQW6CVyY+Tn0omCDH8ubR8/AOG6cGQTBGr6lNV5hA/Pb2zjf06eXB8kDyQLlI78y
TIo/W060kObi0Jt8GRiLdHIXylgg9OKV/keE/1+MMj/ob611fK2GwYoYxSm+t8r3cngX1hnKwOd3
9eeDHPWWnbg0ubozRDcdHPUwxnA3375+CnjCR5QL4ibJh0YQoevMDE07Jp200CSTD2NJSymaHyXt
337NhqCvqWsn3wrIUcRug90z6ziiW7XbDK0xrPHQ0rbjIPttXDXNk45wVltyjCerRjgH3colwkU5
9JdeY8fcDhp1ZYhBbjQZBPexqlN9OXmXPIwzlOYkTnLR2hJ4vQQscCsS6NyWBEVN+l3SLHGeilQq
URJnU8WJrrIKs+O07sqFHaNrtZuOckDNnAvVnWz6Q/idLTAij67UWrHZvzNSyVWA0UixCCwL825Y
pIPIVsTHd5edl0+PseCPURXp2BrVP2w9d+g15sbaVbBIb5E7bk29vTRTXTwOxWgeeuxdtmhos3Vp
NAllDqZYWaeZmzaFtOcMlXblcsNfJ4Y5IPkb5J3hCH4IB8KlMyXjupxcfQTvbLWrgPBMvwQcWIZl
Fx2CRPY/PEE8nJwMzGntAMm0IxPGi6f3HkX/S1TB5FjlNAseaU5aBmlt2nvTQEhc0kYTv5TaxM59
SDLx5CGKj6BhCPMgpcoPml8wLI6rkms6hvRiDowcLZuI7UBcYk5oIBU1idIM8E/CO7AlZI0IQYc0
30S5TkLzXbQk/Paj6H4m0/BoTvq7hx/jt0HHRMzslPgF2mayU0eA30UT1dq26M33uSKGINvXk5+g
klogIeQjWMEknjqVn0eMTbVMBifd557VPsXK6CwJhnEucreLOJH7AGF/o22hOM7GY3qyCwtDrrym
ajY9/cttiXs6oJBth0svGIO1O8DMXU4Z+h4L0N7nMsUA+mQv6zoR2z53Uz+xEnmfllN3j10zf7nx
WiYGPM1DFpKVrKIo39PWJkpNKbu1pHN843q8zkVtaMEqB8td6eyd16L3kmSX0KaBo4hBCybzBCzN
NETtjgSbkOZcrN4j+k6HRQVh+UaH57uNwlDdamYTvAW4P2IRqSvBtd57YMykQjndwtSKbkGaqnkz
Ro2+GkPsuvHUNPdj1dSXNfbpdxoxJTvbq+zbAFfjLTHXxq2j5eFlb1pPQV5TH5FDTt6fJVW6LwAQ
u7ohEqDrBlzQcCAK3gQdyIVX9aVYGEqnbEvaQb8IAnB/AW+JZYvw+KJB5/cWeSq+7F1tkpLpuupa
aYUHHuzN7yPAdW6FEfhP8gh4k60csnUU0qvUWm30c6RRl1kYmg/cHaZ1MLqaZDBL27pO0aBENPsX
Vw8ksfZWdFDzWvUldmj2yuwGynoMQABqQTl/aCmWjzWe+NedMfSvjWEUV0UXejcE3xsPXALoKbUt
V8yh1qyLDw2Bgb/0Jqwa9xZWavE6RlZ/aEY8I4YkEtdDW9uX2kA5jQmjdZFW3MK02pJLDMTs+2o0
3JWAHEIUJUjdEt47A9QoH6JFpgfi0EyqUyyIrUwdnDZsa0X/v9zIoFd/QRmH3B1lZXRf463005rs
1tckm1Cq5O2WqUHzEheWTQUzfSvKntjNtopbjBoigsVVs77Iepso0aiso4eJii9chJKgWhZNZK8S
D2soWorTnt82fNBxJt+P6Vhf0DsYl5kVxPUyQQdJAmCeeDuXimFD/rZNRzD0dlbrcUfiLrGu1FDZ
oruLsZG0yTxZghJyzfVUsVbHptn981YZ1e64Ic5aWUPfhVSrq5m3lIHgPQzlROoFt6TbImvqNyzl
BNuYTA8ZRnjbKFHHpWAX+B7H3rQupeP4BPXJd7ykpo0O6+Ti487UQ9t2sbqmOm7TUnsTTkHDMaN2
/9V6dMjHljhFSENceOcrll7YFv6n3I1gjaDCnyxnvgXDaGxdcG0JcX5cM4c/wm3dlamFc2dmHpLe
H8gKKIxcdqNO7W5kM7CGDv/ZGUS7ovblr5qNoaxj3EqvPq7zehvqd7Nc41tiRuWTjPN8K7yu2HIj
D9bxpKmLRJl9FGtgTHWYi/2ye3U9Q+xQZ7npIuwSa+UGqeoTTJ+yeTby2gN05rYa4YPYaF5MSsAg
uaSJ0FvQLRvwvvDGmVKuIXsgwxK3Alfme5xauAs4pS26GSOffHxY+IXVwZ58LwYq0CDfv3x0amNz
RmY+6JxW5RZbB1MWCEZVx7CY5qHgntx2oTVcaEkSVx6q2IbShUpYEISKs1iJfGfXIfz5+XEjTOfb
ag5V/CLACZVLSguNsQ7lvPoVd0s12uywrkmfei/2tkVRg0PUtrK2iGylBwKyEH7gR/Nh13p0QIgA
GW57G7TH0Lg6lR7tmAhM6dZoRvNVy+tsXVRMcIKi0/3EjF5C4sKA0lSL94QzfEfft31oU3t6YiKF
t0Q+hDeCiKb7IqGNY5uQR+OmKrZuY9gvgoJUEEutB5dZX4TjP29+eqAMtzhZTIdJUeW7LALlMXeq
AARHJNqKAJB/fadUDMGvEUL9ejCNfqOauNWAhygPIa4jtziW0FnIdCy8rCH+VnSte/BKOWwUtbOe
jW40n2WjmM+JVY3XnFT2JqojZTXGsbICWwBDDILyakKkdldiM7bWcYNZkzg9XH+8dRJ7ItgUrnuj
z+GqRVFy8LXJBZ4eGoIiLMfwE+lngwl1M5D4eeHQQ1kXXiJ2+SiMdUX8L3CRarKIHZRpHffom8DV
wh0tf9ouH3MZLR4sH8V0qStc82Jy4+HaaQvMLzInXGqmkCSAWkV6o9ZJvrNBll+8IJBbEUCtIwSV
w1CdTD7/BGGZRDIQhxoALOzxH8GgjTs9KsMZloDykI7DNZvCuNOroLhxmmlaoQImWpOO9/ikwu2x
FjhhJusJa0lANzR0GRa9JEI7yY2RRsoGRRFobZeDIfY4wGtOD67YVMNNjcipJCeuwIu3LoEmELQg
6tA1NAELV4vIRRgyufNwo6CnYLY0wERWaMvCKcqHDibapmPDoQaiIXShmbq4qYENgT1tCSsaAGfs
UYPUcEg20H2VkcDsQnloVZUbtptLKmbTwIFCggKqYcvSJAAsWUwf3ExXIrapyWrcgkRkTypQ6zqv
QKYML9bePsgQZk6D2+x79Y3wWgAUohyMhWLOnCG6xusYdihdLvg+Teo4e7s3x7UrxgbDYB2oxBgl
RJncszHKEhImzwLzjumARoc1j20R2FHAHx5MpQ7FAtGQvOwEDlMBf/U2MQhjJ1G7DvyWMOdtrBrT
LnEDYq5q4tt4opvZ2WIJ+BFda1Ost0sibu71IUUY5NKynKpI2QoLSdLCsEb9+4jUDvOfor7HpxSy
XBorF3TMbrtqdBYksEZzsOC7W+MZqJnFi9HRCsuSMbjkMdIV1jfsnFhuNBvXbfp1CQyzxRpFgvAF
4gLyTwM9rFadNRUiZjOThVl4RO4kWMQybe38h1MoP8D8bga9NTb60Odz3Vbv3IjwWWeKH/oympYN
+Qo+u9WWFyGXEFIL/D9ySB+p+6KgTlviOEhsEGKZYOUS8rVIDRoOqivosVsVKe9OxfMWlWVSVSG6
ZcemRVgFV1URhcuU6Oe1HWcwO0tDdngOJtH3sJOWn2LPiONQN0gEulN5X8GLJ8YuhBC1yPXoIkrs
6rYo0uoFcVux4FTPv8HkohknHRhiGjSZVeZW6a6TCFtRG6Vboqc7X4lSi8ZgWJu3pttMt3jVNPcV
5r54r3QO/b8BGyl7su314DTBMmiiaJsRkL6RdcqVXM3ifZhoIwC7qN+8ZsovNDywwXUzy0NARLpO
T4uoI5Duoi3eKO+1b4NduFea1wl12ehWeZB1guekXnb9bYB8aSdGUOYE4dVGuFAi9DxX4cgQEYNf
VMNXXA2B9WZGZt0vJYZGN6YmkkNhiXLTIYn4ZjfUVwtES/r16HriW5pFzj4l9vw5GMkbw/itM57U
+YS0kacBebuRPxRFdxHFrnkV5S2JYcKwfEzo+j3e9vIC57b0hzAJ51zgl1biFimCW+lU+c+8xSld
2hoq4TYpcQ0LKmePZ455SUAtscPoBQA7ZWFy122xbRwVYT4ahZOv6e9r4NhSRtelMr6n0nFfdNSC
NPUndxmG2bSBrJUsE5ljHjMbkC2bKKdj2ykDQrOxYSdLssRPKkkmqY34C4y+sfcjtwpopMaEkaW7
CttqWrVx/qBk9KUKUS9CdvkFwA2ZIB59q1SrnhsjMVapDa5L19ipu5VFZbwtPTt/ICWqvBRTpu+a
hg4u9XwOP8KgZ1q5neIbba/kPtclW3kfRQZjpMewWuts90kodYHzP01NbjH9grjR4BE0VCCAdLJb
SsXkddCM8jGp0/ql6kh03VYKcrNFHOArtpXlHNtM1DpZjoooDoTu9sgmZ4wybZCpLrqmT/ZS797D
3qWHB7xzScpOcWFQ2f4oKuKZR2x5VraSXk+lzMpFayjZVkA5wr46QawoK5yTvboS13Txw+uEYmiR
mFnSrl3XqiH82PDTGuy4Wf8/sb3GvZwzzVt0jo6fdSCmPblh3W2KmGJlIi54GprW4ODCdFQr8uDQ
Yoz2ZijVdzNp+++wou6nDj7XxgF3XSlArtukntjZK8VYstSye+y8erGEH9bcWWrW5rjBQeOJOnUz
SdmBD0emr7iluY0wd73UUxuQNW06PD0JMvIJbQ/fgKCRc7MTLixDCWk6D84DVx3OExiK34OcOPMq
9J5NMkUv1ErTt/wUHdJ8Le7N2PzpZG5zI0sxomoJ5EamkF94b2Ny5XlTv8UOjTeG1TaC/2RowFd4
KUbgPDsyMh9iWTY0VWMWbOMRVFZQU42R7eFQZG2FEem33EGeZq+qm6Ga7H0NxWwhemGvK1Ser6TV
4oIGMO4rtZFcE1ZLI99SuMXoDdXt0BK1E8q+QNDXhlS4yiHPc7ET7pgfglixb51aDVd2glhSi6Tx
SwsxXy9JuVo3XRzu8RfrbgpriC4zK7XuzQpqE0zGidiHb0mBjWuE8jhnu13LyqhWkxjUQxB0Nmb2
sIpLkZbkqRrZvWDHXXRDUa09T6rbJusewo7I9cGZzXLCctyKvvkeeYXjJ2HEiUUhuGcjVfzc8OQl
pZyz701IG2Q4p9S/ZfGrE4mMV5mo3gzIv99aV3SwAEKYpm8ljn/qhVZ1wYXbB8kKtKRnsrX6Q6cr
w7gk4NPyrlFqhjoRyzX2V0ZTVtamLoaJq1nU0F4fm+yhyNEP59bobaN4ZvMDYT1Ag3zH46FbqPi+
0o82mr069T9wLczpW+j5kqKKS1INo2DSaJ9hf6XNARC+AjFlz/q3Xpzcfsph1CzJ4Q19qsJsBdzx
o9VjOrnqGEBz4Hwd+97vBvvV4QoyJNOl1agHaigb5AyYSOlc7YdJ4uWFWVrG2q4NgJSUEIcw0Hzp
KcGvyDasW3TW+qEdvF/o1JWnkKX3qOtOE62stqzpjzVDsGpdzVkohVVuVQSeaz2ui5UtQrlwAaDP
CBU+o6AI+BzMbkxySF39WMdjD5leSDJk/d4Ev5MKYFxclczJest9PD/DNP+E7OIpimAILxgcImyU
vX+Cx85gDdRJDvY9ZUiTFp70Is5xvcnC6pxf16mhkJs5nmthYcrW9+dQKtlywI8aDxa54cOQmBwZ
idSuVEEcxddg8rHExOWpcOdCwYiAhxGP8GottVQksQxVNEV3mWYi9W2SjJYBk3dRh0O+xY5+/FuQ
nEF1DQMtcDgL/cbRoBbZgLpSxq2PoZS10OGiLewGyI47qXnm+Y5lPPPzsaBpYTizBYZ99CpTNv+J
xNbGz8cI77wsUBI2NzfZpTqIZgb8cVuNGghiNkVXXTYMZ8Y/Fn58jG8Y9G8IBKJHczRrxtCssNAK
W9/NFQD4gge06/7x6484P8TvCoh5EKxEMGiBAYIkQ/9zvhBqLkbh6Q3xq0C3Th9RRYSOEVxnujr5
00jIh+yIkCgbiuSvhz41f3DJsZDa0rz5lCWHifGghbrRzCDJCAfNQoOdzEAwVl4EZsK1sRZjJIL1
18OeWvoGXjsY0vC4qH//fGKj9XA8jBnWqZNsr+XykdiLyQ9tZq3nMH+/Hu7UgkQoPFshzz73x0ZJ
YVOrGnwghiO17KHWa0JUg2Fdo/c/s8t8EtV8fEuc7PABsU5Y0XjT9K9viQNH/wPzD+bmGHQ/yePA
lLHNNPQS8F1sd1Jfyc4ETOqB4r9+3FOTFo8a7KhMAw3qp0XjGAJDCrWBlx+aByxfQfNDttivRzn1
UvmEc/sKK5VP6loTTUpn5mw9H7uATAJaEUT7kaiTVGe+36kHwlMbDMQAlUek+Od0SbFEliMWWxi8
1dkK7tx32y2/f/0458Y42tTwBdFtDurGh0R9NdnN1nTzc4q3IwEtfT+dww7JOWIrkjWPfYrI8HX7
RheNX1G7XmFUoe91wg3w++3jl0hhh4GipM6xHnJV4X+9Q8B3bkf7vPSIPUVyBWdR9YAujnY0k2x0
Qyk9gqU0om5EKexlr6X1ZaYkMH8qr1j97XtlPMf1POootNjHa6/mWuWOiH78vBgoUOzx4ESac6aU
+DwXDXroFip+Gyse9zjP0Qux1cb9mchnEWI0U5XxEk3BpYNx8pmpeGIkHsK15lBCdE3O0TTx2jie
xtEtfbY2WEtKe2GMzkPVJE9fv7YTnwlHcl1FMDdXR+a8cf/W67arPDU8vHj8iQDoJnslPnOJSfVM
uNp/PZL++Yw1/hjq6IwFo7Jn5QZSIekB3BcmEci9I5DHevjF1rKYHkeLesyi/4EluEnyu0qYxTeb
K+taTLpYkwVOg6AFRssbAwA8J2pyb7lJtRfGANG8j6arIOMeaNYFXiAzIZF7lVhnukjE3pHZcN2X
HQj2iG53CcyW4GYeT2celJiS43OWE5y+nsoCwAZtJnD8/k6Jg1IMD/MpJHiRePbyQr3WpHs32nb8
mk8d0TWE0c+Eqm8NWveNk45gJoO9s9EFxRadWa2uUsjEj3nAxYi8Y2j++V3Vu1dTALCUl2m9biGJ
L+qYZLmgSQx4mOQBLRpJUBgGs91yMEvTp7fdr4RAo8c4yQoIz7lMTbgMSeoFy4H9euWF/XJywmFl
Ukl4vC1d4d44teob8d/FmUPrxFxjX8LQ3uLMouQ/mmtBLmuqj5H3khCUJjXP2PHVBz9MGkjyQ2D0
/tdT7nPBg3WaQ9wMCh4cPI4LHjQJGJxXeel7riB4IC7zdR024tI2KrEN3FBcRkCvDyaqxTNOnieW
L9UcPnGoXtGaHi/fJhylEnV2gXpwHF+k3Wvfa/o9DwjVk/e/fkgIHuxGYB3857h0pC/KfXPsCj+X
DV0RBB047s+xZEhNmp3dprG7bGmwE5eiA9p/PfiJ56SuInmSAApe8rH9HjEEeCOUReG3QUlEcV88
hLPW203Icfjbkcx5k9IQ8HK9wrv0z0UFBtSGCEczH8nR8zgW/Up3SQ5vMsP462lKuQFhCmIUt49P
evGqLcsulF0Gr6DrV5MN8GokN31v2fhW2T///rGw3qO+MXFgsI6PrTDOKvIuah7Lyg0fOW9R0kOk
p4NjYnrO0eLzAsS8kNKG0sCioX18fNVwQ0gYyHkyxXyIDOUZedrPZDAeIASeqUHmtfznXYOhuJba
PBrHyyf3QjwFx0KBiIEscW2AlXqllS2cTGL3Nqt5Mv1cNXp6RPx/oLHNi+74eDErx0WQnPq1Jvep
V73i6vZgNGkN29fOFlGnn/Fi/Tz3TZWbFJpyqg5GPJqRFm4rqG+d1Fe6bj9m0jfNlBhM9cwwnwvG
eRiuhth9Un0cAwrSVYc45kf7JJHOgnAiVKqBE/Hrefh5q2QUHN00dmay/45F+ihkBrImtdRvDBAt
kB44pd0vp7APSS1oqLvT0hjP+R1/shXE6uRj44DfbuHMcOx3QPIgCoAIMMGz0LH3mQcMV5DvfDV4
dOmngiZ2O2IGv0Awl0ZY0yP9KFrV2YqhDncZfeQNgZwP02jVdxBxcReoKoqDuSyoZxECtDj70dMx
eUARaJ3Z409+mDnZl2YgmqHjDwMlIcrobGQ+6HSxTkYv2SsDOOfXH+bkLINXCaTk6dAfjy7tuVlz
jIQloebCycgkkL6akjnviHNVy4kFi/E0tS37EKnFR0WL5eDQWtUFG9FQGRBZgmg32Oqw+fppTu1A
+LwDw2EoCdgxv9Pfys0J26Ih7JQU8hCKFulwTCEAhFPfZm/w9f++iubOCE2UI2P2SDq+oaJ9x+4t
YomOafBzfncNISt5Ezx//VSnFg+hdXj38QZ5sKN3N7TE8k4liyeLLfc2HTVabIH1k2ZLuWlCy/3R
ZzjsgBaec789tedBJDWpq0HKPl16gE7VyDBl6oehfiMKBQVFuKmSpyqZ7tmut18/5qkJz7VHZ7Jz
s/wEkmGGAIUU6bJfhVW6zW3LOfQ6qsyvR/nk1zJvCrxER+c4MqA5H+2rXqcPnQXk7rtdrz7FkVpu
yPuFj5YYMqM35/SPCS70y64U8qYei/TayhxjG7lwOidEbDSWScDUajTm6DPgY3Rdcu52q5188w43
bFYmXmbHhU8TtKqFwyinzWDSJhD1qyY8Et0Mt93FjvtM/nBFdkZEE6Mw4qe0l+0u8Mrv2BKiPJjV
l8Rd7ECRvIU9KuSsRDzH1y/yxFqjp00JSqoD3gLHB2Lm8DvEA+V2X0w/q0kTG7WCTBlk8FfG16/H
OvE6tA+OMVFaAMTHZYyO+4RKNh6lfaD9VAEcVrmlvrYjCaGOV8wZpbY4U2GcWHSaRseOioYT61OJ
LZtsHJqw5PES64WYNdw4YO3Qx2imhYE687Fu+noFG0P6f/+seJR5MyJFgXi8UxJpBd3QbUufu9o1
Gr8GVDo7gMYTn56GT6NrnTNFP/UlKdmAAXTCAdjK/tw1WSuIQM269BXsp5ejJmElFIY49Jge+LnN
RfrrJzxx5vCA1FAGBxvF4tEKzIPGjOKSVzuQabPOzKZfqZgbrwwYsf/NUB7qdxfjaXD+owOhcsj7
yAuuaJpXFrdWVqPWdIR9EeMEfGb7OjVHDRbUrEOYkf6jk1RCiSsmkAG/zbsHXD3eLat+IPSwWcRh
fXARtf/15YgNDNGFjiM17ZPjBagN9Nr0dir8SZ/g+Dn9XdM1qwoc4MxAJzZmIHXVwt+IMkT35u/5
26laTaj11IArYBZaz+EwbN2pfjgzJYzP9cEfYxzNCU8h8N40GQNCv7Yw47jaY1Fj3emdjYlM1pOJ
FKpIo/qmwm0sCR/LvnEgC9Gr7dwmBfzrYEMWMZ1ekyBghTgFDBtQQ8eGaPaEWEcH3QvJEhpRaAWV
WmzzFnIWt9txCQ022EWWS5NCnV17tdnNKKF9fzd5OWSrQsNPo8zbZqtK0k8/DMdukkylOixncXga
NzfR4ERbrWnHXYZg9FoaUX4llUb6buo9xGXaLnnD6SYHK2oWEURBH3IiFs79VK2DLrIgC6dzSJMx
p4wl3ebr13tqbnKKOxrzxJhdSv/8glif1GK0mZvQhF/rQby6UXVjGsoGu2ZEtX35Xyw7am6KPeB7
GkJH41nRWNRGOBa+qKMZc7rGIHvXi+JM8foZ8psdT3UD4A+M4FNcBYYjEbm5Hon2anqoqriBM+j+
qPGVL8MrCCnLztK/h01x5spknB4XlJY3yuX6uCDzKmywqt4CEynH6SUaSLd1G1M5IHRRszWcGe44
tZXjR5DKepUVkAQxtWAjr3W5s2D5W0mv7Ay1UzaaMItlADGUCVdt6XfSwfaSN0uTXNQHqIBY0oQr
T+BeHUtnWoVacK+n6PjdySLTXiRmiqoQeV7C74P1Q/WO5kO7Tdxs2uJ7Vm9QdPG/55O1jFqRrB28
C55qwzr3KU7t6TYGtLjcAjMYczjz73tErLZWXqSy8DEQG2kgLMZe3aaakGdm1qm96LdxjgsjWcmc
tJW+8F0rU5cFeMMyj6L118vl1IFo49ZHX4F+G66kfz6MWutVWWPb5NN0cpfjLFlU9ecyjeDUt+MZ
0dnJwcArubMQT/2p7LUbNqMiY60oEXmms3ECbj8bGKBwqUV85vWd2ghsYH9OCyR7n4rfbBwNO4FF
5TdJc8AQzV7ilPJcZs27iOEsRPaZN6mdmhdzz5sLLBQC57hPM7VVxvulTkuGDDeRSdf27tT0Ox0s
flUaSuSbVY3iu/KMu1jFi34METWEaASv3NBNN15pjo8OkiDkGUGIZdXXX/rkr8eGCIwEfkv7+s8v
TbJAq6QRZU5fV++GFz5FurzPDHgk/8U4hOIidIG08ak4aKVCKi18PJ+baAWaI16LUcHlv2vOHKSn
ytbZ2haIZf4v52gdGkRzWeTO5r5AMxK1UFz74tCQmJK42g1x4w955p0BKk5N4N+GPC5Yk8nM4Oip
ua/0wzbsynfPzCC32/umlGfuHMap+TsbcYNFY7cNlvTn9xK9a1bT4ORsM/r4XUTVLzwB7SVWOO4S
+DZczv4Ay5wdeR3Xs9ZA0WZmZgPpD2ujZ2Kxo+egxtWq01EsoGpDZxSJ5p5EU+x/i4xAz6B1N4PT
u0+uxa6JoVULYUppB5IlZmiz1H+pvY6cBT+EoVK/J2V3DRWnWgtKvtiV/SIfjXjd5aN+X0G65rDX
rTOz6dRb8GalLhAH8/a4AZtlVdsW6BP8qZqI9Ju0hVDNZ8TjF2CmzyI+m+l16hPPyiyIMg5g6/Fr
rxItJI+CZRLXeA7IqmuqzYc7gRFirrNoZ0761wvmgztxhPDCmCFjWme5cM08+tKhMmZ0SbPct/PJ
W0Z9Z9+bkSaXhTFaF1GZZU/4oeFDYMKc/JALuBFWDHk3YU4FpW+r9Fjr/f17p9iYJdCYw3OdOLoo
efbo4oNiZD7WkeY6akZ7DmWY/DEp2+cE82gfXuTbmRfxud2HpTnVDZcf7kyf7r7hYE1VIFnR7RRA
ZSU/dwMhlQDaYM7vIMtrwUyBOWlhgxg20XKkJ4PywjxnRWyc2CtnXTh0DDyzabTpf649FWqEnYs4
R7ecYKPyoWuIDawv4FYX1gVvxtmJBDYyEitcyjJAZE3J6aPiJyJve6NXyaUMsJv48JcXk/pCWVxs
o54phWIq3UDqs7ZQ8t+JrF+wZcu1aSfRGq6wuWqUQhByUTtrQjGdlRuSvJwa96lRDDcsW0RoIwvh
OXI7b5+pzjcVU7AzF/NTz08HDA26M3foj4Ej4LYka4XB82fpcI9NKVxUe4ifY02JNl9/9FNDQbyG
a4AanWPjqACh6YQf+XwsYUIararandV8Q5XuvSgLn78e6+O7Ha+0Gf0laR2UEWbHn9+1UOys6/OY
y4HEjGchaBgj9ppMbRtUpcRjNdMutFINbsWg99e6roQHXSj4lhhZta0K7Fw+fqH/sW84Y98ALc9l
p/+PlcAJ+wbsu16Ln787OPzrH/3LwcGx5iyKuTGscp0EHGAj/7eDg/cPqg94R7TmZpyfKffvlArv
H3R4mdmeOZfuvzs4GM4/qCW4XgG2mg6nofE3Dg7Hpwg5FzYwOaEXKjSaT9zVQkWQn0cpxgehZk04
mJvFJf3c8THXBiRSoXXOBmFeJr/PbAYkb5ZoDp3f/DOijO1jJJTJHn3yrJuDqki0fXM03W8f4faf
P+93Y4rj2yCjQMifuasWW+Onw1HQqZMEwgz+KFA79fpQH9KyIQrCMau1qvTZQmuBuMw6Ue7a3hke
vx6eDIhPjwlMqaNCJKWOb+wdbcxYRuN2MzrCLzObCO0BnsomcyKk0BAlLgedGLEBlj55WtjUa4sK
k8zZhDKmUmrpst7j46mFixK3PS7NEQnZoYYkyZ36dEMkOX8X9RfJPkamECA0VIiDURK3eNxAuScP
CorAHUFBGLkiR/IjEw104Ng1jptW/YKaeNzO7s+E+4TaCOJRs7ctAFwnX60HcncMvbpucDB8wOoA
RaWBV0Rvt9Wrm+exis5Djr8iYv82ssjkU9YV47ZNhuIy0LAsQJnnasu+1IvLKFCBv+Ox+kbYCP+w
H2LvssWuZ01FHtx5ElPilWwrtdzxqsjuC8n00JYBm6+x1fHexozHafGuQJ72/9k7r+24kWsNPxFm
IYfbBjqRzdSUmG6wKEpEIWdUAU9/PtCyj6SZMzr2ta88todkN1Bh73//4ROpj5jjqFrcOCgzgGUC
SGaoyNDXeGl3VxeTlTBeQqSRDR5+eC7MoMVSKUBEKYnhTjvCOs32Drut+AJKjtq7rVEcW2hGW8Ma
pocMH72HNlvce96OuYURg4W1iV/v6Kr2bSY3KUw8qp1UVvNniKv186gvvJmW8/bgrvYansSXyBqq
4OSSnHRoWzG/S/Rxn/WOH5n1rn90EWicYpXYRzR7xqcRj9HHbJDVSdV1cCpLipkoyFo729gl6p2N
Oy46FOSi2fYN4cyymswtjqj5uXEFahdcrrFBqLs3O+a/JjkEwTDBFyE54B2K2MQe2zfVs519bZj3
bjoWx9rn5c4eeVhqJFkz6i0I3lvdJVekQZQKcoH/r4f36F4z4vycQOHDa1W014RmOFgaJ9O3XJ8x
FUdoC3am6xwaRk1Gejs9MO5YroJ24ldZYt43JXeXofjGgdSa6zhfN7vWOjdaok9QOvkurp0FmyEg
2XRCTlRuJlFN3wg3mPdzato3ic2biCGPbeyqmaMS978Sf6KR55rjHuYVgRMqtBd47SocwJBWxfHZ
1eP2jeHzclVJMX82uUj3GOMiQuzafIeV6vBVz1zjE8HTJGStWi5D49n2Ce8xG9dHvS7RosKSbu74
9gs6pwRvR96E7aIhsQ3Wfwc95blIvPii6PNnqfUjPvBdeZP47/gm4p6VaqUraJBL8yh65wWzgfbJ
RLTykJisTSRXebo3UUVGtl282LE3Yf3qNUQpOCzK1dFKCV4UguphF7d2c9Pg73wTDNK5GYkb/1Sl
ffM8Om79gmiN1eohj+/MuH6xUJJcZvgx3Ct/9W/WMmyz/IpUugRnKWh+1qyhyAjy6OPL+YJN0Ne9
dlZzUw2EyWbLFSht/9jQhp/nejCwtKalwLLXQGVeZGXoSj09DLVJMp6KFeHTKiXboXB1XlOZj97q
Qd4+ERsYnHAM8NCNmFZ7PbgIu81HwFcjd5+nupLDW9qN9nOKIitPDpO1VDY0y0WrthDt5Hg1t5Ks
VZlYo31Gk40611bzZwNTgJBkb0JhDUdBG2wXd8c6dHC8BJTHPFoNHE1jdT3W2DyjDAwubC2/HfRe
u6tJldWc8doum3KHdsy5W/C8I20W697OSbAAjq/xu8Q1HIzvkJiLOJZm/rlncLkdVw/r0Z6/pD6G
8iTef82FWR61KnkjYUIcxcI8qDLG5lSXk9wWzqRwxk2GrwZ6022S9pdqaOMdbGMDtX4eRMbc4Yvi
OQkkhiS9thf807HEneawQ0bsZv6FljdtlBYtAYVNELdHeDewlDWFnamONqJMczDJsijek2bBehwM
Eevl3p7DwK7Oc+WlW7PUgssM944rIHqJYo0Ni+TbuExneOpj4CfkpfAiTWPSjzoOzIfSQ1jcDJa/
raVmhrjHsi2r1eJEh6hoaqV+KZ00OIyJcW+VcbADXOlPRhVYxdbk2b/1jZRu6NCWwlxceIc0HsN0
QMpLkIYhXyr8g05jj9FqZeojHM7AACUNXPTBsdtGc9y/WbUc94mTcOdxgfs7lKTTRpgQO7PKbc+M
Zw0krXm/g7UlFEM4It0CX734JLJspJWry0qt0qIiz59RKdVe6Cp33uP1jk0oE20/IjsCdslkW1SI
FrMgw8R1lqBC7wjOaOrRzCGCGULemP2mYV9d2UXfXGKLj++FqZtHOBN9ZAnBruq3+OK1mwrAZYMZ
sHPRuJ36vJCYGHardwFDqIMsImvSanx83eW1KXQHtK1cPjVZUyPH74ODWpzgWI7xfJvm1hJN8dhe
5GVjh65ZoPZyc/LxZJJve9uy77weiLmOV9ZB0qGE1ht/12oTM5Y1cUA61hzZgZU9eW6CTF6f5c6O
Z1SZwaTtWlxMIMqWd4WhcZdjDnVMU0tZ5GBOUaIlwQMuO8a+SFnxrlWLo0/Q8jaQsX1FfquN97XU
zmRF+NdGu8wXa8ZXQchBgM9J63blNztpr5EfeKdAwXsPbSlx7C3gjUHSEflV0y/GsWHa0oapcLvL
Yomt5zHzZnvjORJ6rimL/lKQjemHmZHp3xqUhEVkw0tS0ZoneVzaNgibUuuIDi2cZ1mMKXkHeZqd
7CHp30orc0kQ6O2JCZxRGYnzjBZQRzGV90ho6woWiqaIJ/SEM32pM6MOh0KudUHT3iG5KyLI+lW9
xZ8jvdTUyttFmZx5LL9SHOHPdydS1Gsbhi3A4Ybs6RSBsh/3YZbWzs1sxulhEVXzxWywNsQifs7X
d4Nv31oiZZnFPbSGTGROX50CkywEv2oIc8YDvmFWQgu90/OeCwf27/xOH41bJJnT54apA3uA9IyT
F+tNHCXO6hYo0hKP7ca5WbCfOGt1Q/7ulFpiN+ZpjsSYSVBYUuSJyHZV80U1I9MtAdkC0T+3M7To
9uIfxVebmsYnxOL91wYDLz8yHcH3M8oVTVLzbG4pQ917lbeUZWvBiLHFZOdRJsziCHBfnQqcHw62
3hMlUksO425NZi4bXK8j4fRc7kFZa+cqCcaH1LSSm6Sk0qgct7lOlo9PEbRPlrbamsRtux7K5FK8
D3iHbdLAozwJ2ta45RisvlqNSxesEUfErU1Ei5twEG3Kjo+zek7shaGNDyLFk3JjtJpfYZHczfuk
dOdLfSIGRIyTjJJVD1pTbD3DMy3Dfl7LX9RDz96gCuxI+AoAOxCvSjW/IzRI92qJa1JN0gC/Womj
zezE5LCSKlkgGgva37AdjL/qIdZ8J/ol5vJ/4oF1Ju7dSaINh0Qz24sYCHcth70qbLO2w5FnLe+t
1o8mXsxLP3eIxklgjYk8dX7X0Bi/YtgrSL5+EvI28CP9kxpwrK26xGZyONgplX+IBMm58dzB3CYD
3jOzTUEoAp4sKcnq1kugXWe9g9HAUL8kccXCrKz2orem+bKSTfs0jrZ9gyuU+iypuH+D1PwJp1w/
7KrFYuYPO+tPKkLQm9ybNKs/aOmaQtFjojs3bDTdyMSNNrLquIpYYMbEiscsCNUB99QahFC/Zg11
s4cZz28Suz7w2J8bX4u5qM18h1kPuYi/QDoJsmEzSNH7laWFGTychVUTO7anRWrTvutGEXE0L9sZ
oInQhJEKKmtoXj2xblMYX+dM2u0FkgosBGOn/tqkhXfnuwli5wEjtljr6nbTDs7v2FlgqX9qZuGZ
+SvvFZejdXj8MxrljBqU3hmRlEL8Hc5e2mTbtgzmXU36CM8SZnYgLO+dEK3pgGlWstMM8xWRxiPe
PBbDZsolzZFJNMLMv5o6036eGow10sXKL3W9tF5MuJ4KKVlTTZd4WPg4KBt5pNuY5qb4D+9LjpJD
EmC2phsC0bgqqVeLMjhRQOI+rUjYhb8iSbaEv12vJ4yJed15Sjr3XsPwlKykREdQWtm2trF6zlgU
odS9siZNceQAwyCXmp1mmb4kyfmXFiI9q02HHxUa97VWV9XS3lXwtjlTkNlHNv5cTwH2yhtbTwHC
sXLemipurnMoNqdsxBV7Ij0JWbyYHhKy2VBZOGbx0llEP10MxeJNpzaWCQ8pJddDU/2gtg6R0Ho4
NlZc4N9gZSOWJRj7ab0d8YUq86GOMWzrWwurEM9diuSYU9JE8bL+DzEFfRzpPcOaME4hfBItTMV9
yYSzxz3AUg23MTV9p4usInJC8I2TKqi3ikMYDzRFKe8p7K80QppD2mkdVSONSO/b/aOO9UiIx4QT
9g7ZPWEZ4JCsOho3X9jNlzkb812XDul+nKiu9FyyIjGgHiJRuePDkBYvXkf/SC5R8+zLwkqjbl7j
UtZnF6xWBhfLwsPn0tHO+DpYR4OL4y63pnQfw+esQt8ZiuNAWMarIjzo1Z4NakOzMM0N2zbfWYPf
3dKJ+qe51TFvkTT9blH1jxXhRo8KN4ujrjiNhrW3q0RQhIKYFBnaS6EwiS/kuDOWpDzixETXUnnW
htrJuyutbnzQDRKpsFSuX52+w67apsNqDLrniLRgboChNvpHMwNQatuiucZtHSuG2OY0GeLKjyx/
oDOKbRtBfe0s7JGehAoDExT+z0Ff2re6UjyVciEDiu5w46T2cmCO3l60TQsqZzJQ26hgvUJFyXHp
zB4AUGm2T1Ch/ZMhgVkwCwxOidF0F+nsVSc34cExc5z3lW46Ye1X0wOjUNp7Oad7f0WAmFQ212UO
PuSltMkMJZd3n126bFOfwPXcLW8n5TVfsI+n3dadhIBZGzsbKZhQ2/zSSlsL5/VTK3uN4vEhkHVh
zdzvNFuS4NB1q6r1fNfzXEaETzQvTquwHO3KDDsPZnbbcUpBRtbmNSVJvIqEsts7vep4M3VGKfJx
FzdVQtI4WM98mcMqI8Ojk+A6FhYVAKt8u8KbL8ncnq/UBLr2sQxRyVNIJBXug2rU5is7AfGw+rm9
+0B8KovlgxatCF1cpIh3ogvGOCo9FDYFVcGc8zTGLgSNFR7QEo3HAC3bCwEcefQrkLekuOjlDYCQ
FOK984kqWthuVajmhGJErvadfgJ6pTcqP7cNFCi85fNgtVt0YLJil9aOOEzhbcUrTqRekOrFN2Ju
T0R8srAFIVUAwcXExAHt6GRGjeQ4BBlLECM7Q24r/CJDlPhYUOZY6FHw6B3AF0NVZj4gghh4tU+L
ZQOUOYNs37AKIFlNH+bPFdY3m9jsiqO2giso2jjW6Ogxtl+RmjXhYONTahA3s6T8ptIE7GkXjjjL
4M9/4Dcfl6TKwW6rWtjkUmnfdH1Zy2VP4/UVJcVS20Ow+sfSJBFl19hAQ1VtxGfdKKpTU5t5hETF
P/lD3z7VBhga6QVgatB3q5MsLXEz2XRamIMPHO6a2X9Fs1a/qIRip9Pb4CQ9ztlaCh6hcEiY1PER
xdYjHw30ciVQjkt5PmCRflrXc9utxzDCpZ7YwwJEMkg9at6848e5ROfLFDrNJ7Gi3tQl6y1Ag/Zi
+CwJexn7r2OLj7ow4uTGIz9wZ3Tr+sG8CDcicMjC5evEK/r1Ud76AQgpbk/5uZQTKBKpUpELHezT
x91gDEDAo5+IG48jH9wJEHXSHPvGSzSHq0IG/qkNKEPaOTc/yQ678KDE59AlLfJo0w6Hws2MT42L
P1k68iKR4BMhVOjVCZ/Z6uSYFLHl+g4E5eFzD+mx2XVLTXEuDU4zYn8eZkmZ3OTgc3pdmJ9IYuSw
5Rx7wp2ueUZCg8s+A8bwAxKcBkBLH4u3i6QSErN5ys+e06QJaXPy3ZpbuWtrRXEy0OyUbGx8ZSxQ
0LpgU8z6VL8UpgZALcGMrTSmVRgonC1MDyITcHnLZc/i+ThmlcfTADkipq+2k0e6+pnoJ7Nc+wkS
Cy9UZ6nbDtDmc+NRtWuLBLKY+omHqXO8iYl9lJMo9Ki7U0OPZ7HWND0+KwleZhaqTI+V7bQXsikA
EdejEsGWue1yK7/ByRfzXzd1QL3w97TagPtBAJmwJzvQaUQZa0iRgdKo9cZv3ho9N/DRCUjL2bhp
QBOC+X/zBbs4So62X4pjVrHJ0iYVN5h8vkyTw1Mjn9Q6mr5gq0w5z2AodLqhSbZPVCWZvRkVXv0b
3IIC6pbRSa+JBeCQlWSCPNR1TAU5T3M0jbzw2Uc/k5tA6h//9WNjzmXGFaMR2fXmSO7UhkvlWC2D
usWZdt6VIktJJ6nZ0ClVZeI5HDLMGpMbRFVQLBYnXa4ad6Ejk96MSXT+PtpL7RKUQgP7ARR7JEHZ
uNye5VoFzKqlJSNjbtwDJPCNJXmbGd4yvv1M7IvAtIdidgBQ2Y4ObvmbnEidiyEevvMc/zuq/M2o
EhLpqpD8v0eVh1f5mqY/Diq//8j3QaXh2H/46zwRdQOEChQO/xpUMsv6w7RXkgF6cegmFh3C90ml
af5hMoyEgYwYAFc7n1Hcd695w/+DyRdRsBiQcK4hNv93JpXOzy0otQnaeMzuV9rFmpftrwP6HyjP
3IvFkjmJed/3TTNumqWkBZ8MPifG0LQCjZ10dwK7pbfG48gUItfOdOVUQLbGfitSrt2ix95uo0Ne
jjTXwCpTa7aOAsnvPywfXazmKcWnOr3NOmb7RIU41rEWHG2jbZrbxuAiMTVaXDykZJRmOQgCLsLn
JcMHNUgoy1bo4Vu1aAuUYlvaN5pi1yuSktAjcly+Bkkzv3pMR9IoAVA1qDAmCpUu7zDqLfQWf2uK
jdEU2euQyPlWQ1uE7jWbn+du6cKgSXIPXd4yfJu6xCD7obCPCWL/u0S4d8agQX6ui978jKXykkc/
rJe/mKp+UO/+t4f9eAUubBPeqr66uvhro/jDKyjhbGda3Lv3S2fhO2yNkFxM1bn4jikN3zUT98dN
apbBbe015qmClMWMEUcNJ0xzfdqTwTpvEeHWx2AZJ7TteE+ao12DkOfaY9U6/VnMeFU4aZZdjc5A
MOYHhagoSP1IBDfY2Fv1DQ6Sn4cCE0CnkScPzOyTKUwa5eBr1rrtb8g+JCL8OLHmSzPYWhcwXCu4
9lQjP3/phlowAXCr7u26jJ8BTdUtGhTjCa2IutU8uBZjhrcumanD1hYVBsalxgCix3r5So1K/9Lk
aykaOCR3JRXut7JmwBvP/FNrmeY3iK3GJRCPvEE+bpyspIXv7scPia1MEOu0eMgrZo9uXugHWm3Y
OVqn7fPJcqO57obtopesaWvQp0t9sb7Sbp2wAjEOAyjBAXi2HzZ2bEXognKi96i59SYQOyd9Lhr0
i7Zdy7dU4EtaDJZ8I9vLOnpz0R26AVvvWAjcs6dxN6RSndmU+TXICpsJjfkht77qZZrBoY47lyDP
bHEufczmQzJa1BilTD02H1lH+tKZJEGtcGVVqbPCTbjdDFWaXZXCarm+CpMUvar55hctHquV7Hok
XcQEgIp7xq4SfU8EZZNeFsOgXxFNpm79ypiunLzly5lYjaLyF0t2mDuRBeFiJ+ZZSwf8oweDB2qm
CU7R9DnSWfemlhNANUmYh6LHFDPJk5Nt42qsI6P4DTfylzPLgYUAWw4XSRytILJCZv157awz7DiZ
PO0s6PPuPpx5NaPHAVuRMdN5I4ydYF07HbaI0kRx2w/gl7Tps/jKaEBdNy41eTvo7aPHEDAqRKHv
sRV4UmuZ0Y5u+bls+S351KG1ziYMzwve/ammu9/oA71c76DnmcvaPCt9jSHzZr7q/NERrcHXHFfz
Dk4C5rTNUucXndMMxtYZNJPYiLHld8IAuO6w1b/7WLZggMRgrV7aXeuQSNTU8TsFnv7k44P+GGQ0
wpW2tNdpnxL8VgL0iwhf9/RLped70sC1MhxVAAvQGkd3b89L7m1zX/g3PnKj76EzP8WV/MgC+RVz
4/Fb3DsAVkjiVtbWurV/OK9ka/QaVVt8NrvG1VCGoWOZu1a7z5aAb2Bkph4ixNA+ZWARYuNAeW4A
NSqBnkZPuV4s9iBBvwXWKD4D39d8cnFVCFq5RphjQvzckdvNkyYC4NimaAf+/sD9qy8A05CPhdzQ
Qh75y/qplrzvDJF4Z1C/Yasyg+StJkl2rRuT0NZXnDNxKzkvMExB9bLaj7uME171mPRyQ7rxO3sP
NqI5168WIoSTKxWhaiaehbu28ONPhdfSrIoqwbD97z/7x338v5fFuvZRr9kemjkTbqb962eXZZd2
iy2dcz2uCUOy7+N3VnPsH7q+I716ocIkplXdFN7qoUzYdEr1X7lHv0mni7r0kd1gHoJ4h2S9D0/z
wS2DfSBJXwwB+ipK9T49eSbfX5KeAQ7Ty/594prgFaX2l57wmKO+LHj95y220qMtc4zTJ68LmbIv
RDR0HEPjGD+awsD8zdf8i54s923se0yUe3DMphDqmVZ62Xdyio8p0Q1o1L3KDxk1q2/Ghye0WdqY
DZPubGzB4YKdVedfjLI79MKqMDrLm+ZY2EicAJVI3ZLcGva69eJAS752sSamLT0kH68iX3EhB+5c
mD1peyXi1zAwW/FVZ2i2y3RBolQrp292gQJq5tMfiwz+wUjy2ZVNolrK9J2TD80Nc0izzD/plOPJ
xm7dFDPIjKFqWUM7EeqYS+yeuw5sT7ML8ySU7CPk4Oo6Mxbukr9fCBSJP92grAT0d9QMhs+ZvZaD
v5QNnNXl2CO7OYvCAAObdTbY5uNsLqRqoUBhHg3MzRcQi0h2lGLNq2sO2LijP85xte2PQmu9SBRY
urWEVBOBSKBaHk5alpabJKl2NBbrdsVL5Asql+Izx//wxZT29G2E86VFyOBLj5BGH8+SinLsagJ2
2WK5igmBsiuL7t0q4mJXGADB2OGU48FPNBXNS+MdlV1+VrKGW0P8xlyEmpnuVzf8O5h7s4z6UR+/
tg7XCutLRMDwyCiNpcfCGayeZMq15FzfK2khw2Ov8oOj5fRuykyXbWDNjwZgeGTVvrXh84iSSSEb
AjozizXDlDbEQNB7wy6ijLqJhDpI9cBPQQGPw7WWdr+0pqivwJ5t5qJjLh64B9IHcoeLAgBDWv6m
TsvsERg3wJM6b8lHxRdIV2FpcRpsCHgXXzUItmdgm7XA6VR9ofuq2mt96UbdMuXJxhJI9gclSp2v
m3PkEW/HgwJV4J+JjuDanoVJaLxPGoMdFYuBLwwODEf85Ll1FiOzvmCzmM5wvNwmv9RgD1H+BDMh
8GmN8UPS6l+QEXGuDi0c8pmTXQ+1iuSCxCHMcGYh+KvlUX2p2TOKasZU1hNuwljdzPq43NFix2jw
8eU6d9SWh0GrgmTT98vybrq5f/THRdsWY4mPsO/GcOv0bpGQOMgq8Hs3ZaTVxd5GdmuYXdpSZW4A
maIhcHJtQ0ybHqXWUrx7KDqHmtDh0KFsBeXLQaYLmZfXnleKW4KGZMhlEPBk1pzLj4303872N50t
DHeTi+//7mxvv1UEiBTTa5W+/tjffv/BfxJx7T+ATnGZXTsY5G5r9/KdiOvrfziruhsGLJJFh6Lh
X/2tTX/rYvGg08ViT4Xdw7/6WwuSLnI0MDuGjRhboEn7JTvt77LUaGN/PiZhGsNrtJAvIq9Agf2r
xK0orZ6cRH0+OF6Vz9Fo1KmB27e0rs1Y1cE2MDOOICiYXbnDmbkNNmZPqIu9JrTulhbL7ZDyEBY4
VXFBXhe9tLbp8WuKugCj+SEmOJgJeDkbemSnozI2SwnNdFXS9FsG/zbOR4UJY8zqSa31MFaguBY4
sm67TCzQAc36ATVtd0Hqp7gGKdCRLi7L59jULO4eUPFtF+jMBkVdtvdJ3imkh23AhNpQuodRheWS
Dm/USPZqqPwS2gosNOK7GFmL6pBC8/ymGUbyJrnLrhQ/8+TMdbYmBgf2SZRFnLHBmZ1scD+AmoBl
BGRITTq3sJiKy8kKspu0FsMVxb22N+JsIR+BYPUNrhEK0VWc7zIPDJxUrTzBOl+OG43GhUlKGWAO
yibfTIVjffY7HrOhefmaASD0i8pNxm2FBuNgEpGyBVMIUEPbxoVEfnM7aJZL+s5S3gF+17cZ0ucb
Rra2iZQpry6YCZNU5XMy5lJ4OzxpCUXv/PKq8iDFbmfPlYLuvyFQu3L0RwTDw4kk6Cfq9uEeyxQS
2n3i6VbWV5Y04Kp+vq86PPJVkZs4elv+viSkVoUTEZNXdp2n0WzpeYhF13LlOFN/9uCcYsfgQqWz
NLKMemJwt9hrnr3plrKpinrmyns70W/tcSRtoa9N69qA0PhszE3yuSstdTP1mQP+7G41DLBDp+RQ
9AQJaEg9ioug6OJT0GTVnaMP9lVum4+ptAl3q0E0Z3ecd1WbxPfz6LRbV3MQ9pGuo9fGEOZ5lp1h
Ouk3o9Z7UaxseUzcep9nsM9KqEMhBus14826pIGe6viQBbFDsHdJOr2UbwY11K62Ed1vUBoZZxY5
Z75S7RGWUblZisDaUpXIKMfNNHIr565mtYVoiS4RT4hN6bduRJTB01KC9yJi03YCT9mNg6joIHvh
hMmYxBtjNNKLYhLaE0T/5EhR2J4dUuuuZnhPF57ftxGBCDPJP3Dm8U4Q19bUsm5YtnID78zcN7OI
N2Ml0ijT7TgPGxfoxIe+eJ7lsCLNqV0ne9cu58T47MeFSnd9YEiL4Hljsd0xyqRIhH+WWFuTfDZr
gT/em2buyHunR6Zkb5w2F8aDYbMWtrqTpcTo6d7d4ItYPCp7KUnLwUrN2jHv5YYD3575+1N6HZA1
8hhgda6T1rHOqwEAKHJto9Ycukyryo5wucFri3rJ+DYZsTDVvqvR0d9PuFTJ+yFPR4cJVaJlFsNv
CDbPJDB1SxVROVTeOpjpzRCXlgBaW28qTjY835Pn0kgTnCfJd+X9aHXJ8gTG17dqXgymNERC8/V9
JpxJVGSV70M5sAZ4ovMApEzULPRR7x9cUp5RMMKPG4f6Ih0qy1GbKs4HDE6J18uPmV6ThrgROsEQ
n6p8dIk2B3lhnD3AmGVjGWr735u6GtJh/t1NzUr725v66rXvX9/ESOb80P90Vf/jJ/+Zehr8wU3t
IupzYFwa+o+pp9YfDqbAmM74SDvoKrnFv0PRXNWrMgYbXPJNV0dckLp/xp4aoNSrlhsilbuaUbv/
zlW9Is0/dLb8avqIAJgcyNzn01Et/AgrULITXNFozcFPi3cB3WRP8kO8SX3cMH6oY/4Ccf2rv2QC
O4I/Irr4k0lEUeGZulImDr65oGLVm5emqtVGxmIM//2/xN8I8BPxzD+j68mgxUvX5A2u0flImrJ+
009lhj3C8vBv/yGQfJydV72ezt/6+eFNSNeCuluaw8xMKS/yd/q+94z//E/+jOPbqw8Fzecv7wgL
VaxYAXTgRUlKJx+BS89EM8xV+h88OtYqIj1MKpFx/eqdkzR6aRM+1BBRW3YnpY+MwGvTP3VV9psv
5f554fkuMCIWCBYeYL9WiN4ESDIEsjkIScw6N+t5TtQDEN5DMxEA/vdP8Od5CysbgJ8yzHVxM4VE
96v9pmY4NXuzbg7QXUFuGWceMr+NN9wfr7q/wrwE622MmVjJv//Df7HosQZiCBV8qIx/fXVuV8PI
ElVzgP5W34+EX2ycgCg6bKSt3+yvX9VoH9+REoxTAck2u/rnxbiM2TjjEdtg6NiSBDA28xZMML7/
D77QD3+FI+vH82JV+U0awpKDFigiEjv1MJWyuqi6/+zR/fCXfln1NKKiRpTFAinGOXJV9rrU8FD+
H9tL//NbYjLi+6wML2D29asXZh2Xjl/WTYlE1ayjRp8YANExqNuFKmYbIP2KjKAzdiRxOgcdTCGi
/AiYp9vVBdo8HJEkHBiSXZMx7LjN3z6ozF7G/GFNgt6NXv4+Y9t+TBag/sbrY/RxC4MBM4DnWDf8
KxRV5RaqmYlEi2mQp9ryDnjbfMw9sz46cRa/TCVAiyyVc4g9EmXrmYB4mbGec08RLgvOhsgK4ics
2hZ+wzDg6zjmRbVFOV3dk6ZmXxD5JN/amFPeGFw+O7lUd3Nm15fS7ydaLs8X9Xa2C/1LRpYdbnV8
Hg1N72tJ1xbl09DsaqZ+N4hJ6mhwUCzCrYvXXmYs6Dtaawj2TFCaXaujyMhaxiRa12hhqfPtlpKD
qySLJUQgZyLi43ARSUoMGdlDxNwpY4fjQj2EEy5DF3YJlQE3tPrS0AfME0pG7n5QaiGTRfMxEZNz
qRIje0n8unhwJaxGkI7muXVL8zHmuzcbT8LPa0p7XPhMU8zQ0muCIbSsmb2uXJvaUYNP9NBLwj4h
fpR3ACbDS8yjIeSsbW7cMXvXDd7pSNjPIyDuu+plfE+DVB/lejQyzKkv52LluXdQHhL2dlAI8lxd
dcZU3T5yog8h8sR0PyWFtaEMSIGbzLG6SBO85zf2iFYmAWi9ydykencJkr42CFzeu2OB346pSRjj
H8u+6InXJc/VPwmXR5anPASMncgGtsUcliDpn/xlHVEmXpq/BCTxbcpW0m84IkNmRubeQgxj5xb7
FKVKc2XAbQwiV8TTk4gbLdgimul9rLrzdNm4sNZOZJcsjz4pN59QGJTvpieA0vJk3hLuFW+AzNuD
nRnBQ02X8ckiDzwLCdxxwLORaOZYAoqJnDTFNJvxs4XtkMkrGGKVO6DVTVJviI/TMLxzg4e+7dh2
K+4bTjZX3ELEIIwbhnUbMINGPGAOmUz70a+y14BB7C5YR2aYsYN9pcFU7PspVmfZBdPT0i353mnG
AfcsrTPTXdZYzrJdEJC2m65PaJRdlRtf8GLtv5oLe8vWEJ9EhXT6z5M3NM9JZjuXH2PDEjKmgxGB
Zl0giE4RoshUC42cN+GIJH9pE7O6UDFBeugnzDDvsndIMAHaUde64IMYO+Jd50ibezgxAgndNUGj
CJWSYk2d4w2NFlffSFxYKHxYYKS2x/fZ1BFFJxolvlVN4Byq3IXT6Qp3OdnG+NT087THVguQMgAt
3y7Sr8h5St97pLCbViPqrjeKPSmS34axA2fu1X3Vmkjcpi8jk/qLsnKhKsaNe8lV6N2JkU2J4Elt
obFNV9PQBdskZ5/jhxgzkvfyR99olkuCjnblAkcsWVQzhKXM+5zcxCxlWluwqDkVYRIUCBurMQtu
LIpKpCLs+nwsoPZMTQxXmYk5IxznUMph2hvrvdvYfG+zzF7TXmNwhhnia6HIKLWmwcD3RMJoY+B7
oUZWFIb38csYIN/Ti7mOJtzYtk6/sI3ofQMMREeiRLSOYVLSc+YIIs3vDJe5iK0Xr47DQdl1nB+k
sXp3SwpabHbdHMVeCyGT+b9/R9hkBwOVEBlCeliGY9C1+0IvaVnnjEPMHOvIlfzpDnLoIV3hA4I/
5JvA7qqpiorIu56Qvv9h78x2I0fSLP0q/QJMcF+AwVyQvrtcuxSSbghJoSBp3I00bk8/HyOzunJB
V3YBMxcD9E0CgQyFJHen2b+c8x343FuZFTdWQ1BgysyaN6Fsbrp2ratrsz4XRsOHCfWTysLSsGFw
8epkcYCezUXs9/PUxSj92ue+8aWPnFbD+hlx9MW4zuM+uxbOlOyGmeGTN1JJhJrWOySgO7sOsX9E
PJoZOdbCidjX6zDFrZ+wtAY3ixdXG0ZRMrI1orcV77BAlSUlfGG3ehyaZJ15V9UpXlR51ynOHi3h
9BgDHvp8KHnNg1rtLAEaLKlouK3Y1D8CQ/Vn5H7Uo7W68fOuONDGD3uRAsgpg0S79DK7sTJreNGE
6G7mibEWA61vxHiOWCixQvszqwx7MRxWAewRqrQtb4gzim+L/NVriYXEBPSjTtbslD574nl+loOe
HEyI2YR5l23U6xbAuRkfHtdisudw/9Ccmm2nx6W30lSOWpYWzwQyVidZceLopY9pVmfnC88U4d+v
hyzJvIBneA929F5jmLvk23NvVxG5KpM6QNqx5R7BdWgiBx7Z0QWiQm9dcJgJmryWj4gIyohhWH6s
xlYPyNz0VoIfkUSbeWgR0hSNxZoHYUSvYxEc2zUH2XzqSrM8ja1Vnmqv1xs0zljmrKJTTE4h/RRI
MSfoted5NKdy4fIpJOcfE/r4vkVRDeAyF0Sc2tlQpqdRBBYxqwRzD/4Ja2ddhbGrkEpF1OJgVcKF
yIwf3SxSgq2HvPxqHMyeTDDYDqGjxvA+B3JVCzo6oteJc332V2hH1Mu+v61cj3RMYRNGi5qeCU3f
pJJxq6WMAeeR0b35uZ7jap2Kh1FYE552w0XsSHGN4a7x5uFUFSLfZI3+Yfvq0AiBiW22UBQ7gE5M
l+eLg2O4cxyhXQyr0jBEeyWxQLY573lOTSusBQsyVfj9wWzZ5Uxt/J6nTr714ABufxqR2bEaLyBj
pmvFHY0+PZH6prJNpUVBYS3XPK7JZ1J4uA5zFuvIoKeA0lLTjtnk6P7OY1GXY5Hm+LYTqhO6JeZf
I/FxzqbhFz7kqPLxC8zO8De4h7/yUlbgA4t+5GbYfn7dQP5u0c+WJ7FVpxcH1JGcN+Y4XIhr0T0Y
gNQJPaXl9QzYDNs1k759Hsj6zAPvnEHH4JA0gr9r1P6oGaJ3+hVAwb6RCQXN7p+aXA8ZGc8AP48s
jWelo2PNOVNHL3uvCnUfM+Ha/esW4y+dYbBCD02+k0E9Dqfmjy0GbkenTJCzHoaWIqwi150LChVP
VaU/N2b18V9/v79C5NZv6DkrgYqtyF+QuBXD/dxGk8SB0o7aGttab7KuGpoNQJH3nhygbc5m8cZ1
/PH257Uzkmjt7lNzNHZ4zrUoJoT2nYDiYY8I4O8GJ38lI/HzAWHFCbyyV/7SlDdEf5AZp/JDWpb2
SQ1d+aO2SMYMx37sdJbGNsV2URQ8SKkw+uvBpdY0cn7ixqDQZsfyTilTnXyT/cVs0nl2WQOiomCM
fbZNQBaVFBJVeRds+6FFs/5Tb5WsoRjWROO6tb0yfiAqyX63XPBKYcB/9r5meHf497mA43kCZJpl
4u3nrVhVSO6iccnNv0NkGX9ZLK2vBRUlrBd33cD/6cORKAgJ3F75oYfSGjpaV4f9BJhttOyXNiP9
En8XZmmcnDtHQlQgMOXfRc0HLMh8E+gCbwkf0z/9BIBORxfyWnYI6Lf3jpbU58Ye/+4Y+MvEgu/C
oIJ0EvKN4ICuD8nvTgGVqSF2qzo7uDbFM1sbjWgBt49anJTkCeeI3GZB84ALY3j518+D+dfXmBIF
h5+/7hERvvzpe89Gbg+yGGEndmMSYyPBp6vFcfBWKkrjrh6d+SbQnOC5sufnPJjbH2hLx20/Dw4r
75rVwHreyj5sC+Vb2Cobykk7R4fXJRiSsC1/b2Mj7o+r/jL5deLyP5vlv5tXo8tjRPJfb5avv8b/
uHxN2Wf9h2H1r1/2D920bv3CiBZOE8NTSJLMlv+xV2Y2/IvuWDQ6wJ3gvq0ztN+G1WCcMFSuSZ5Q
/MG1r1fEb8Nqy/iFRBMWwCycPdQyKE7/jb2y86cZF1wnvr2Ddhr4L8tt+08zLnwsBZl9lbiSJtFE
78REYWGqbK+3t3oaIJMIrZHd8QyWue5K7bhuexyUxmyhD/WYkSiodfN3aSWqjDS9Abgi5mE5TxQ1
X60svE1GXKBcWuIqEjdnQJMX42w/aACCfAWSR5kmbWOBmQj/8gyExNnma3J6cKNnWu/dDbUaDGvL
g4pw6wEaDVMxdxx6/bXARZYRcGtrJjOitNar8pT52hhRchFJPkA6YaaTAKyZ0it3qNrGf0ihGNVs
wlGn0VIYpd1TQIqqKbvHjimgsfUFkDT9W9Z6PV6Fqhl80nS5ESr9zAGVK/S07WeqEVTvtc18i2Wz
8qJlHgVfCrd/YQKve9mv7uD/eQD/7gGkVPuXD+Alq6qvru7/qOv49at+e/58KGr+akzHHbBOxX/3
/AXez7UPiDMyA9jWrJaGfyyLgl/Aj3Fgo20lK4GD+z+fP9sCyxag9FgTfZ2Af/nfef5WvSP3zu/2
RSjfAJ6R5OIhAEbd8fN+/t29ZHHflDCl9XOla3XaKuyTqFGxf8bgboyp2ea2hQ9mtoZG7iY46RBz
mt4iALrAUVAuWRWCPOouOILsoGZiSCM4LYVtPxsU5vlm7IwPjL7JUzlhUcwS1/k24Da9wIjpbxdY
jvEuq7FOhDVt/CUZ+Z/R4E5Bs9dESv5PL6ozwqnlwJz0rpC99aGNAEPOOiAkkD6u2V8NAqLMk5XH
yrvqlnbBpFy4o6IBKS31XSyEf1VmN5GKvsrnBB3hDAcC+eq8saRuMSW11CuTihHlnwI9dsmtDAkm
farX7HLe2wcQQ6UbWSbTtG1TxNmTkc60zCm21EhmYnCPHMEYQpHXPbi2Mo+d16d7cxLfi5ZeO/Oy
FZ3WZmTMDKa5F2b2OOPnunXRSIoDf8W6gPGIS0hRuNLYEgN9Z+pmbXtDe58QYAJKEeWIAdjTogWa
zZbouoBRABatzZJ6rbPlIOruDb1wLkPgTFujV55xVEHQ1ud+CeJn5DTeQ+M58aPsZ9M/cpJZ2kZ0
jVPgN7S7NvJkLF4GDFNbjRi7KKd45TWg+GpJLT+5QV2c+8bjtVTliBrW7dCkAD4az5hwEz/Skibd
epm73LdVYnM0xwlbmdwAndNLCLNmPwI+HVm9e/48pCR/t2Lnz3F8wLtgvjSLNaOK6LTlMSi8wg5x
mHjZwdZ0v3jOJHkITxzP1NNbRds3aVuCwIOu25tKzDoazMSpSGAUhZMZ70mHq4t3rkAtAV19W6JT
NHG5Xi906NtJjxlRM3E8ZsNyjwjB3QKIYdqRr2dz5oCEseu2xMMY9AwLQTCEa4QiefaOCTmJfHvw
Kj7JT5r3mE+gYxzzmCh5QZghwmVcQi+rr+12aSNoDnustfHJy6tdxf3zpGnp3URnFkq+zY7RWx+y
BHg19BGHjZfFu3iYH/RCdMcW1MAW9Ii4aktNPzaOne/6uDVP3Ip9mNOXbzuNgVFpT9nJVkW9G9GP
nrViXo56y6Npopd6CmbzrUKTELVG4oUi7TUmLmLY1ZXX9yfojuLYZeOHrGVxkpmdnFvXU5tlKUnf
BG1QI9jq7Ebt7KXh9dHgPZVaFSWtFmiMAUQakVT/5SztC8N+KEdx3bCV1TGs2hJGDotw6AtqTq4q
ZwKKDm1vj+X6oc+0LlwVZOFgOnFkS2Hc8tOLs8BgJMN46psjEkr1hQVy3vipxYvDw3Zom4HdCOVz
lSzQC9uWoYzz0FrFfe5nV4sRMyZVOtC55TFz+32tdyhgkvG+C/BULqW5ATe0TcDlyIQUS3+wn7q2
3fvzdBFwq3DBqGknm6LfDvECkTa2n9GwZuFYld3GKIuvwsbDbFajy7ooVQ+ZBnS8NYwo6FFqQbfg
EMz8i90wyxUlwccgK3BB0YLf6YjItiXq/cgLhpHPVgMDmffD3Ztd2UVaGqDplcXn4sFSBfEUnFyO
y5OSpH+TRCmu06AX+BWhu/JUrIaq9m4Q3Vbz+aWWurqefFu8F+tplqvYQ5siOu3cNKZ9n5mte6qb
PsUUIOSuwUfADC590bUOWYo5/UArZRywhzH+yTBVwGYg4kKLgxPtkLXtONbvemtERLO4wTEX3n3s
yru1BtpxTPjnWmijF3W523/jXFEbc/DiIWysXlwLUw1R2+f9XueN2ul1q66dxEnvrWkKLnLS7xep
9RtblK+wBcxIBIppYokkC8oIiUUe4XzdfUf+OK8QUl6lix2MIosfr7bfUztD0pNyO7TEh+YGaZOi
fyyYr+/Mcokfxny8NForo8noxZOniScnCZAXacN7twQvbgIoC0gdn2PVAAssQHWZ465bBf2u2CNo
jHkVW/vaNJJ2P/rys3JmZ+vIpTtAE39syNrjA5yD2yjTYjg77ahfp4Z1r4LmqujSZzc3wSNATdFr
ew45aRGYBW92MHaRZTtRvp6ljebf+p217zK0wRNvHePDgVAdjlH/LY8T46VwfHTOlsejptkM8L3h
wshtO7Q54i6z3zlDa54lPLawHZqsRblfp1E+F/6eCedyTOv+0DfiNGRxvsfGm0UJvsIwA7bFZVZE
SxwwiGIOBmmTYOtPW+P9wm2v+dfzott3Kf6BcPFkewFlpUXzONRbDArpB6F/djSa6mrK2tUWVTwZ
9nCogJEFw8LFKgJWULJ/GObumj6+/BxQXCLoehFoF7cDvw9rmzqPsHRm52GGqcE4aof5gHzYxHGW
6wnfP5CQuG02akmNs5M5yW7WrDnsVGK9xrVq7nFG5xVCSfxZWz/nZBpKq7pNtIFZXy1T3OHcaw1Q
zMNcO2JjGEazq1SjrkygDVFG8U/Tr8N0srSnVBvX6xkSTO0GoeY71yMKkWeNPcCNnjTDtLHnwmYi
Ny9C3VdC849Bly+nabCe7ElvPlCdackhLitoI443Wl1oFQZxPrjYwGpwz5rboQ8+S224NVKP6as9
9vedU92OlaZFba7dlXOqbhCBfOukJVm1ufUJfuA3vwOQP2X5CTVYvzX49TYmsJc3jlf7MDKHfReL
IbcjIP8jwcPmVtRDunfR0YW+T3Rvmdv8st3wGiSkRFS6r12SYcyfWZ6OKBc7/weKPwA4TmOGTmoV
77XvzQ9sImiXlP9q5U4TAf/0nvGzZxstdvWI5aF4hHyhh9Oor1hxsN2WxUp5steHiDdMhHDbcN37
kAxEwI+XyK7cluJ7I/OPWde8+yCohm9WN2x1PFfXrFsdRupc2Z5oDCaxGalP0dJIO2x0WZwZo9aQ
CBR6/a5KLoZZHPoctSIEHVzbKqjvfaAj8HD8VN0BSfQPi+e237QlONT9PD0O7Ft3RpAFWRQAZLsC
Efq9zf1PTucCHYAbbJSM1VMmjLNbWcG+CdglOaOWbVmtcUEQG7DpTVwvqWPqVaTVwryuYAhEBDu2
V3jLsC/03XyFMjQ44MeYwJ+1n0VCdqqaigw4WDMYDxyQ3bS1lIWlye3HtNjbVdLt7NLOubw6rXpt
vcA6gwtxdgW14PO6LZpZHxT+OjCfrQdcicZHVTjuh51VQACXPiGLLmVnZBQUDIrX3GRVi0mebQ87
95OHuQAKA9Nyy7yJaVQsnltUuvEJ0MympPJgWZkNSRqVsQFA5SzV6O3yckgeAo1C1LhQaEUljBYZ
LEfG19/r2HX3LVb8Tdk3rD/BMBzjqjYRqTpByCW55107OcLusToxdC3qWmBkUW9Db7NhWzBIV0CF
kY+zQJNxy/2X14CAKzgKMbruxjeKg9UTyZpKwXZBH7extK5FKqynzCajvsC2e87Ssj6LHnt/7gUP
85LuiqGV97Dj7b1ufKgipWASMCZEGT8ZiSzDojU3sWZbbMkbUqEcybZExCfpztXWa8lqwAsUlax+
Q0jrRlRrVYOOaNj4xdRynKDCtX12t13LPHLJ07cxILuZAn+n+7zEQIeeGMrWW+R5SGOz8jwiZN0I
wy83tCos5noMTazzG+7Eoj7WtX0fkLq3BxD3WVTqqW5m6LMuVsySPsXsHdAGYwXLr+k3Db6S0GL0
ccEBM8DK0MxnWJ1d2CMQf5r6roxM4BjwXTQ7RCoLSKpe9auYeUJT1PVVXi64MZtpB00Vk2QdZ99z
aSB+93AyQXbeot0NZ52IKXfy4yfPKK5YZ9rX0kZhodrqB8Uv3Iq02xpiqaNUy03e0uFmgrhGtIMq
n6Qtsk2BAGKHiibY2uThUHT7Tjhj9rlAxF0zfvJyB3S8vXb9+EPvJElFJI3v0zGf7toZhXPQ4Xyf
C4+qx2A5gmD/uppmdc0OCNV4Szp4J5Fp2Pp8zWbupBEcyr6vxvw0DEPoBd545Vve95p+A4TkK67V
96Rx957RqSva3JkXI9+NxXKMsUxuF03bF+kPzW9x57idfmV0ojm0ubwlyhxKZ8rxmLZ+BC9E3zUN
7e1gSmsPkHlv1pgTLCHO2C+4QIWOlMJ/Ah6BoTFb3idPfcYq+ajrnM9Pbd2p/uLV8VM9LIidpyp5
0zQcbgosCnyOJUos72oJ/Be/YRkdBKjMuRxDmLSQiaGehFqlGziBmzsxUp1pndCjXi0wI3PYYeyQ
65HyTLsFmDj4YV5OC1eCiPl1uQnaUNeadDf7ZEFKPsFvOJG/rJzFiBWPc5haODXYhCEpQQ1dvha1
IOQry4ySIEuTBJ2ptgoKvBrxAfDp6m7szf4waFO7aj3yvci0BNOiCbkrqhEavLJEyaJpHFBaOE37
NCq/OA6Axo5U1Tn6qbTa20Fl75p5Sc7IbtydrNQjBAE4xnVwg3pc3FaZZvxwsk6dlzRzT3Be5cEs
5vykIIvunNGWj3bFYtGX5js9vLjklU2Dn+g3bNsGcCt1coWn1IoUw88L2ykAoMs07a0aNZUY6JYG
nHe7PvAQEUA4i62q2g+VZW+SCVxruS5jsq5PNsw2tLCydGjPhBC7jbC2ZlrENy6iIuxz8we43QAE
kQeqpeAVo6i9VIr8IinmoyPJl8aceW2UNWVFl3rcxcEb+7ls06IW3ogyHVaOQ0UZJJfNiLdg2wVs
8nl2Enei3KPr3xEkQSTXZLKCncSOUSMIa6oPr6xEVBTlsFuDIbac5jNvvVNtC7RTgmURzZR/r4Rm
72mFmbhYk3gd8iCgkrb1/MJVzS000i1cz11wJrfGDxtS9TZm7DmhypmoogULa8Nskc90OkuLIjt0
uW1EUjaCMLFOP/d525+62vrRLjCRcVuEa29hLtm1wem+ncCWgavgbawxt4kgZ+xZFGOkjZoRunXW
b/LW186jLW4zEzpBXpeXxPWeaz/o9tTXLUlPfPyxTewqQ98nI/OOonfoZciMWzGi/FO+MsMs67+W
urlz6/4yN7MI5RxvFvh+TBnos0yrikoQQizYUn49IEWgiSI9nTiVHT0+pCRabSFIORQt82nkSY3U
ihZFlc8Z6RgSCPLwMXjiAzbj0bfbW3Bt0xEXtrmhhTxzRD8TulJB6Z22tFp8ko3Zi/oBNyhPg369
GMrc+9PIGGXh0rV76ygb4x4VytEXjHUHN48giFYBjc5SfWttjbHJOI7+Dvf2I2fnvTknM7/R0G9z
d6Tz8kdWYbSDvaYTvgGVionAxoiz8ZRC6wwdu/qo+jq4Ewm2dqrZfYs+BdWltTz5hn1LdjU87cYw
4Y7pu74jSdOWUhAYgx8BOJ03w/33xGMZp1++0V53i3nOffcdexrG4/feKPeq93/IFX6k+xg2iBwW
UVcGm1ZUkSEasWF7+qPpyVostPwtbbV027Kvx4usRblZ1wxVfGYliwiSTVUxC0iNhbIFSZCoxa1M
OaCjTkl3ihpk4TdAm8yTRk3fsIvCTz0ONOVDO0v+Ejd5g+4hxODVbqtuquQmBfYxtu65gSaNiC1y
xbS6+/NC7ZjiJCS+KyfMF8PDHmPMrUIdt8i9jeAkCHFTyWOGr/7W51Trw7ozpFNSGrcILCYq8v5R
Q0nQ7Uq/g1AgtXyUkWWkjNpceoSZ44Ntxk7YgdGaIby42YkbZg6ADfQrRXzLR5dPXt6jKws6Jhbh
zy3Q/+15/f6rvn4vv7r/tf7DnxQXnHNp/7//+EdMgr993zVd5A9/QBaI6eJOfcn5/qtTBV/KP5R8
1evf/O/+z//4+m9ZN9Zt+b9ahV0yRB9K/gEgZP76Rf8cxKO/CPAPsOgy0Qv/5q4MnF8gxgLCYLXz
z/m7/otLL+iuc/E132T95v/Yf7nrPs3E8mAYrGkCZO7/+L1/s0z8K18lhpE/j9/JdsPyAQCCusRC
ifLHtbA0XES1+N5Pi6NTZSI9cgeYKCI2eQBde3jVk9K71hynvs+aubpeJ+Zh65c6sK9Aia3hZfqD
6PMFh5c55Tep3wvU91rFNM6T+ynIrBNCOoyUQwau3fEntvs1vF4ugZw6f06d9DwUY32lJ6wKwtos
rpDD5Ldevbr39CDdx17s7e28oHZPSg0wLIzQ/ZKl8shqwL2obj1qMTRokaVmBtflCNeTMIzxLQdq
nG8mD52XBdYYjeRaOYBYv69bG/lNRgLcUekfeb7U74wF/MuSW7EVMl4FV2OPyXZkFbDL48m9GePJ
T7YsEYlxXIGox1V/dMilqX2OtWx/eE0W3Fh4sY6ov+VXMplxC0azMW6ztFEr7k3e2509nkQOQyqc
czETUSLMLxxYdKiOgGKPlos+ak7c60SvknPXLNonBksW3+jKzGvYIdVxztqXIZhaiLemu89Tf3hK
m75/CIIeiCKRJ/KDwITkhVMhD5gAU3O6yKUUoywc7ihej3S6aMhMPZOEyAYQk0zTkO8t2BUVmfb4
DRswt4qqio8CUMAhWLJ+Z5Bw+7noqrjKdHmjLYlzymXfnGS8LGfCN8g5c7xu5xGsYW4kfQcCzlmZ
kvczyV/oehmo8Sop/jUctTuzs4rzbHgx6vbS5RedAi5ZI1ZXRuZo4L/1dI8Iq3isKzv9lvdZSmJu
1ViU8GSBbElqEQaDAEdvmJlZOZQ/PnuMrG11URj5OxCSuoXk3hjiXbrCH4qEIX00diAIisVC5esE
0/gjY0BI6TjBYAmrolv2jUir28zFI2fTDlwloGc2QEnR/UlcqQ2SdwhXljFHeTkyl2Kuxj3lYMx/
RkFvgnpSif3RTqMNwg0R3N4r6ISQ45dr8l3ibSj6qMNgPlwvpRPcJfGcRqOvbUHB0NjPw8aVznVW
BMMnPIz8qEvGR6NgaL8ZOkW4BmyI87Iw7d2JoK+eglrEL0RpJNqJyXwrtgHG2e/MATuFo29U9wPw
v3g7zLnx2gdFTFFXterOUFX7JmfdhJg1Gu85wx5K1rmf74n7KfwDuN6RwB0/INPbnDvQ5NZkAzIA
lhiq2LCerUFPz62e2h8U/ITJGkDEksiTS3Foksp/E57uXXJnmvXjFJAnjNexZnbHsmnFfBZDsWmS
riZioirfnSQNnhj9f2j62GzcRlpIyd35y2kkK67OMOoK5khcvYiEEiMqJAk2vFmVfO09WryQvVVz
9OO6JwBlYOfWw9m4WtMQNtz9d0aHvyQkJaHfcgsTFu5Le+sXzYKy0kO4OKiOkVGTbWwm4Gife0jX
teGdHL1jsW2ljDUlk+19rRQnGqMQLyKEQt8PoFDvTUSq+zrT82mjBX1so2qS+qtJPifbMA7TAV08
aRMVHKg9QvDimMxEfTAMUwVQMKu/l35m88LCH/mG8rklw8Ng0s1hFqtjnADOBx85Nm+DNzeSTRQx
kEhA8dw6+tzd2J3UPmvHY9jfGWK4ndtZ43BZUJPWmgiQc9v2sNNIp3lDkDp+tUU6vs52ZVysLkNH
jdTLhwrizDKOgthqb9I5iPONbzYlA4qRhGncAmZk6A129a7Z+HkwMuiVxFXCycAw7J3sZiajiDTY
uwAc/ganbnwUOcdmbeCanvTyMakcte8kMRcZ9FBmF3BvvBBuW8XSYnC3rT4t3xfUpeV2MMi3qC2F
a6VOBxMdsS9uplVErs520brkkdtybLJv4KLpb2bPrnL9xZ9z5twMaiyj70Gnz524iacYBUQg3BtD
jPFuMQp575LGc+8aXnLLsTjtPaiQxyEZn6lTq/sWJd+9MrrYDPVMxM8jVBto+yz9Qng2VLQkLjz7
6Nw5pIhpvPdRu93qWBFu0ai0Owj5oDuz3L4OUHlG9NiMQNmvcWxz20VTOWfXygwUw0ivFRS8ZXkt
Ap0f181JVO4KmrCugByG0JahE6nc7lVr8OOznjPxqVcxXdzSxw+2L92jyPLxkVrOb8N0oDq2Fm2+
wc6gyn2vtfXVrM/xdUDWwQMbJ++Y8It/MphH5DtLZ0/KCozhuF3ecsJFESu32nJIjGKmXJwZqbC3
3bY9WS45859hozJjOUOb8Y4pHDRU+uIWDZbEUW1aNzEwPZtDNgdzucTr1sJkqVInNWBcexU6q/o2
WTwyxng9H2U9GVdAW+WB48LbC3izNzmpRzS05shqPVjS73EPLzab6M5C2U4N30fvZ/gm3nxn5nLc
B3MQHAdDdc8yrkEwG85w4HlyZ5bCtWRA5bFHQGM2EAg4z/qG5X1KN2sF7d1o6SUrVGHBNIHnQsxD
Blm2LewbOs34snjBdOy4GJEUkxoIk/RTr7Pg0+gssw6dzmlfCIhK33RICUQCac2+slINcOnAUcPH
L+WStsHuRaTzeLtsEPktm5DxDQYrDm7isF/NOvNvzLniyUvXQ5PkW1A5yzjiJgE3ZNYP1Ry8ZGaV
cGKnBJ7jp2iVEemVb6YsFsbgNdPi/AFYR9feurLLugMSqpb1iOvmBFkIo9WvTJd5DsNjo9JbAlfA
2677el752lzmB9kmG3zrwJmt1PV2TeB6UQpWKo5EMkIUMtmB9rLoSkC1WvriNJaTvZuoh4DUmrnu
bOXIZpuxPKlfi3sxjGka2HMmuIfUiY+sKdkKDRWiqPc2Xl4pe6dvrG2rTzFM5nOAJuDRaJPm1LbZ
Y1t587a02vLotV0TeQq1t1dP926xvHIA/iBM4V307qunRvWB+ooKwiaFKOwc9eoFmji4nl/cElO2
He1Su+LNMVdFM0L5vG9/WIszVGHftDl9LNN4wDUqQ3Jcz/2dBTRnjhjlM5pqJEuJR99Vclsu5nKX
LtQ77J9Gp9T+3/RFl+xTwgf60f+xE/pZ5f+zTfr/qnvyVvDpfy0kvNQV+dF/UjH9/Jr/VBHavyAg
dZkjrU5UdOz/2T/RJREhycQKISGaa8yW/+yi0BciegdOQ6qEQ6jE71RM9i/oilEd0l052Cmhcv0b
XZS9+ur/IGJyXGTUCORA4OCs/4v3eKUDAm+bQSwzpaVI0UqGeGMKB95p3Xw+eGS/VoyLEsjC3ITN
hWg+Depqkn7vYvbnIfYAUCi+nrYTUVktk6K689zPRZqoR6rMt1mlNPNVzWy4+JYtdntVd4v+XVjJ
ROCKyicV6o7hrSlwnKj7TMOig8LCQwnUBsNwYpUjxwugv2qb9jlaCDwgTOtml9Ah3NuRoeIesod2
pSvCXDCT+iQviWoxN0w43gYqeU7plLnVMOkzlRw+ItfRGWH8zPcN/DiFDDdWDMZsN80uBGyPR1Uo
76BJJY9DXQoGEFk13Q2ttjeFMje1GXwbCaeA2Fn0rD2Sev2p2G1+mxyOA1ZU7F3n6SoNjAxzNQtG
w2BAicp3o+oCNh6gG+lwxVZrCAXzsy5aOB4XpuLk5hFmtChaLzNzTliYultyt4R7HqEjfPKKwMrH
ahPLx8UlkbqXdqfZZ08mU74VksRJG5ZIs5d+kxLbNZnjBeg0oU/FOnGlL692rMfLAWOLnaa9dRDZ
lNYtgWY5DkPvvDBgZ1cVGVSv5rQlXEkJrnjSjomuOxolUoHhXIwBts6eG9cN/PyY+JrnNZsGR9Dr
AO3gvusgebLc0abvVPWN+LHyI3+QR2yuzKOqc0rjARG9sePA92pyuOiSXxoCnyh3y2C4Ig8rP7ks
m3mhZB6Ts1woccyYfFtbWeR3FNZyq2dUj3GajzcrQoriJ8OWVjD638wNGCANN9rJF3lNiJe+7EhR
yvc5IZNG1kz3vats0jW0wtxkgUxBfbV9cvJ9yvLItni1I1P48UGvdGaGhTU7R2LO5Y7ztXuvQfN+
mn1rWLsAVSyT+pbZW+/HPgsq+PwobEC8kInDgti2kuIkqKGNg12pt1TYQx8tCHVvNV5BhyasSd4S
aetnjJblDpmeth8sG5kX3+5SuFazNxZjuqtI61s3PVSVtgHOrGx9vJu5qefnVWHBoNTs2JXkbnUc
Rp02DDMbBVFf2FeuL5YTVRiTTjL7NiDe3vkZUY/pSAZUkVy7KUOJjbLdK93zuheYyPEbNUGw+z/s
nVlz3EaWhf/LvMORiR0P81J7kcV9EakXBCVK2HcggcSvnw+U7ZZot9yemKcJhyPsbstkVaGAzJv3
nvOdihQCTpWWvc0agEeD9OqHtJsvyaJzbpY7+yqUndjQEUAS1siLOeVAyabdr32mbTsKTc7QtlWL
r5XU4qpysugpqpP5vG3s8VQpPCYd0JuVTtxon6Yq24cJZnBEC5hRsVTua7cN7iLbIBgeL86J8J/H
2RRXpZUiuGOUfspm5ZyoDzl1p934wWkIDFil2TQirLDMZ2TECIkGEHPRasyFdeuStbKVZWd9NTB3
F+ueq7HL5rQ/YpH9DLgrQJEY4o00Bg0LCiiofVdb4xQzs1fVZ9vX0T2j2UisMEc6n5g1Ah1ESMfv
qI1jDu52bVk1PaaBrIBRIEHIsK6vfVxdhF2m084qI/8wOS6AORJx/NWAk3/XO5HkRh/65FwG8XBP
gAB9X67PfTc1N9zWjOdNTdQmXSInC4ODAWYdtxqY+jO/NYgQIUHKfwWAHV8HuZ+Aq6jKV3pbwSYX
lD6Y6jCQbHVlg48Ukgie9LYvWv+ILnWCoKSdO0m+WLGSozbRdFjheuzpdAv6FHpy0L55XoPPMqco
qQZhfazyCEN1PCB1HaWd4qJ0nWfsQMHGwh17W9E4W3OcHD8w8iTty0qrCzOv6XQob/pMRBsKHNPq
v0aM0dYZoa/bKo+7/QQw9clEanY1S9pRisyea1061U7mqF1NxibnGFHFnSdxNa9xSWfNrqq6aNtV
jXjx66Hd2NNQ3eKIwTavxxhxajoYK1v20VdmKeJQqtJ7tjgRGJuZW2sLQxGzMU4N0IER0Qdlxcrv
gwpceb5yL8xmhibmGNbOjqT5EDVBfe6PTnxWBW1N8cY4pW8EB0EdxPpLohHsOOiP0nVjhsSvCp1z
ypFMl8OpcVdSKvM4t1oPa9tsvkB7A2E1VYj0HbO6QLCVrg2raU9zWY03uWdsCVUPLhpEfskKYVsc
kqhgZBexkM2GqVL6Me8UkRNdXl94tY/wcZQdMgfSY29tEvoOyu+nYzWFiU3L0iaLgBSRq1bV2YcC
zsKHyC/ba4Zt4WOdhcn5MDVIuEZ/fpCtrbexqNK9pvm+DXXPDNQtu3hj82mrNcc60R/LfFao2rzh
wSYcW68Suys3RsIwznVs4kFELK6bzmOI5NHfOCtHgw5okY363KF3mGHDgj7nV7bFdezHJ3tiauYo
JH1I2NC3okqbz2Qi3c8mv99YV2GZXEc95yE3FcEHPTvoyOyZjd4n6XpJ1+mSnZtk7okMq/qe0FWE
qIbTMgiKQhoVG3+cTkNTtbuuJm7pH5fNfzRaoOW+lKz/vjh+/NKCo+u/t9j8+jO/Fsee/MX2LCxk
iM1g0bxBn34dLniI9bFbMSywGSb8KPF3fll8b4g/PTw09qLj/23EACoKMb5ktMBUQArH9v5Wcfxj
aWxCMJFgUHiHvAg32ju3py/VMCckdh8Y/yM2Jr9slUY4Br+7Jn/CglrGFN+5CFANSPpH7kLhJ0Qe
awJ//p2LIBxQIVoYug9DWhLtobALrvyJxN+yJ6S7cD3rmM8Uz5tqRiHw89devq8/vDgnAMyeXDaP
i/3ji0NOQiqV+cEhwoFAdmaLul9Nktd1BMl0nKpfoqCoA5jUibXpZp18mYy+ZMdvXYvgZTkTNUnk
SK/8fG01RnM2LFVW56elgYeYcL5et8T1RNHMtMMLbwuXjIb/xYfg+BRIfIhMu95H8IkWW2CBUv+A
TsHcTnY175hY28fEG/VDA7luHcqMuGKjIG1Hiql+HgNoLE4VLcHqSTBdu6U5XVcdsi+hYAUw5yfl
zc+IbgqI+PEV7IUiGfqdJmkFRckSqPPzz/AH6g43AfRpWMpkYHjumw3xu5ugsy36fx7yN05YJCKB
nFxNqtV7r/orC/NiWHx/u2HuJfrJxzxGd/DHb9xRbEm15JXeguBY3vnyXL85wx7S3JAGVnxbHb/N
K//k9l7uoPevt/DZbJNbHKPMcgd+98lM2ZVlYeS8XpS0N6wo3WoesD7+7etnC7n4fhYIGe7bH18l
oAnl56MBgxwEwB49/NfaCogy6Pz7n7/Qm6X13edxTCy3Hg8e7r73i0JKLQB2xfUPJs3Z4+yRBBbT
d9lrzRenCws3nIzRtFdVn93iAvVPJGhnCLVJx4qHcj4vHKe5aUHNJStXYdmrETkoAk9IGolyYpiq
nJCkhHvzQUXkJa0ttMTGKsL+QTm9pJ1NNcHg0jcRlOAk+TC6c3L4+Yf8ZvP+4VP6NCskl5Mx7gIJ
W2av331rIUKPIZ7b6QC2gAFoRGXkRWF3RBOe7aqsM6nJq68TM6KNk6Fc4eZND3mRDoQj1j35aW17
WSMxoR9VWhs64OKDNLPk0gm0/dEDF0C17m5bOZp3MiiQzrdjjjYG/P09p5qAyRehcb2Kp4c4Ks1N
GZEcn0U7hgXRR5az7OAyLLmKBtM5KOLpztld4kNRh+bWitzkgPsR5SdCwm1s2nIP9tm/b0MnPaYG
DI9SNjGG3Cj8HLPxrKEbREe7ntVVjeiY2cfs2afCb/I9tmOSUJQJqtuuh7U7uCgDexlVDE+r7LEn
dp0MbyKiCm1cOUGtX7Vm6OTncb+AY6y9E9ppt0rd2FwjkYFJ6s32DTphcV8PXfEBZ0b2tZYx6L9M
BJqBC4dRDgdMAFdYh6cnzy+zjVeY7WGhKR1Br0ynGcXtlZsTAtz7yeLyLJLxaujL5lOJhedFNFgb
mEky6c2+GJnhXyDDNiA3JNHW8NqzooDWm7uy2WZmcJyUUV5WIcwVc4K8SQIf5a/hlXvkg6flem5o
WNDSCHyQwxWjNVlYz07scradYnGMsqI42WGtH4w8603+VMyXcjCgG+FTIpKE/WWNDstC9Bf4x2G2
rZc2dLvrlOtUHntBxkXjddZ9ZhMHUnNHKLLChsayXio4SDuC2I2NVU8+EnuzbB9KjdWi4oTHV4MA
qaNjfxj1sItj68YMiSNlbVPHPq8I8TUmktPb2Hy1SOtmsCvrG93mFwkUKDRUKmPmk8MUCTMSfYoe
I6oQZwimIIhHTLbSYIruyjS6QKH7MWYceIj7XtyGErVA2rrkmmQvZlGWG5SklO6pGzz2TujvrLaV
J28axrPSIRSQgQo8dmFFqyGl3U2EWojU0ohZooZxLRcZmp1W07nhwyHLkN/AgPXDZ0SHmjczMQI2
M3sdZxain1Y0iptLjd6GbSjbJRGAGgiyxGQPkWvu2w7fijOjWAXTIDBaOfolBYpwMySd569KTQNw
Jcy0vpqh5LJMdbI511raxxjc70FaTBW8isfFNTSIX+IwzBnfrDlCLohRZK/mPsYtItLyc6vs6CkN
5fDqep1+slQ7nhW+r46Zwviloto+tSgnge5k4Zo0ZXUcJM+XoTPUVrnWkbUSqdfJY5kE3syJpnER
uKPXWE3GPD3Yij4VPt/4CGSLBLmcWO5Uw74IrCHZM2wrT8lE46gU8G+div+b4hyocSxPzRkzzmzj
VsycDZfM32aJKgxTpb+qvh2rS6zKIGRqioJZkYbYLlmFtQmaPonYOd7Cs00x1FuhiNThE7dn3pKH
PLbIMcwY5Mfci+7DTFzFlcmDeqkT0QwbUETkV4q6Ul9wCuHcysWMZS9tP8cefCLkeh7B1X2Jm8uT
94agvgCKHzNFGqlOlqxGDp+LTDAgfRROMCCqQWJ05myd3eaR3Ty9JYxnYiaeyqAuNBw8ZnkmreNo
NyQwLtm4VU+GYJPgppyNWBzylFjPlGH5CiLafOEiKjyboVUctLbqSyueMdcx1Nzr0SKvyrXIT4ZH
QOxwS5wkOv/4KhCkrTqDZTJXYzBoO3YEOKkmKDyzZ37GDPLuQwScAtWlxTvJhoD5sur5SMRwRave
8jhD91nqbK0gdq4kCwMznS7Z171JKncKuDPwkNNTqxCDGWIeoY5sYfFxv0orJie9V+oxUS3rekVY
dkqrL+fIbJt7KYpmH5YGsBeoxbeaF4g3Rs7OO4Ox4m0jz/k4hoslkaTN/lZ4Nf8LavptK8yGkJ5Y
PmETPu8yyYhbNdW+w/w24sIV1rkzCTLtWBRkO1iXCrjhrl7620UGXljlabyrrDDeVohvZWiYNEz6
ZOVko4OLU1y3YRkoBN9g2toaNNWey+9lnxEQN/EJK0ejuJvp//ZTOegVvRiBS8lcYNvAF2tWVt1F
K0Zndnw5fYMcvW3v/9cqt/9/0xxaSBSG//7AehUnPwIhvv3Abzq4JU1gmdeYAHKWSQ6jlF9Pqz4R
e6T5yKX8/JVD/LshXf4SeA71B9ZU5EdvA6DfBHH+L9bCvOQMazK/p/b/O6fVP6B74ANR9TksIEuo
/B8mOeEIFzAuHefIoKOGf53OGcksVJQOaoo1fb4OIDipvXVL/LYcydv0c06UcNqmB6f062fbTYnW
tAhXjibWnu+u5J+cA94fc3l3Jll+Dm+QcZi76AK/ryg5cLUhxw77mCqbwOXYnq5pEy0L4kQlTPqL
3rNyL3k7FcEiP39tWFH89h/q2WW8hf2esy4FrW29O/Uw48H4MiQN2pTwqWiI2WQ0mwQXCzLK3bi1
451MgUyCy+R655Md4FNP2+TjNJfzqzfgWyHnWFtnUY4NLINIiSEQNuG2bSr3xot9xDKYTp1jOBY9
6VkWkBdR47fCK0TUVsFgzQZVdBWbGqKZJ5m/wIxENcNUx4ObTqDzyh8Iw1lZvTutFIzNZ1p0OPG6
FGFv51fnXmczbK/ATMXIzYlot0v0773lk9HacGBFCAMB00ps8cGgiMPT590P09zmRNw2YHI8ty6x
pExUgTHlDxufpQ7aKAgwMGZrlc49a9HsjQpzPgvmuo5LbE3mpJ/K1C+clcFU4+SMaYjQS/cffMTv
aNdEzq4lZEyWKl+Ae/CtTO/wZrnIJ82EGCKTmlG4ZnMbDEZ6IzrMERuaKEBAKuFu8FKLFpfyFGzH
wWqTnbImlD0Jj9LtFPoR8MGmcYm7seP+Xg5VjHjWI/0p8IMc6bNZ9rdwn/14La2R2QHh6GJXIOqg
2gn7bMHsuzWZF3Y0L56UVmD1iBITmh2SKbbGGYdSjcj/4IAWAHyGQWo1Os6Tl2oflYVbXmcAsRDJ
NIwyBieeGeOjy1hFAj6rYHfftT0xFVBPjf1s+tFrE5tql4lkh0JIbXhSA1xfXnE7m1pZjOaH9Az6
Zroh9Nx7iRFWHbCLExaU1/1BJ0j2dhhEIqTdqanddaPsCQJsU3Z7pKmS/rc/nZHfGD4ivsT0PMZY
i3MiXr/Yo1BXEuecs0pKr/hievbigZlpVjVOgrs/YEyE/VLNDgAlD8/rhmfvLo4Wtj9WAPyLKxgK
7niHlTSZ6lXjATFdh1bYROt0CulL+XWfvZYpCVeEjbfp3hTV+IoIhuxalaEBjFc10BVxwYiyTV5U
kkMrxqVom1dd11J4DDN9LGGl6smdEs7/mr73C2wANtkwGKaWpwJi52cQZ0v+etCTHeX2lZ1sQXeW
xrYKfX2htORA3AmPLLtBGXNyp61K6wM4QdTxRliSeVaVbRFt2iGOiLENRo7jiDjIKQu0Q+x1NGZk
LCEaZiugGmvjMak3jbCql66i0SZbnXOrT6I6aqCet8xcl8Uw5vNnnEiv0nnwSLasCMsDBcyrtctn
g1fs3CEnJbqbqEuqI3x03Yc+cYn7bRPFu58i4oybJUU5qUZSSUOneh6VGSBQdBTO/HjkQd4SgTIZ
q0FMwyeB8UPgnGwdcRmEozWsa/IkX9ouD4DuGYSXvy3lZAVznWyG0ts+9VlHM6NXl1Nizo/knBmk
fmSjBa1jPy0negShcOb0izMMrajPfKxZ/COLggDRJ9PhyCbBRc6jeiojfJcdLE2nfEGYjPoIj1EH
W292L5tO8o5VpSpjNzK1Slc2XGPSC838SpcxtEWqXbo8KPsmjh6ReWVXFQ8W6ZH5VevkTMRKwkAc
SJcECoNy5NzInDUuToXRemgPeAfcu0VtH0spfQUPouWsN1tOOGzKrvU+GqoccYUnLSrhPMJ6iC7V
pcyF6epzmGu88blipHUZuzooNr6bVqvQF0ueKu3BbOyqT53sH6xpdI8qCFJnL4Gv3wyQ4vKNgSYL
nFvsN6jZCAhXDOgDOAtOGu7kgPUntlS4UEZ1eYqxEd6b2TC5pKYMzmdkOy4+aOwMu2pkHG9WxrzO
pTOd7DytzsNYxXgY5hbrYYOxa2r8mrSQqZXnIE37Y2Cas4deKzTuM/aZmY8cgFwMcDyuZFN4JsOV
DqLGUJmo+XS/hGmXo4UOVyo3bQnboNiGEWAjkmPB7wqr+/BP4fgfmSgIrfipDOjyy6f2pct+1AF9
+6Ffi0fMEvArbY5IEPcZTCy/79fiUQokQg7qIMhg37BEv9eOC4GMYsZ3MVp4Ppyvf006xN+pFZmV
/FgQCSYk9Mrtpf60mMktmLLvy7HcGgzElrE6WcUcqBj3AC1U5mWW3aTc2spLbF0XYF6QaTLqRbGZ
LeJNZ5FxdougMy98tJ0lb38J3HSvzEX6Ob2pQPtFEGq+aUNNq4WWMCfDk71IR9s3FSkL38AO6SeX
5iIyzd70pvUiPaUX1q1BRViX/SJMDReJqlB+gfJVlNf9ImAN3rSsySJrBY0znrH4oHWdFtmraMYQ
KmdsmNg8quA2j/3itjX7R3eRzHa+RDy7yGjdxplvUee2t1NkhTvypdCrhv20NUarP8tq9C/TaBFD
6JIgY8f2UuhkTX4/QJp4IRCugXdchdHKnl2KWPQK15DS4g9NkQ1E0FRpvbEiZe6C2EPn4jTxrTO5
6VYJWzGVFOV0aqMRPUPTPRTYFMDNShOehY12Zi2ser4v+yFbCzl9yqaJxcJSGeNOQyWnJilxqJS1
030kHBKxQ8N3+JBnaXHpjyreGX08n7WFjYktRt20yZXvrdMyY66REsdxzYZDHmYeXeGWTHdeOmUQ
kBy8Z7SAD2KsEE7E5XAqDQlMURYuO30x6juGBMMuQw6/7hEsX/nYvA/abMoLrxHjidGvPvhgvl8g
sFVnAAv6O5iROX2vzMi2pUnhsPTh/CNL+nAxI/XcNdIzNmWYlzdAuq27Xtv9MzSv/Ks2O3FvqiHZ
uEi9rorOMS6txNtFqGmfuFbU2c1UBtfwuosnCka1kz4hiyVT6e1YZvMe+YsBhKmd8BJ03ZXs6+qU
Tv20DiwFFDzlxolWBI8FnwH44KBoWprBKyrgMl9P+N63NjqKm7Ij5GvlBk2/1WExk9BSYRWFfIe9
3X5RpvLPS5zNewYS9aXdymg90IuiJpiHddxF026SZEJsFTKfUz3b9iGPav+AWCD/kpZRei3qoOSe
iuarzElrai8nND7jdabPGUadDFbN6AJVwXg1nJdw+MCxxfFZgoKOdm+YblIjd56wGYsPbI3TyQ0y
sY3tbrhIvBoHSFU36qYlIve5yZFlrYy8ns5rJ4nuiRd2rpa9DYFYRKvGwzMiuv7WXLq1mWP1sITV
jB9QypK9COoMOU89pCa36z0yJeFt4D0iafGIgTs8MpNrj45GhrCC5oPhGa0Dej63DYtHlpEaBUc+
H0rq/S0GB2ebGLW4oPNSjvtB1ZyEsDdsW4BgV0VURFdtbJsbt3Gtj+SqBzCHcex/6MIYyvLkD/oO
sbBFQC/9bCD2Mj6gpCnOhhmNL2F3AKAJDm0ctStr9EYEToAXooAhxNHA6v3oSUCCHIPodq/tpglZ
SZJ63sxF9Zoz71nUOMV0Yc0eZ7EkcxK6YVoZj5HqQMGmzB5DxJHRtLESmSI+TyHJ74gkm8HO+PV0
Y+ZCfmi7sBzWUW22dbPLKXLEdAHD0Z+IibciIvHMHRqMqAgoRDX54/T3wBvfhZhhtfsQeUXd3/aL
3wtCEyEP5dlcm2C91r0PFKne2MrMxrs2nSL/sx2hjCsBsOVidB4KlY6Nt6WgMLKdMQx9+qoRdMps
D0epbdm46Ir800DiOfry3//18lowXcKj3iaf+x/UCzDx2IL/fQPpoX+J/+QHftcCL9hQwYgXyS1d
kGXT/a0GkNQAmCYDh2ogoBhl4PYb0dBE7rB0h77TObxRRikNFmEsPSeM+H+nGnjLF/quO0IxAOtZ
MDV1LcbohAP9WAwQbItDQnPACsrZQF3lj7XWO46DwSOUZevIPpTB0o+i+rxz7O5Vami/E912nDtl
e2gJ1zjneDKRkjgg+k3kdBtr7VwzaO6WURa5d0Aj4JEKFpcDEyg7HG8NT5MYvx4CxZr6EIcTOoPD
ADWeLjhdCLrpeWhcBYWtIMG3adsFaxPlp/8Vq4ROhsOIindSR0RIEu9O6AEfOKOIatRdrbjId0ZZ
eVQUQHVswGVjO59zLW0LKn84rRk8cWIl4sldIV+O6HnYs8bVVNhYnaGTXoZFEe8bz5wt3Hsu+XKF
Gd/PfWUxZZQVTrzB+DTGRXLvp3YLKKmI05upci77qW2OM0stsIFweAkkiCRavoQLsHona1ek1jqo
FJyOdTDNHqEZKZYPhxVuzkaOJyMn+eYc2GlRSrZuf7okXUMZx4ndGflmZkT6ztBymMVGRFka7UK7
dkxvb6LjHZiKiapvDlJEoWTJKQhnzhZbAobJi3rqqpJvAeaeWajjPyvCf3Qy4LFBy/HvV4TLL+rl
9cdzwbcf+W1NWB58VgK0P5wx3hLsfl8TFhXId4uA8CwUOqbtLKsBx4ffusjIoYTjMrBHY0F6HoeE
v2EIkO9bpSxNoCBhebMkBDSnFrbx9yeDuLcnVba1deGFnfeoR9tBKSoNDE1zLjY6JrkICUJ15sqg
kfQLGihUM13R0fXz/WB2zYmB32A+0S7LLitspPgtAX2BkawbComhtTUuTFs99RlJEH1EUndca5MK
TfkUyHWfQldw45KMm1HL28HqqudShepqbgOeXFJ4Fu3z3JJA2YTtuEsAQB08ZrwMoTJScjycfXs3
4C2u6pgSdx1FFSpVYhUIaNeaCPh48sfoENhyHjZTlhLwNOSEKMBIyV4bz2iukshRBQyJYroKQzSm
i1aAz17Uhc5o5yaZd6x0ayMrlwNie3Zv/tTqnNo8G/xIXzex0+hjRN8p3RSFnowznzdYndvhTCwV
W3vBuBpezU1gp9HtnGbqqsnHVZ3CGtmwqiBsDLsK0/fYeocly7VZE0w1R/jL+uma806G2tJup76+
sDLzoa/r3pvrzfjt6Q+lkwz7IjQh4+x9CqAIXVciWDGmtGhLsc6WZYXR3LLEIH81jnYnKyKc6qiB
+5a6tl+W2TbxcyOn/Kpzu7NuifykisdHAh/RSUI1XWa0J4NwyxGmDVZ1BSVqRyHkM+lGTgfKnASL
NEQjro0dimRJyIrT9RaOB+TRhOF2nGjiDZUh0UUH0Y0yJEENPMymsTu13Dh0zOYpdeadMaVEA2GI
H3N11vfDUItLqYu0tyC9dp0aKcEICxs7+RTR6DfnZ8otXbav/dj0BfAJsNR5ePPPgvefLHh08W35
swXvw0sXJ2UE2v6HQujbj/2+6Lm/QGHGveT4AJkXmea/Fj37F5IdgbAsRc3vy9/ih0LrG7DaujRR
ltHbr8uf7fwCAl0uyYl0tW3Ju/sby9+POjzGzNAsIP1TCUmmEshLf1z8ZnIrBiKS3ZtC5cW8LpNp
uMFU2LvA+pru43cX5i9HYm8vxsiODgxBqAzEnHcjsciZlnDtHlKkoevn0q7Me92r4DFL+tZdIRIk
gAvf2Eug0vbwv3hp/JwUo/QmuKg/fs7EyCQYHmnfzCyUz2XQknqm9Ehwnze48t7yJ3oInWhNa92x
aCV/MZBbfv2/Cs7lk3umjYrOZ1DDF/f+5U0riUqUDtZNXhhZwpquepBYYLnqs6RaXm5CTfIXEkGT
e+SPL8qtYrN9ssm9VyKWNbOFqA7MG8cszfuSzLmjWbhzs0NSHDzWPVI9O6FpjvJiaLt9DJv51a0R
K+SGy3VoaGvva4LGpwPJWjhd53m2X+h0ADoIHSXkOcFepKclS0bdqgPEGG+mHM7hXwgqF+nd+2tH
EgbeP5PDwh+kjv7oW8PkxeYNOivulSG3j1OOjY7+xCTvAetX5+TKda8/v2GoL/74qlBgUF7wYPBP
/vw7QaBrCNpFTitvUoaX9yWzF6rjMv4qUkwqWs7TrWPX8tLxkM6uYHH+PYHs2x1jkZ6CRlZQM/vv
nxX69CU2pEneuAaBgsnywGjGRteRauTlzz+q/JMbxZJoVm1kspy63ktkQ00moxCDvLHRBt+ixSqz
nUokkqnQsrrXKbPpAQl3eToFwUe1N/KwGKnH+WdJivz5u/njioTOlKQHaznqWX+4a03sLAEJkqi4
EKQ0GGvCvDqZfYFmNCmzv9LR/tlDsqjqeS75C93Cu76wrFPSGyxl3rRd729KHefz2o6m6nzwRHVe
EHZ1tEDEnWOD5i4PcmLYCpguEcZKSWtoIRyeG66abqPGYdacCdM/9ajCtkDfCMWLFdKcUqc8ZY5f
AvUKYgwcu59fsrdAmHePiIdIY1EEk97BHfvjzZrmUTj4OpA3xHHSQYbB2x7e7pupL+rndkm+yznj
Ppd4bFB6Em8XJXMOZ14HzaHGoEKUYmYjAAVJnregwUT36rdiuv35+/yTVXAJCPEREfNmHfHubRqT
OSg3tOWNM3tckLfLLOu2fpYilPcN6vq/uLOXHfSHp5jJA3c1ey4GCoFB4t0rFn1kpiLT3c1YW9W5
0xfOS0h2LX+zED4OghKZGo+sjzAJQzyWCqgMdbAO7hKmxPXKKnX/alXoz8iLT/bC4CGAjsHCudwT
b5eoY9fA7pSQ/dgpj0hQ1ConwkTtI01u4DF6qM5/fhn5BO8/Fp+E7xmZmm2inn+fnzzD96CTqKOb
irsEMoye200KtfoKvrnuMX7FalynnuJkYTpoxNZkw4UxDfqI6WXO7xZrDdsb16fJYabovZ2aI6M/
oOOGYlBK4CcrkD3hvBHWHKAQjUfjoTaKqN8Ij/zD1RihNlvbABq7DfIhngwMiXgNi4W5lqUM8Gza
1DdD2cfnfleA4in86hKCKgw1v2rFsKpxVT9J7WWM8XX+WWQdOZzUAUSbaRh1vD8Vv2qn0u5Zr2O6
Vz379xncroIRv5ViSBNxVaynOMBdaFcYMwFqMrVRnmfUjxCR0nFjhZ4HbKmJUQSmEVDB1lQAWQsn
asHOuwFAOKSO/qfGyFviT4uuzyjBZ+azDcSB9mg2OjHAf0obCPRAqmytwjM0PyBkRyWHtceAo71h
iCLRzzp96aybDqTMumAWX1/jE8+hrILPCjd+SmuJLDm23Yx7xNP4yxkb62DbFDEQlrdIYU/2xGsV
leO8dPStk3Xps9pQArIQK8DCt0Dx+THtMWnaQKE01n4Xkn4ATj/3FrtoNrAzy5gJAaLDQXj1mRWJ
VF8gXW9OaKR9uYt0VcScfJLJPyKRji+BPPafUd641SpC7rkHqtJuAuLkLlvTRu8BBZ12GQ4SIeYn
ED3JGcOAiSGzb37SfVWtnaQBv0jA647eUfWxCDrnqbIwsTZuHb9yo0xfoiFM+9WMsn0jBr4epNp9
uW+jmkAE6ak1N9abZDgsp8lHyGwgDqr6V5uzEobEJKrvDcdPsnNV+iAlz4DYBMW9xyFLBNwA5IF6
m8IjUhwYubaRQ9FIp3u9TPckYl6I1JkNIzReJdrQLgNyTN31kxEr+u5FkKUgAAHyFP7OQK6zz2dn
uq2yjCtdGqo6FySSWKz2hv2CCxlXTUcqLdw+TsgPk9HxjZEczqaAyHRYKy9gXQkq1opEc1euACyy
mdr0zmmD4Sh+Jl2Rb9ZFd5uvsLoSgitIQR1xu5ISEXV89ZliySZf4Wbw/Bn7tHbtl9AZkfIkgnq1
B+98jcTceZnCOXgcMZi8dnNsH1Hrs/AARzp5dkFXso0b1MA8of6a8ze/XjfOova2HELLMDc8Di5Z
65kGjcxZ17xvhLP8R1UenPpesT6znIUhIqEAfYmUPf8mmhcVMnQ4CWVX8C+QeeKi8h0uTmuyU8MY
Bv/B9Euml5CrWGKYDvunCJv7KViIIabjsql/U/QuayQ1nH8KEXEvaP72EFY++WDBcimD1pb3XTcs
UpDl3RbDAGgVZSrGJcpOE31SQufhrRbJcjCMV2VBzFgUKXk5zHwjyqYy1CZWJiVnAPNmqm+HhOOG
lac4SUMcUEx6FhPLUj0yiHNeJL4GtHk8vyBLY9W9JhU3A0CA7hVzEvb8KKX6FJlyXnDfBFtaSt1r
nbPbNkHUPKdZQfU7JZ2+fSsU5qwp9dmU5u4Lg1//tLhXn7HPB9vJ9NNX8ps8rgXl0LFqDHGJQomE
2ioUlx2u/+rEbcR3Zy7vtqwaNh64ugekNNOtSAVFeIUsZ+vIrH6GUsVurjPTaLehycTO7WbEOqoi
UPPYdC3vXPEzahFdw2lojJYEwLcCZ1hKlcUS/vrt8AOkgouWBktutEMY+No2soaoWcSE9sVIbMkp
LhzyFDx8P3u2Hd5gbU4A8ZY2VboFoRl+yo2YFy/fHiGJCWXaKZrElEHsPP2mHW98eyRIK+j4jmpC
rU3wVq9BJNmAS9thbWMuSA+eZvNegnDgxnSto8s3fYmV3TvycapzSxnubaIHrVdGnPNuGaG2h3Fk
x+2X29Mpc3kpIuaGSLcHfnOKGfva9lHVX9RjZMSHIg45A0qXqSxCGpKEt8wxeDNIldCr2BnXrJd+
8DipxLtPM+wx274RhCKaAfdIHmM9iQua16upLvj8b4tAllvTrU5Krgpg3eAEmt06NgFPWO0uL1+M
vb9Ol6c+72X9nEqcPEHEt0q53xxQafKtIiXyNzkbOddhpARlahc+GjGEiQna4Evr9zyvApT31kxm
w92QkRGc2rbjnbzdifYEfOJ8TFgCHEmNvpVtzuJjR03UXQfoovB8V8sXlMLeBgBfhc2haGXwmPQz
gJKe42hHmExPUWT6AzWQOUbFnRakMzMClfem4XMGCFKOIfbky/sRxQPDPhOAH8S5NMAJkwT1sxvV
POgNstvrt0/ITkSN3C3BjS189P3bgXcejfp/2DuT5biRLGu/SlnvkQbH4AAWvYk5gmRwJkVtYNSE
eXLMePr/85DSOiV1Z/61r02WlYkkYgDcr997znfeFmHziOJ6emLOmpkrGrDiCUuMeKpInSPXSFdp
C/rL/HvFeNk25wXxw6bODfto+zHvfXFroiwtbDtpb2F/6XtOMvpTQ5E+BbhGBHIw/Fc89JJ3kSWh
8173oB7XZYw6L89KHisUr+HGsxd717e58NEmRSxHScbDhf6Y1TFuFYLCmFse3BhzlYc4CaUNetJr
0DO6ebF1A9LbHyYFNn9djg5jJAOa3Tsad+4afprgREBpTznwj2PWVEa1DQJ/zE8Fs/JiiwnNah4x
QoAKyEPMRoRusJQl6WXtm6zUgOAkWOQpRSJ9JHc6zivYeaqrywfwfS3SB/chtVgX9MKqIo8d53Lv
AqpjW6ONqg6Tl8yfsLOG95f7E9puuE9pBOyJn3OyG6/3uUV8swdm52bDKY5m5f+4IYqx8L/V3gB0
t1CDOhgpDPd8rt13rBHi6XJXENjBQwFpR5ylg3tUNIAUU1d3G7JW6/Qk3l+gTy5myTXpdwajcYsm
hHJTMugT/YaMseDuQxGYr5Uz8m8zhZDacPYUZ+HwFrjlxBPerGrcaGaCv/bChh3Gs2x7V9XcNH1a
sdozv77F97cAvlu4qU1DoJ3sRhbtywroZPTlNxVkPwAZoaG3b7Co0cr2Rh4bvQHBuonseVzXQ8ei
QOMXUmVj+AHLFVbghRuu4zGzm5nrRvU8PRSzo8iK4aj2EkwzhZ8b8b77efC5uy2nI0uLZrZYKWqh
5XFAdjcdun4oobVAa6+OpPyJszIHXoXrwwhj56+4200RLuqpc3uKkMjIAgIfaoAcMDF5v14w3jm9
5T32/lTcWrb7OTZCeBNB2h7QIJorD9zb1ZhF6beICcPKsxpS2SVHajLDbR5g0hAf0qRmR5oTch46
Wp4BFcosX8Cf8jknNV9o5Y7LtDf61N7BOpuHVdRUINVgAh4BEaQ3Np11QWSACynMtqZDKWoErHld
lzdhhYEymHLqBWmRF8+IljtMtVbnb6ep7cxToxf/U0oW2LLG3EJN1TuwIgkuzI9GZdGFocvWE4iA
8v8xSi2+HlXU/LeBzrKgx16mOzqAI6iQUR1wwbEuNQM1TqFLOoDM00MWdVR4U2Osez3DvRyUs5xV
drQDHtUg1nnwpo6zD6HMvWRWRX3A8JZXOl02kzBm3WbcWWVfK2pMdpegRi2h93BhgCMEf8kddDkY
RmZU1ieSefHhqI41rSJSPIR8M6mDFxOrmuhs8rEOxDmaCFQVRgcIZiESXdoZ4k1uJ3unxV8ETaH9
ZFQcsVotMrGeBq68vqybAfiXuyVgw9xeRtMgwFnU6zDwr0GeJAXOL9pXI9zMtywnnbiCffmuGh6h
LufmSUIjOxmVu5ORXpnJTWEH4mwXHyw3Tr46gzTbK7fueeKAh4MKzxriYL9XGCCse4OduWC84hwZ
X5jekQMbLI6W883KR3S7x6HV73I9xuOs0mHWBPr05PuClh0422RNn4ePxEsNtg3CCzhJFJKNRQ6z
fIrpWAMGR6WMxIfnYYn0cnApmV2z+EYmEzFcQVmYO1yZnr+Vc2ftuHL8FKt+ep5iuVzHzpw8132U
bZA7B6zOnHaWHRtiD+VFFmBVZ6c27hQMLiIBlqD0t7ayp4MVucbnvrbdL+RMLV9zqspvTPVbyu0x
J39QztaVqHUKBEXZPqe58sHh5SrslWGOTK0p02aL/rk5ufaUnFEp+ZsolckrgpfoUVLjT+u+yBlw
t665n313Pgd2HRIshG+qamb+kluaSUulXAbR3VIanFhzMxrFmox4Bd40GOTbpa3wH5HLP4hc8EgF
9Jz/bqQ9/uvwXtTMedTXvw55fvzmjyGPdyGBI/xjmGLRiPoT7GH9gUWJO5zRgw0pT8d6/jnkRiOr
lTEwN7RW9qcpj/UH3iF+nEBQBFOWaf87Ux7dxPyf/iDkA+S0Nkw+Gry8CnS3P/cHSQiYIoCmyyHT
2Dd7oWViyejlLx/K3fc/9y8CG++qpOza//6vn3ttPy4SMNR3advyP79Md7pqMGpqmeXQZ1azmrx2
2cTe4K3rzOm2f3+pn5vz3y/l8LGgXzE90/11slEVyO7SCIAAxXm3SnJ6A+wGRMVrrFMeJd2hINdm
Py2usyJHrPqHy//2cepZHT1jDHCCL+23aQ5pBO6Ix+eQluOTVXivftJu/v4d/twq5Y/rS7gwFJkA
0kqRvzQuMTTNPU3R5uCK8Wly7Zc2ENW6t8Cum0vz9e8vRpP/1xuEHhZ+L2Ta9EeYOuoJwV+mHXbU
OHKC7HVwRrs5sZ6Kel0FRnHKXBSHOemHbIINROio6UwQV+S+EPAdQGjgzI2qAXkw2CYrQskJhzk7
EgsVFBQWQ0AqB6D6aoWoECOR1Yhas7SClUI5fSSyxP5kpeMe0WH3rXS0o0N1pvUyt0G9Nhh4FKj8
S/scNz20LWzhm96cp5cZHuA1GLWRMo0uK6wmitgn6ebRazJ7FRRsZd+HUeXe0pXLHqQL4nFwiHXq
oy46U2kJVFBBiI2ib1boxpsd5JvliGryhgyUYWcXxTfHyx+qxPkMPvAex20BQNAvTrU5fYwGePRB
kcotyCWCRPEYbrJ6afYZ3qO1wp7htun4FaZcc/TS+LaGfbFJAhh+joVlH2GTPE9QaNaBIcMTqoUX
zxDhKcWhQwORQMZkGL5CvwqeJqzDm1mk6XkJmuipkxzIex+tdDBEGw+GDlPacDgsSR5uU3OKb2AN
rvuYEgb30HjlRripcXIb3az1l1FwRFdJbmXCXvjUeFRGMfKateUn3nWNvYtg31qAKcQ5puSzU3rG
a5wNNFYqklkxbkzWUyUyeIgKORp9JGTiSnUF3yrBAGHRqJsqBzxrlRi0ixG8L5pOIMRVNa/TsRQM
XHuLwVJuvjgVOAe8PNPaiBOrf+sxlSMqNmdxbSxe9JTEYNLKpBJ4mQtnEzdsmasxEcFxMfANh2Gs
7usFpFeh2uuQftFbs/jdk0Ok2YH0EHEjJlseipJ7AfhtsgMXMe1LUA4xILsZaT/RUxRtEyn3SXBv
At3fG3atbuiCV3cY9jcWDPcbeiF1Q3s9N3cEizdvlXQRUyeSgg7nWbJXgdNfJSFijXCJ5V0CVT8M
7QpNc+cJbUH7mPZZDGzZfZ2G6OQUoVYSjff1nD1zSEccP3Cgc8hLu+K4na0SGk2roY/GeyMcxZ6p
sYm0rc4PM3lUR7duwRdcSAZm5Fa3xYVv0EcWsnWDOKN7zGvze6tRCDkPzfVAwXpFlLm1t6eAOJcc
bTApQpSHWdh4m8bUdIUo06SFwDDsdaXxC6EGMUwayeBnXbnGkhjsozAcryagfjB/gThIjXNALx7y
7APetRwTZ0DYI3/XAAgb3tFpsWJxPVGVAiKQwUtFqBvieDSo0ovfSW14DTRWItKAiUSjJqzB/kik
8LXh59FjVplYkTw+adKxTp1T0VbV0IrFIf8z1CCLxheY5Zb0xmib+h54Wr4pm+ULfAjcQjHznpUf
RsMxBLS9FYZ5TyrYrtPojJSTy6qCpL9fMv4svs/mWQnDA0Tdjsam1giO3qrs91ZjOaoYQEc77aAJ
2E8u/QUmI5kqj6U3tHe9UdvvrNv+MdG4Dyyh6Om1qDyOiQMiU6dezuGFEWKH9fxcCT+/ZkFajmIK
UD5Z7pvSeBFLg0ZGmHEckoCPtGZ8jQ92H2ssSTFgE8PAyeEjL0R5bgv/mA/Wc1Yw0OBkTUSAr06O
8uH7wVPdhBp+EkFBQVqaQgtv0TZYzntvOjWKLxvcC56UYOVqlApLgrxNNF4lkCI/So1cgbyc0XNa
xg8VdhCaFYormwHoEvgpPEAki02abWrkr2JsTLBzwF3sJZUbO8fwK8DhcDx2c5ssBYAwsuT+EpOc
viAJgx+uwTEtBJkM09uLG7tw4YMEvkyjcp0kPoG8IPxkm2sQTa+RNLmdQKfBIDLgi/CNAwFueEQb
77Mn7AjqBoegTUN/kVgk33vKUQPsS43AYXAxr71hTg6wRCAHSVA5vYbmVFPvHlwN0pGJyA6xEUUf
fXdbaNhOPsd8/BrAg2m72FiIlrGXzDnSkEisXVPUOe7jzHp04PhIDfTp5sz5OA0yPsMGW15buD/V
hQCUahhQLzQWSAOCOo0KIhNFrUgaBx/EMbjUQKFQo4WkhgyxP47HQYOHggZ/oLwiMgmJHSfftv9e
V/ynyP/HIh8JzF+qIh089CNQSCcb/fd/nb+O/3qrVPZzfX/5pT/re/EHu6HlUyAJ70cI0J81fvAH
Og0LtTzDWM2vpmD9nxqf2bPPsFtyWyI+oiz+U8ll/uGgBnJRhlF6BUhc/p0a/7fy20XMjmLCpl6h
Cv+1YsQS2QymGVXHgUFYguYxcm9tNdbnJR/9f7c65Vr4KEw+C1SjmuPwU7k4oGVcWIRLmjwjI25s
ymcWmODlMvtu9IDjL1/F/3K0+HneTTWMCM6kS+AhG0Cn+6u+QemQ+do3uR5md+C2Zs3KlE5MR7sJ
uX7Z6SYsTno6Hbo98vcX/602dhHWQwoEHYcY6DeJHJMZsEst6/6iyIEt8oImYi4G//qiAroM4ULL
/Ke3/NsBgKtyv9iORJXM+e3X01QLWnn0veKoCuiEGQvql4F0EubWiUIFZDI6/vu3+dsFOYiaJpfj
7qV2+/VQk5rGVFutClgWQ6ZxKFvRPnfMEX3b+GiHf7Yb/k9Onvjtc/Xcy9mG468m5f0qYphbgYw6
nIZDT58ECJYMW4tIxoZmvj86ui1MosXZz0uaS6TiPDSDW76UNeqjdSyzBSqB13oP3WxZ/UoNbs/8
o47ba/bX6QPp4v9wF7je//J6MSby7HNSCrQ48+ebviwCP0oBZx1cz46cJ6Mgj/6qjXIEN1HV0GVs
IjGeRBXPdIhodjFkKKP5gdYWrWozlvKUtMy1ikuj3G7pEEOj5F4iygSh0eILfOxxEZ8G02ISQBQc
DVDL5HNoMncRm95qmUoaKiHPbrYWf3fpiuEgZ+Z3aWTXBq3ni+ooTHRnclFD5X7yB7ueN1It0wAi
o7HSK2W7ACBZJeQm8Rn/HxgMGq+k1AfhQ6MsxS0Xpg1db0hXBic3i0Rt8ZW7FIwBOhc8oTedEwzO
/VTO43VpxkxHCHka2ZAdx6IbzkKgLpqiaWgBN41IuIOsQWFBlkn91uvBxKJMRnoD6Q8UTcy7/cIe
7kyC25gsNaCYNHVLm9AUg1bF4KhSORPfYgjrN5uh7YPRGLSkO6CWyZK47y4YFuqyOZjeZNXRIway
yhTvMitFyME7pQnBuRNhK/W8HqiR7QphtIdv/J73dBf9BY1PqEfOfcCXtvgNo/Vmcd+/y+8iLHGN
Pbr2biaI0sfKYjANaoGyPXy/V2PaEVghqVjwJGYT400alUicXN4sLIy63bfjwKjGAKsVY9sJk4Lx
j9HA85LUgP22c6z4FdlO8OKDUBIbWN0MFb5PErDZO+/QOus3hCU8/Jdp+qwQk1ByUXyXCXfGlBGW
eJFUKUyyNPS1P6knIgDAqQRFyJy2rd8mJPHFOqoyZKAD/gGmHTFMrZ6wg3o1apFJMjo0Y309lbx8
/iA5SErpfWcbZ7BbqFexLDdlYJ4vP9OFRFUVjAdZN5b4YPBe7wF9DJsRzMKub1puYID7NLW7bKwP
bZuG4ZXg+FCvByRDZHpOfvBgm55QAEN8G2kQCgczPXec+QjZ9EFQTY+EIZgabAXgedjlKQRmYtj5
hZK0bPM4is4Dw0DiXBmf2rZLjP1s9giAmsiYwwemD26+itHVILGI+y68tpZgfqODNX4ZZgM61Qjn
PbkbZ8Ma0f9rghUQz2HfWnE5rhYTtIjhD2CZzSwBszygfIrap1oTsSYdnxZCX4RPQSmrmVl0UKBn
+YBGXKB3a2LiD5xQJ45i1fQki55E5JpuibSM+cxsTa5bjeZqNaSLw5dcdfMkbgFbdw8jCg6gYuHg
fmQgTfRDbLejvY6CZLoaPGM4OH4FQq43yVRYmdVy9lUPk6Vl2ZRF4p3KJJbn2iyDcAWJcL7Ghlrw
haNaqaDjR3p2tHRfAg7b46Y1+ijZcHMHJwdreLkJkLiRV+F50FfKtis3jB2fiSs1gFk376XwUhDp
GP8PDXE9Az9oc9N9H1pdBBWx4P+sWJenB7Y57mUrLOMEWSJSv3HRGLYWGJMLiuJFZ9mjMYg0dscd
0FIuUxy+EKkszrXDvGUmAxMJVDa+TxXG1tSVLJhw7J5Sw0xfwdrwYIE7sY+hFvAkehjj14EZMx4I
SwQHfkVvqNguCdm4LW8DrqZd+O7JzRczeF2QLn8slGEsR2Q0vX+0C7XYwAprzn62EuTkIIe2PxGo
6gJsLLNTHtThNaPr6A4WYnyM/ODJi+PmJe/U+1xMevVPxAtnrX6T9nxOHMdY513ApyfCnqyP8CI5
R5PxZd7Uweg9coLPvE0yjEcXTMGwscdGMIsSHgaaSvm7APDP7dQzdN4tjvVSgF/aVBN8pNWAemzj
4E0nqCt3XNRjdlieadw4n3Jh8/M1O5Z6RiJghZ+YMyeK2UQdVrvFr/DLEfjXO2vAL8Y1tpaej64g
fXSB0P9h9nwi5ZzSvyWn2tykvCVgAjWo/tkK27dq8qlFaq0ht8eEOaNWSY9wmdQ2IWmKxcLJIwX/
oJ1xU6X+2dCDUPDZSDU0tO6LmacBximXbTCTC+sQkjsUbpHJoGTSPE1uZRIAo7gS5++Si0ZarOkp
uVIvg8WrkZ2WXDKktUk21rKr4jKN9eh8rZIao9Eqzgi0WE02833JtKvYRFbGeq9n1nM8sA4ObtS2
+4tEiS4PAGe/4sopmwl5jx46K1SjPEvuyJHUm9nHK8WF7RAd/DKnLPiXJRAWCgITz4h4F/No5vFd
N5Z+uerr0bke+97kPOyiE1Od0X4p7YydQ9iKOwJekfuOBWq6axOXdbpwEwbcc0M+gE4u9qgYZlvI
/feXJUoXzU0Tp1QSoWGwfV1Gushm0Y/MSMO7gdr3ou4VC0zdE9o3QPbMnQsHVzbzMnttqgAQj9VA
YrTcgVedFDXvdRwWLlkqmqcPTlPnLbuFpPNCMz2OmiynQ2EirFxHkyMBXrcEUiSNOz+GjA7fJFBZ
dGOKwMWxVhMDftJLWrYMET2N3kLzjxRqee0stt+yLnriMa8M0KPgv751qgn2cT8G04rXTJWTGIxd
rWnktgCMqKe9QYc9QzVsT5GaaF4pUE+EoE+J/kQx8jIXcwE2rPvad9kwkXGXj6EWnQGQ5GvqCy1l
avkaDZgy4QoOowl/kNwaguxzH+seg9cZjAmfE6Xlo7QTo38c5ERUxzoZ4yj2H2iYBJKtClAGiC0/
Qha6mzOyzMUzEKKwivbT2LkrBjnTA8NkbP+mE2brMC+STTeSDT0yL9wXRkAN4iGyPGWOis92ATcy
QaMCoGymMYhm8ZSnS00TNW4eKp+VJRti48NkBMnJ6Gj2Dq0W3c5+caDpJ8jX9Ixd3gNhpGciN6UZ
4iH2gitnbsN1g+Uu8lnSbcKEdxhkxUYtolgx226O1QCFI+py8VA6LDH0acliTQeVrERGRdLJIvuG
Oo9Qk6EKyQGtCrjGzVBteALHNavCt5IYVSOfb4PJGY/c1xQGfWPeBl1t3rpgxzcDeAjZzsWBnkuz
pTYOHyfZE13HJrpJm3jcTo5z65idc4MsvLzn22Zfhst6YucraIpmxFJAy1r7hdxGQX7TZ9A9bT6q
W3OuI9TIsqeFZtnnaijgE6AvooCcmn2OfXAjhzu7EA9UfuWWaETzG+QE92RjwyQ0riBvkFC30hud
0Ee9snyFzcwX4vQ8wjumW2O8KXoTETMVwcAcgh24Bfs+6BUk1iTZi9/D63A49o1lHKU9N/VNi0yo
ZrbBapNIxR25DDoXPISy0d7N2ZgmAFbouf/9sU2fOn4a7flMwUgDprEgaEH8euxfBisN2PHqQ32R
I1DGMqYH/fxP2v3fTj+I3wBk08vg2O9wcPv59ANsr0NOA8AtJzIOMYvniSeUhUgsnIlxvnT00eWy
HP79+/vt6M91MYxhneNk6nBS/Pm6HMlzAlWm+nCRUXZGoQ5FO+XTbvRi1q+qKOcHKWPWYrJDqHL/
/uq/DRq5OhhHhzgzyYu4GC/+MhcjoZLuiZDVYXRDDiCLr6wncDDVVeoB0V7BZ+G/prYwXIST30Vi
l5fwn47dP3TsMAFZ9Lj+77H809ey/Nq2X7/+tWX347d+tOx88YfkIE/PhkAL/tiPdl1gwqZiSC0x
XXrg8306gz/adbb8A0MkE3IO+Sg2LrPdP33nzh/IDVH3ozp0/+04b8f7DdGJyw7POKYdG4/Xb8EE
3qxYzUa3PBrwjkS9R20dpcOW0J/RgkOEnWUleOrH686iA1+0zbwh8obmehR6h6ZwkhUOjRYZqOuJ
c8sA92nKzGwrE7PcRJFkEjgqm+a2nD4ULPrNZrZd+z2ISnG0apNBYuCOnFgiZ0sc2Ze+rLvjYLfR
Hn5itKEibdYixMxAhnG/n2ktwvG2HQ4OwdTu3BiqXQ5dgWpprj44deO/l2Afjv0ULTszkQgoOSya
3WCuhzSJboViqS3nBNw9QLmErcxhC7ItWX2IRd/sLeiGJ6YuDKrY2+Sn0PfqGFdknTerQkXRTQWE
8zlLOx/m1mI+9KOCkp9790MvghsgE/hKCtr5rLWU/XbGUJSUyk2WoHLDE6X2ygvLw5hQ7ZIMfF/V
lXdUlNU7QobAgPaDuC294BSBn0fClN0xAWP/CUmTEvPob6GgVque+e4jjYtyOzaOuTbhHBGSOrXH
vl2MQ2gs4uTghzvlLVBpNBAIM9lcNlrSd9PI2Iu3jW/osMERijIV6pZYeoKrYSDvsRIWO6shk9Rc
2uW+Hqz2xiNCdJX11pOciunznPUMo0boqKGXtfdLBmEDpE6+k7TPNkY9zQ9OknqfepABaO4+kqDa
7kVtp4d+iBgBWkH4MvhJtQNjJL/4CVGHN/1spTeRW2SrHKJPvJ6wi239Ih82Sez7h1YqtaPqZgRt
6vgiQLeryO8ozek9fPJVOX5jqhzsFhBf/roJi3LLc+PcO/PY5tdzWj/HvUif/ama38FjA0YpF9e8
MSpGyL5Wk1WFyZecBHG9rZndcSQOGUkvmX8KiWC6tcVQ3bD8PseTUXcrw3aaAzm1GdyRBsJAyUTL
KhT1TgOZBfGzk6p1IozCO/RGn8w7nBbUiEHvZNl66fHeSTjAaWkNwWqZlL2LnRp5PSGnCLYqqzjM
vZ8ShxsQXGo5vUlqgIX+wB7ZY6lYIo+zI3XQZC3FHaDIQ+DStSThorlR0nqv8sYLr5FtT/FVLfJX
mSjvAS/PHoipMI5t0juhtc87m0x5OmVjGXzmSN4kW4LFl1u27fau7S2/+ByUnC+uic+DiN31zy7y
zjsICGjatjmIWydsyQ5XvdiSrBycRpgv0E7Dlpl1jfnqoZ6MIqVGm4foUDtepp6tHBnytCHfBjfW
pgQ/QGegdf3W4MCREjDHQsnnXgz1siMrrZTsqlFovi20Bbq1WRvRuZk9VC4mOqVGbVt3FvflFPTh
lzRswNclS7BihSP8yzGcrdlXj9y5bgY6rOgRStBUy+jy6eLI7IL0E1F2s3HwywGlq1sRYrJChkEk
3/d2VAjWBacB8gzaAkiKM8zN3CkoA6KjiDvOc2WDiBssrvNlduwu21v0kOuDN2PP3WBbAaPViTAM
tuQRcMmFY6hcEWfIKSKikOW0m9Mtu0hnWfv0Jp6h2WMQ2+JfZhSY2hhcgrK65SBpVZIudBPb3VWW
j665qRA50XeevGiLW0PeMv6bdq6Dg8s08wFZnstnvJYinJ+YulhkcButWmWVasz1UgTjPnVseVMG
TnPEH8BzP7mhDhQhLczqoVf0wor3zJf9fUUq3l1p5ddLhG9opYRbAavTOgs64OA2OzTgOcIvHir8
OM2mL3ux6lJpafTG3jWIQOdZhZ4nIplsVYQla2cCa3/08jrdSqtdxJqGprGSRlmeOcKSujd48twx
RnoD/mnNK8sOrmZ6N6scaNwmm5xo36luATi/9Lm5Ktpl/tzMzSf2KHXWcwVqMiTHCZhVpOJmYz5G
iwh3tHL9Z0j67b3jGCGbA3LenN79bdX5nF+M2TwNnF0+L5Z07+ZQbFpPRkeWzvBQ8Kc+ZJ5INjRT
/LdBMB6lH2bVh9Rtpitv8ZYbWqw+MmTQfvU4px9jyxYnkhHBqIKl64wSf1xnLum6s5Hucsgh3zGd
w+VOBqQUxlmwb/Oyfl68qjvOcuj3QpXLHhyKCzxPjON6aQ0ahDkhTx6oy3Sj8O5cJbbODUBlvakV
nfKR6z/i9HNXFkZQjHRhfFfPESl0iybspUG0l7yBXY3wkxwKokhZGhfng00CHnuhG9Tvg291N8Jb
xNcBBcLO7RZ7S4KqOMi2sV9JEay3VlBFGwhTSFcQW9OJ6vJzZo7NS89zeNOrTt25rgiuOWKX6yUu
0+ssnpJ9Y8fDOUN6sHatXB5IsvvY+E5yPROI+hqScHgOQxHwR1pJJVCQxNT7aEiqwsaINOEtWCc8
+XcuXpJ9YEn17nslOiUyfmy8kvim3QlhWOHLI96/4D6TMeQpgkg/jXCkV/VUmNsM2coxNqPXUIEc
F2h2KR48elZAarYJceHkUAlOumVobh18gTdukphAYlt6VOz+HI5R52wcEQPsJfb82bB6zNo97ox2
5dBaDIwRhdkwSdJVmOWtF0R/CXY6C0FVQawaqv+MfAb+mknmn+3zUKuhQ/TP7MCacP1MToy63TNT
3XhSGdKlcpBz7D2iIvc5KNNbJgD4qZUk7t7/p77//wGrwMMIKIn/7/r+NsvfsfC+/7W8//FLP8r7
wCEzDzgUaDmBvtUNOBz+KPGpJiCoSMnZ2DI114R/+rPE9/S/MCsHjq9PGH+W9/YfTEBdoO1cRP/e
vxVOwIP188FcmAz0yf8KqOEsHEy/zsjVkOH3l6I54fcAoujkuy4eOqSFnU8iUhmz+QUQk1YdlE13
mynZG89x56Zfcs4tNDonINMLo5UiSEIcFyA+n0hpza9QZCXpXSdL9ZGGjffmLrI8xSLKr7oxtTaB
bgziU0uKE3ouBCZZQG7nkBIZUzcGZKm4ruCK9/WyL2axj6hu1tESW/WuGEYVvA20HP0D6dbatIAQ
/cMwTr1/N3PKQHGYxNdQnjtna1+C5oOo9mGf6/z5/hJFXxETFbHM9URTdq4Zd9HOyAvTWUOSTuJp
VYwJ5oxzHnPi9nYofZb6XDH2wyg7Qbpeg3hOnfCAGs5WNPNIOkWDWsLDIWy4scLAckn0pUl99i1y
58dVmPN5NqtkptLQVJLAHDc9lE/USHEozM/jmLfjss3ixB3NVUbZg2S1TCu6c0WvFozGsi9ZwAkf
MTCTd4HDAhD7S+Mg4kxrZ1lnEmtavWZRsmKAoOgnqyX9soTkObnwYQsi9TZDhFCUzp4zRHsrm0J1
9orOOJp4wO7Y/ELOTIa9GlGgYpOPS/Y2Y9hH0LMeM7pYycpuTVr5TGfuBVXGTmLofydGGulm3ufY
Oud4k2DM2AEGzq5JwLX3VesURxLX+n1WDg3ZXmWFKGHI+6OPs8DrYwSYRVltbBlHt64VlOSh5tNG
AtHcOB0WtlQS6tUuQXivsHO9kivTYdwPc3+10PK6zVP5nFVFdI8yuL0b48G7J9F2eAPVNW0oSMKT
quPpXmMUd/NQJdDXp/Aut6qZENxaB8T0PTh9zwrxayXeOQiy8CWmlD1gyzBujSmcuhXdo2A3eMq+
DslB2xtAMpaNIAF7fuE8ST81zOVzI0X5SL52RipbGEfT2mU2Pa0Jw/amdQUq4FgqDoyYtjgK9wAH
jiMhEPsxz6IXRqD2VbAQH7wStTs+OYEAe+bXzLc3PWzZb+zEhC1ABoMhG1WkPGL4wcqJNPuOzBBO
iKP7lKKVbNPesVeOPXnXguZjBFaXDvsqVP1w20cRXpBpqg60rxhepjPfNXw1dR/nsnxRZFyBKfTq
TyMDXtGoYc180z/xTRfbuQYTN7e1f7PM+XRPUFh8Kp1JPUWk433o7aUodgGUxM8pzIQrYym9lPmN
7Z3GfAp2Tlp/RWAdHoRrNluCrDHchV76GGR+/8GUaf46A/F/tccu0eH2fvba4CYhmJ0nTBqd2jN0
tbaBN3a7pCZwvSIHvPCTfJ9yRL4tg9I9jVOLWhFsCJnw/K5xK9Ikw2u5cA4F+53clWE6oRetyTOo
0JJyF1Ncx67PvC6hLbxxjGbeVmNfr8cQfjOfS0e8ch6vI8Ncw3UeT5UZlBvCWqwXh37vbWeo52RR
j2lteF8mt8qA5QcaTuyOtHjWVr2kT7DlnKuCKfc17eN6RYoLrs0kOgZO693MI0DKqurbx4WE6o2r
zOqz7KlI63Gp7uwwWD5h/VLNSkB7Q8Y91liyIuc5ih13LZvcclZjQa9lAXxxA9Opf+tc2M2EQK8x
ZFLGZ0IsZESoE+bY6L218UnlI5OKdmiucVGOW1eO0yYeevuDRXrEwTY8KtRpHOdra0JV42QS4WfX
WQZPnBPDdmsmY6cg+NO5MP3qPktbXFh1J3BVam3C0Ca40vIw4fCD5Rgek6U1ENXo4DPOotF+HLrQ
/5SNxE6u+qRnznNxp6OSpilg4LCuhtJ9712Fm1iGHIdmTkj8qDbWRqJk5EekCFrU0QFWHGCqnIXR
nj0ituZV1NvYK20X+WKboGUufLo39SxADRCWem6TNuMWdat1Z06fG/a8B8G04xgZYbvmj0brKEXh
6DI7IWDKma6NjpiUAHXRZ6dS7rfKcL5wfLGuBaJaYqwbYMQM87YN7j0eciO7IY7cv6Gjk12T0kzc
QLp8jpmVgwLXlJFpeq5M9QiW2Fz7QsXrMmTIk/Qy3iWYN8BZLMF9I1S1hWkVY4Nux/aA/fucZ0O0
c/ok3KhSiVfGWc4+hbq943n/nC6l/9BYzDpiwgieIgafhFyq+jRi8d8q2uv5jVshWHfbcripSjM6
GONEySkL2e1RzFX3/4+9M1mOG8m27a9cu3PI0Di6wZ0AiIYRZLARRVGcwCgqib7v/evfQiizSqJU
UuUbZw2q0rJEBQON+/Fz9l6bJ5fgRRVXJoCq9kszdwqiXToDlD3CeYjg4Bz4DVGaE41OdGPNDC3P
zOKmCBVzm+sY9zUo377aqXOwdGpyCYPL9rDNVrt+mIdADHP/SW8xP+ROVXqjnT31nfY5bWq6HWyP
lyPDftDU3RTje8e7UXZVFswF0YyQIbtXDcz6ZtCW4X2qkvqIp2E995Oug6jAYWqkhO+TUetOFukj
u8mlwbZ0SXuNqtzQNql0kWNgZ3BQtMTKxTQcQVbEvllOn1tV5E/NPA3baHKyLwXHkQ12be6r4zzF
Tv5HmyXdBfIN21ftDDW3yT+FgLS8BVXaHkePeqHCWQhAUOlbJr3apayV9MVNHdJr81jZ4Rom5xz2
yW0Kb+Kgd2myBaPZXKDdqTcDxpQ9ncpua89UXhwNzF2mx+MxKSrmMfnMabnXFCVQF/Aac12NG8Pu
ypfenDAkivwec4DmD0ts7SeS0PzEvJIC6UrJTIpev6tvK818adT6dhiY8pYw6kkkkTuWaMVbDKg2
iVi8OMZ2kGSSCiMnjT5Tq5Ndt7e2yry5awAtFYOnkhC+5tLcOSiLDynAy23Z1o7XID/zsObqHke0
Q0cLA+ptfmUUinLndvO0y63B3YsljQJpFLdKVt4sbRJvaRqD5KgUUsnz5dalNUoDNMt3CC2qoJdw
40VU4WqnLbcrR4MpqmIb10o/6x5ru32PBinZyxQxOtjmP5rQUjawzgvs2AMmj6Q22ciymP3AGG4n
XXNfkmJpGHzz+FWdsrfgqN5ayuiwGct4lX6Q+uTWw8VMlw6vVETrJJHOoeiX2zwxn0Rof/jnLPXf
nKUMi4HFr85SH5PupSrZJ749TP35U3/NSqx36OdB7JFYtup6V5/iX/MS/R3DP3RorjDWtOZVG/qX
vJnDlGMw10KrKnSiw/k1/pI368ibDRskk7V6y8go/zvy5u/lqZjtcEOajIToj7HpWm/nj7qmxtmA
2f8rL+MsijU1WNxyocjxe7oQHCT/ddj8ieb4Zx9oM09F4GyCKtb4Yt9a4jK+da3XhXk0aDAF2khY
pnRRWVgM2/cR6tXfsMo4eX4zyP36BW1hcb3QhDs4Pr//PDI5ZIcfUBztKrae05WOcuZtdCa5C7/+
at/PVM8fxa3mXrOe4p98q2QlBCqOhkwTx2zFCCU2tE36TTRLLRx8p57K58HOUizXvx8j/+Rb8iRB
QcWGCgn07UB1arJxUZVWHDsdsh4hfDR38SWt7ecIIcqvv6f2/Rn8/EV5AjWOhZYGkWp9R769h3OV
d4U9J4LaFh6pxwJMCTWlKorVsbdRCJWQxOID4zEqqaXFfoWNe1XfzDmaJlUvf4cb/PHrM0ZexfkM
Hi2ExG+E82Q4gOqJQnH8qholCXqFymX81//fZ63NEXojYkXFvnmg2KeRIi2LOCIaBIkkEB/ZfTHf
nQW4v77Q63X8twhhvc6WuvZYMDrTClTNN2L1BKAIDvpBHEnPee10xLIwWP4uGPL8ITBqz//LKvXm
ZsLmE0Rn5eJIvhcDeGfkWOdYiF418CG/A7Zq69V5+5VwFWg6nSIu4dv2jRMyfZKKZhxTPaGSM1be
H9Gnq/a/RUfrIMp+FhbGB2NlZqKUNy6iMTQufn1hf/IEW6pg2VPXV3XlJHz/BIe6poehlYnj7PT6
wchKTfGale5QKx1PKLbXYpNl+lrTy2GVDa8vr1kjg2QF+R1E92dP70puF3SyGau/pSlmORrwIqt5
eVfh8xm1MZXgDYGx/M6N8LOPQvGB4QbLhfEDKphzEpQguzGOicnldd2IV5bzGku9Y3Enfn2Vv1/q
Wb6JtXdRRiFP5+N+eHzruGd619TKIUTHLOlKo+coDVhdckIDOBLC7fxuZfp+CV4/kuRUGxmNxatD
as76K30jLKkzhJwwe92DGiKFBUDO0a2jV3CHRQwNdkccw+YMNIkd8F/Jqj8vACAebaVEKMj4tiHV
j+3vvIJ8pVUtEiCUFyLDRka3kqV+fZHM8xb771cCaLXFhH/l8OIPMQgGebOgAFFPxVwY4tDlarFV
JZnOVWIp20jrsoERHeD3CClm2lahTyjUYm3ot1q3WBnxMyxpDjyHwxk3MjSj/guVa/9lpvdP7+YM
5tHBMMYBcAtt9EwNUg2jK1BmZ25LbgGHU1N+rKW1ix+En6Mro5PBrGPM7VfwphMJ49CmXECPfsVy
Q7sfawTkbfeBclQhIN4NG22v0bdDoWvHpFYXLk4SHztzaHDQTQxrB3qez1gZW/RiwMs1DsIHMSLO
52QNV6yLK56Qr6pkkvzkToEaYh2mFS/akeGFfLPVUKGfDTuAMJtPdl3q9aHQkuVOc7DyKHqvgKtC
OJQ8aTggGTtIw8qwN4O4euC4ybPXZ9ZzxlwEFG2qm8+L5nZfkIisO/QIew4qv/5Sy1Dfj43d3LUW
gjlzgtxDE0QQ4Ne5o+lNrsmGegaoKQasFrBMYEvxiPrGLNApQjx9WCj4d2fGL7JJTKErZIfga66P
S9zpXddF8kEfoePV7ko0gkgPpoaIri9ZEekcUQz8QbILNRoOSAIehnrhTzHeNS4QXvO3FCs5SPZc
N+bp9DTOu1zJTk2LmPRBbyniNt1HWAzQ1Nk2T7aILQ5PiLqkfYjXwuSMGT47HtRUB+ADEHTe5KqC
p+PMeGuShqcmIznm2bYyriYh5DUhopWz0PRUQ0S0ZxqOAqILE4YYkfLq88qwNkx7Pcyvolyrinn/
KjVaos3ZiRMrsDuDxaRZ78MkRB9vMy6r/5wVa6XBs4x3233oVEbgOwb1zjqjQjCsrQyDnuyoebvk
7MseWFAaMjXD5ytp5yQWagkU2rFC+msBBIU6XrYufapFa9+DtND3Uk5oDfTIEk/lOJb3jkyWq7wZ
MbtiRNM8/Leas9UStT0keUUgDEmW/C35PJPcIqshULvQAjAmk4kkWocYA9tMlxN8EvVYiLhCo5i5
LsfaDlYh5EZ/KeVyn7l4bwmcrQnIVNfhGc8kSbxqV95CveKcm4ZDAfOo7V8dIRle6PZwci1zKEG1
pohOyGiomZauYDr8eYw1e5jVj1aetd0WyYD1QvoLs92+LC8rWIPRdmVRIw8Y6iQgYIomaTVUJzcd
tQkRRhc/RStElLFsfbVYsbUDpYhxhBTIZud0k/UJPXe/JXJLPsGBqA6GoBVPl03IpzJvsg1iFel3
2shtdKCV+wTPl08piRN9AB63CzK1tXdrMdp59gy2NVgpybSdYjwLFC9bxob9ujABMsRyf4foWbmA
yF1fpG3cbRdzWP4AMDFtYiVRbhe3Kh6TbBQ+OQy9V5c0SVN8GB76i2e7F7wfiVSCUC9ifxhbbVvU
FX+Ro4DQg7kqHCPEhY8yKdaCVfBY9T6gJVSfXoslMarWO19Pl1S6zp5ZGCOHErcArvuQDxI5JAsx
RDFcv7qDLNjFAaprZaMX1fChzqwGq03ZbQczW4DdqS+53VWPbo6RLHE10n6VEKxGzu/hhn1xy64k
afGyvF9aosGqHqncURuQ8iXYiPJG7Yf6hjYuD7UCTaR/PpMPFT3lleg6Tgybqu6xmVnzSsLSjRkl
LKtt/yVqVRakSrr0F1XJI6v2wDhbG8nYxhlmkzExIyIGYkx9MDLQ/Zc+9OLqU4g5/OYM7Tpr8PvO
ZT92BhMTDd1abN1nc5iqzXW3+xolcJbtnw1Qysw5CtMRJZw1wp4a8cCjFY/NZi9mQSv1zM+sMVLx
q9kjg6gM3NgnvWoi6jmU6Uj1q9VeQ1BjXTyZKd6L16UeBeNmuw83ud13mzIV0x8I78kONjPF/EiT
1b0A/9Ht82pBXVTOUTJ4uZbGn7uxf04hw21MkUR0lBeWj8dcMt97n0jGFXtHj53TCPCLHk6SbeJp
AjOjWHK7OKtMwY0K23NtMX0YYY/cQVl81XP5OONbvM56HfaWldu5r7vIhcRQ618iLDtfZJJM76PB
5s7xxtNdBS3nAnOxJ+ZOcYICrsk7+2CZ0KyCecrrgohE1nE/Y8Y+7Xt3VlFZVctV0/XGnSXnRPFa
0h81z+Iu0P6in/CglONcbhjP51fwQ8S1ZEZy3WhiuCsSp/FpcHcvYlTyTYW24XPlWlAvrFoCFQv1
BBukY+BajgFAT4OcXK9ocpYLNzRhVjjiAHH5c1gr0/upjzKiAAb1qiW25imbrCzyW9yL7JWlBr2V
IMiTC/frqoWbc1DcycVpOUbds57Q6y9sA2lQYg5H5NQI7ARzo3anseRtFYrZMSAIQqeDTHNq3sbE
GdxbWV3vx9KQ7+skZuSwDPK2pxftAWGZPg05YZEbtetEcpiTeTZ9xBMK7oWQ5ufJmhEa7dx46Pac
cpXLFD/EB8KpdPKUs6EAiKPYagbazZlOEzv8qzY23dVQ1+NuZiM8lmlX5EHtxiFkBY3jRczitmOA
o+HQoLJQ/Gi0x9tIHwE2lGlIExkRZfspm3sDmV5uXpKNzDJqqIuLFqImSDhAMzcQ7VdW+lVvL9L0
gMBrzsbJbcGCqE1/VLo1hFtXaSQ4QxB1QjT6xsgtue8GO7nrCq35QOO4e3DyRWzGmQA1SUiQl2Gi
9oQKuc+bZWoHRj3ZCSJSGX+BMc4+1KsLQ0GCPfNAcKluRsk5hcBEu/VNtBjXumrPH9R2UtB/9Aak
FaMxtg6Tb9sjzMLcAsdBslrpidvtBp7dV1hr88faMfoX9Nn2l8nqabqqtTV0PvxOwJFplZM0Gjow
F2QvmyRoY4Dse7uvX814jm46AETsckTjHQwGDRWA3LIJUM0QVS+g6KMWK9trJQdtq6tW2AdutKpE
5TLPQNErmynYIHrnmA30txVhj49kMGP6syOZXoO2s1UvJL6RYVqe916pzwrZJwZ3LaeBJPZFzSBv
wOnWzKHwzvX6P7rx3+nGyTvhtPWvVt8PpIf31dDH/xM8Z1X/nbYEBNv6g39pS6x3gq7m2qpaA3to
Hv2rHXrOL7bYlHHkCFqE37ZDzXf0SDHsGgb9Tg5L33VDSfGwCJ9xWVlWYfnfiO3Rje/7EybnVVog
qqppSMjpDpzd9d8cIF0KM6y3jXKEDz/eQvbC3yha86LIZbax6wEuP7rVO15b0r0rITfauLgXjuYg
sM6q6X7JrILOkM4RoemdfcZw0UQpnZY+tCdIP6TCbrI+uotqA3hJP3qhaKFBi/JhGrKblWLqZVPE
+IfRCjr1FHxiJ1zmqSvlRWQwgRqR6+/7kmDDutbRZJEHehLT2JFE48YcwHoRIMPKv6jK4C2O8SGt
0lejRs1hhwMV1dLfpZCTds1kitIz0qG4S4ijP1S1AwbJRkvjzSQQ75hjJEGakzK8TJZ9UURzsUlT
2R9EG7rbHn6rjxhNAkrmcp4QZIKNnMQSBuMMuXkt/lgBFpVMX6m26katRchgujEv1dbZ57l+V6vo
LznpaFdFph3LcC6CFPXrKq8kQjZeN8/GCbc9UAqfB6baOKWGzTLKsCEiSmEq3vrcrOIoOadvbVOx
D0XKqD2sQry7wq63sx7N5X4uMS0wUVxTRHL5vjFZiaYlfnAp7z9MhWldzCwwn0qtIu24a1zmV0YV
nup2IQsYfWLSon6DfaXCyQ/ZrcqWoemwSabKUV6Af1LXkUw5KHI7WF3aekNZddJXzYojoyJ6VCSo
j5Y7nP/OyY1cVdlMDlILthEyTHaFTjtJt00ipYuS/NlEE/b1XJQ9uZa92gN9Voq49xzZGSO+mMS8
pPZV/VSbqWKUTK5w/tEt8Augxz4pS2LUSqDQeY2YnNWtbIGHpXRdY5Cq1ep58viLOtv1a6oKWR6Q
7/dW+6nSQ/OulfVE4et2VaKgcG174jKn2xCO765sKseOkDRLfNdbXEvqIHdC1m3P5GxZQ2encwKt
AmGUOFryinPCafWoGIiqpbd5Tq4lDMFU56spKRdibZtzxq2Wq9rHag2+nc4ZuMs5D1c/Z+Nma0xu
Aucx9JWho1WD+lp5iM+Zuvo5X7dfo3Yzjd4wk7bmiymjRgYViqa7koFmjdnUbBCnZnX8EBJgR4Jv
uuiaX6zBvnKcLEzv57xftMgM2zQOUYdlDQSu1mhglCqkBE9rYHB7zg5mtjp/zJI1URhnm/HUxEIP
8jVwuMFpeG2tIcT9SBwx1k2SifkF1CtOeisJieDieY0wTtYwYwvqCQTjNeHYppCTHiNHko/JE2tB
9xGHHK/ByE5tE4RjnvOSo57EQ00hyAJBJ4HK/TlbGe4zOcvamY6ldv3dsMYwN2sgs90IZOOjec25
L7oPz7HN5wTnZg1z/mdD/G+Gg7pg+vGrDfG6/QNx07eTwT9/5M+tkD3mHVAYZOY6Z841qu7fW6Eu
3pm0aR02mDXF91vwkfVOZ2S4+qWYMRFW981eqL1jyCWYFjqcEAUztr+zF2IK+q5XD+9obaCiAjVV
FNcOzfLvm6lZN5AlO7gJcVTk+ri+oalz47Ukvly7YS1wpNA+7HbACcsWQp+rubTHxsTys3CspvnU
GGvMo03elofNPeOIg0xhzYI0oT5kqm/BuPSonbN9JEt1uunhaX/BuzLBmkY5kDh+q8WwvfVBqzju
VbGeOeOucgXdpLhJWe5L7dXAzs6ZoWucz8pqVJxZfw52JhpqzkiiPYQ3adIC3OFSkIHh5up1liXV
6NOJGQYPOjryA5nXrelJQygfbFX57JAbiokDTxF7qn2y4jG5SKRML2cSTy5sJvBPEzj8jUC2QPpN
acV3re1kMbzOebmBeRm6Qa1PRbsxar4xzGYJjbsjRD0An0COKQJS0nojv48m63Myjf2HDuBZejKp
ZIMOWvh1gtxjYvWf4wRK3IJCAxQCJiV3dkevU/tkeW+bPfgI7sTyGC4sXwqCLrb8OYze2wJBltdV
C4JMujzjRWKF8VFO8/yIUxf9jiVm9SLC6rNxLWpxX9XSQtvaPbpGz2YP+bi0SM+iqMFx7tgkJytd
ydGMvJh68ItQOsQfT/bgGbngkUhlQtyyPcewaVOz61qoiPbyqUdYC76x5cny9Wws5sDlYBEk6kDa
i7o2PpU0frXbHKxBlGT7LhHDdooMWpBNMgR0zezbRgrAD2WcRYFOLg4y+KI9LJWAoFc02q1iutOm
HAus+8JeOD23pvVlZX8HpBQPJyTEknSBr+E80bIm9TSlUl+Kc36P+jXMB5rdRLQPfd3OcTZcCFH7
xRizUIuMfeFClmzKnmoQDFUiYsWE7A1FB4IgZGxE+EDJlIvoH00YAiQ6V++W0z33Smqj/R4OQEKX
k5Sg+gFCgg0XlTYdCCiaGV57zloy5tnuAmbEXYVYJWyhKtRR/KVo7KX2iSDC2JQ7S6FcjmT2dLAj
Z/RhipNcjmsMlBWW0zMNsDUgqiMragE8sFzM5yCprtLLFoKFpcZ7BgV6tXcR4uBnod+n+dM5m0pt
C3tbRklyk8yQt1BmjTEwxzYseLOxC0Kzr5eEfJF0hVTWcM/HSymToQl0hQZcRSVgBPVYjIhSzjjt
FEFjdANYBsx2i8LFvpplgTa5M9Vdm9lDEEdGtPDECQwgqY1yjz04OSlkbo0kvHL2ZEyhQuouVvy3
TutkR6OkiQ5C7SCY9Km8dQflRTlTxbszYdyhwCIyuzI6ue0brBXbaMA+OZNkJDxnRZdLpFvVToR1
W+74l3TQXKXs+z0r0fIeyu1cXfwZoUNpyrhCjcnzsFM6AwZV1OsEo8UcgB8YtHeJFsh0rFFTFmsV
UKeF2KZa0aj6O/b7MNVvRTnxPobCTamZI1YzE9ubly1NupOz4RxSxVmywGEkNV/OGsB82+hKChcw
IDvHCbtNrkWr44d7VdErkGmgS2HcKpQtQHSHOA9w2ejHyiIgwnDol2+UhORwuvyzdl9LkQSqkevc
50xE6ee2sdPnVO2VD4TLjJ8Qvo3tpq2E4F0T8xhgpsTPqiFdvcARSq/VwLOysRAZtkf+gBiQdNb0
8TmFYb7xLEdiSRedYnLIIRfKrFXMqrmgxYM80Nc7i0OKabXRaqGqx73StEa1oQU6AZckwQAbWlXW
g+M5RMTca2RAPBC9+1HwCMOc7tYkDbdU9b1FKtQtrTMtiPpwCXo9Bvvrlra6KSUnBLCrYeRX8zTf
lRyRTnmhD7Q3W1B2V1NbVVc0Jqx05zSV8dj082M0zxgUaWQwxiPoPXf8cVR7MB5jOg9XRDKvmXJa
dwf0AL8jgT5zdKvNsDxAb4l8kcu+MOyelj/RPWEUHpqOVeMkCL3a/lNP/Vf1lG2tFIL/3GC4i6sv
f/zPRZc/l1++q6q+/uCfVZWtvdN0rClImYgd/05vxf8FV5GZ9L84k3+prfR3/ARKCzzqEBG/ta8I
/joBhtRFrECp9Td6C8Z5jv/toJdyDtDWOuhH2qEab9mDTRsNbeG61V6huuGdiSs05QgxN5COCvxa
5uNUjONVrtQJx7n6MY/M1e1gn/RqyHFWYHoLahwKSBCL8iYf1AcwKxGy4bxJtxWPYyDxs1y0Gp1q
sSj2Nl2IpnA6+1TnY+bps3aTgoB5do3iihDsK0OZdmFfh0Hfmq4/cBbG68CLObbJ66AOyamA1+k3
9EPXQ21DxIsjvdnUOYCr8li56o2ldQZO1Ol5fQ9JsWg3i1jWk2Py2uVpFhSs9Bu7ck62Me8m4hr8
Oipf3ay8mrTxLpzN2BPJsBV6hmla3oh0OaoRfwqVskfl87zUfcV5Tr6YCDnzUXuB4vrYLN0WxSnx
NUVsfAwbsU9ax/ImlRNiRcow+XIOuRrGI6bAZ5uRyJaAhzu1za7WK9AXzBTBxr6ma5u3i/p0S7gj
lo4C3vQQ0Xocp/E+Mqa71Wfkw5CPLtrcfWG3d3c45UhCW+hL6tQFaziYMnVcGFX1hUmEXzzo/pyB
I0MhPtXiMTayQzTnJIOkz5U08YMalD2W6DaCLzSJ5LXqlxvBBrhdjH7buHVDzyA7SLK18FfGqIt1
hP96xYXS4xbPPYNCj8ZVvEmI3PChWlXHvk6APivrtYyLZzrIzCeJ/vH6CUbQ+lm14A/Qdr6ZOvWm
16cduVxHzYkKXxlVMusqxR+z+NUg83djaslVls1H3L/m3mGagCeDb1iJ5YHIJGS+vZUDXTcUIjb4
oDFx0iB2hbwkYeiAb+ShFaABYnO+L1QzmJeSqWPcApiukucSDN8m1+cXp5LHUY8SP43b5JQ19mMy
q5/pily7wMh9a9K2CzMXaRKT1MzjPTynfZLUPQ+qsWdSE1PrOrlP+6z3hkEeia6KN9PE/XQNzQAD
yJOAhxL/jl4YXt2pD2Wkvbg4NnAst4zCovyAMP6+aYd7MeevBWmOvmoRijMU871B1qPHwKtGLl4x
iLeU2NcANPrn666VFrYb8ViRRbK1hHmqUXggEebn+J74rXBFTob1mNjtgnSXx1HR5lONK+EpJRnN
h1y/BKjAx1uDlnaQz1GIPB+PBJOEcU/NNx6ayhwvusJyLuZRgfAM+XLTyLq4pnRdtoAhxwPnn87X
ldx46bXuaRlb61Jzsnol11dJI4IWu1AaoGIxAjuT03NoV5CvMVvlYK9EUz5kJdF/MzapQIrOXeE9
HJ3i8CTK7Kk1mCeAhttgKlpoMCZB3S/tBpsBc9QWokzqJXMbHQiTTD3Lbk4k092UFS066qSHSkHA
3w0m2veBMMVyaV/KEpZoSbG/QXDiOfaSejXyjm2BApqyvgpvtN4EyV3y+MtUf6kInPC6pqB0B3Rh
zbq2NWwqKn6LFbnHY9jgQguYzjmgjuxhN+s8dEtmP9qKdRr0ZroIx/ZVmdqjsLLDN5vObwWsa4QE
clFIwIJXHzvjW6llkloCBmKGL4lDrGcMTb+W5KfEbCj+NOvruOE/4ly/F2x9/TSXDc0gkoM++ltx
EGirobQWu8RcAScKUPpBz2msWrgMfvNJdBu+UeadPwmvJ64B+rU0JN6q0Cbbno00rKu93mfP7krf
X5djvNqLbzCCxjcxLerXWuc/frsfOUD4Sx2MwobDjJ3//b7DEBmlGxO2CrK8N+ON2Y33APByXzHE
flKYM63fF8XFERly/Juva/zAiVlDYFBSqIBs6POfw4C/6fQjFJpkyvR3z6DSCFIcOLjkLbrqnXqk
Bsz2qju/TN08brNpHA/p2PHeQpHw2nh5iTm9RaU8DhHkKWmYe9dFmJkO7UZ3puPEoA8Npb4mpPKs
VukV9IdtYY53cxE9kAfK1HwWp4HegD9XlbszTeRJEaounzi8Jfj1A/uTR8iAuaODWdIQ4b1t4+h5
QlKiLsp9rHdbUak3qitvColV6zef87MrSsA4FlOTIQ1N3e/vpjtpNE5wse/hiomLjknkgmdjo+Ys
wiUnlqBzsqs+0orbfFxuaG8Xt/EqQBQyem1G1uW1VEkzCghNn4+R0oXopYZ7xbVORjvuYofl3kSf
Ql9iFa7MOlW9qS87RFP1SgxNjoPadndlNj/MLdv+oCfi0CcOOgsL5Rk811ec6ZZXkicJsM2pdrOS
voaVfHBgucm+Y/NmLBMv5j6Oy8QnMG09/c7HzFaY/Q/yBhqG4ek6fze81qd2VX7YGjXWry/km77b
usJgo15zcCCB63Tevr+OEudHIxSj3EtyqdZyYmZlw9aKBmwy9r/+rFXd+31NyhxOZZ+i92+7P6h/
W31J7Fws5Z40wjtSOw5F9bsF802s9nllsdGBC5SOmv4jkRoOataTUVruK3est10y674I5cu60ifS
WKBfhIdMF3tX0U9T6MYbu8wPeFk/dmn62cER7enF2AIuTI39mLKJxy6rU70UV5oWvUprMgAs0D/K
DYvUQNOYsODJ7jJPrM3o1B+cnn9tdU50gXqBzAWTugUkG3N7t6m3esugzXAbfTfM0HBUPXk1MWZ6
xFNejXNGUg/NCsdKKVC1ieqXBJ8S4CoauP6uKvV4Iwz5G0mo+Mkby71wiZViHSbASv/+AUDYSKzG
UpR7DeYRSpIi8ZN+oIJXMr5zzBUgvjEN8sU5Mb+qGRG2Ku2m4prmyINDWwpXXkkrLZQTJ16tCoZY
fZzS2ggclWlVNlqncLAtfwjNEwjTFDcnK1FdTVVgp8sDMZkvslO9xE7ezwbVIVHfBPAo8y6L1YeF
Qsyrw7jeGfm0I/TjLjKtwUuxC3uiZuHrLDRUriLSAFWqu9NN+eDW7Xj16wf3Jy8Je8b6H83At6W9
uUZT1ED4nEbgU04ZUOLMnj3x6whAx2Ed/eaOEED143uCd8RgWQNW7vzwTjbCWLDrDOW+1buS7AsE
PUQSHkJ2Khd8kS8rHklCBhH+6CxTDCIfkyi/sjIKwKEKLa8qiV5KirGh4yrxfq2O3XJxPneZdom3
65rs7Q4pLdX+XFYGIo/uhfzbuzlf0NasmzGPWWRkz+G0VqmT7oPrumoGomfmSvcpVzdjnzrbnlt6
Pl7SNzUC7Pk6ic+QdvGH+mk9jWQYDr2Xyz6+mBFhnw9B5INXwdRn1aEcpvuk5yDpZNFA1AlHPVNO
920fqd6yjqGN8V7PtJtGSaA+Uq1p9PPIugShxj8oBf8Goj0PZD2MW0203WZ9jbrZPFX2dG/RyIEq
ilT27C/IG6olNUyvwNQ7gV3zp1vFfGxSksUZwjeXrjm/tH0fTAMXmCHmVcKsG0Y4pbjIxWMaj3cT
eBzfqEyERPSox/Qgi2YdUfAC931+4FC8K4CjeAkmAg/q4IM19VdIWJ7ibioPmWbiAgYMrLeLvx6M
sLgnu4m4miOmjFPei0cdeOtv9mPrJ683tY4JNYEZDy6EN/tkDri3YVRU7Dt7eSm78a5T2fdGjlmh
yWu91l/no3bFcHzbu1R653e+jBFmTt3kNSk/Bog0IEoIaFXmBs7YGjZs26jx8TqUG3celn2udQoH
tKxovEgkG3Jiohe04O4VtgKkjGChNwi4Sfdlv/CZdZ50hTUm7ZeH0aDcUluDSaaaDP4c9SvKjMo6
4mDIfhgbFTckosy20+G+H1lBW72/ax2OpOT0Xo3DcCfMIWE0hKo4ackXayZ5BKpMPniBKUlTJH3w
5YU87Xrb1v2dzekAsYRFujjnp7wf7g1rvlmr+d7+a3/9R8LzX0h4qCX+c4ftq4THf26rPCl/EPHw
o3/12Jx3JhUlfbez4oa+2F+WRsd4x8yQgoICBgHP+v/8hYcx3616GlhmmBwEWBOeekYwffx//2vQ
fmOvw4jIRBXVNsa5v9FnM8+JiN/WNK7N7FJlAoobj/P+25PMgMK/ROlZ7WeIJdPGJd+OLkSZgEQu
2fGtkoXcL6PUuXUTA5SdnpTJabJYBMc8dpyghbHMg5oYH89mhcrSy/djZ4VPGMKQoksD1zIyOXMP
pApX/CopOibr8czOygq1+MyQKuiVOQW/AszGuKTOj0+ZVnFehCZuHAbZ5OSYukkkkYEsVHkZrfM5
kPBkXrsCRwRQyEVsM6UT17GWElQSh8JXKvoBG7VR8GOES4nIxjLLNFCMWI8vIN3VJNMv1hVp9WHN
csbwYigM4zBJ4jFYNVVUpOjdP6k0st0AaHP/B5+CK6QVJTlT4UAMPBSPBtKWjdF5c0a/zyFHF2gt
fZVtEmWiD4Ml1d4YkqjYhBu+hzWOebM0YbVpMgm/SMtkBc60qftYSwViTMhv9lHApPhYTmp252Yq
iRBEclxPQ1jeo4GvrvuuHZcjgojIRHFNdwu7jQ24MC9yLWRS1FSUN3Ht3M4Zv1eDOY11Chhd4TGV
C2cOqrN9iy62ftIix7kJcyoZtJKtqgUhol6GpPlUbW2n6NjO7Av0SfV1pjXujUk2KegdAGT7juu3
xT5AZrmVYCSP4+ly9RFs5zPSPDHL6r2mNc6twjmCU0rMTkTA7L7Q2JPYY7T7sCJeOAFTclDyRFzM
g11dZ20zKu+lKJaNZaeALDvQZ00OHp69WTe7vVSKnu+sGVujTJrPE/vXp3ao9I+1CobPd2l9Wb4Z
4RWBwOhs2j7uEcGCh7ydGRJ6+BDd9+xR0e1sSBRO7gz8xTfJfaOBB8WLJ8/Ugz5WpmcHACS6S0Bm
dW3Y0XZYVGZqc1om+9BuenkxwK1ciC4elEsdNenkT7qNW0qdnfL/sXcmO3IjW7b9lULNmWBnRnJQ
g+e9Rx+hCClCE0Ite9JIGtuvf8skJUoKARLuvIC6dZFXSnc6G+Oxc/ZeG12ZF+X6nIpCTJtkUsMD
onkBO4IMvDsVYujbOHSGnmpn8a9TmAxTsmU2DJshzDHgQwBxgP8fE1LpSE2w8nxSCDs5ESDjSX0O
X6BgI5fSEcou4uG8mOtjTeMGJ/TQTnuM1eEhIVbdHU6g+y19gcR5sM/Yy5bsnav6SF/gyhVAiLh9
niG+Wm8AltAiK+LroKqAFIy6f5e21U0ceclVSUURfcqZ8I8uWvqq8a2LpLIhHQZuaT9hmAYysBJB
YTNF2seEixxsuGUbjffz3K7J9DbT8DutKG2uiSpo9z3vsHxwAAohs5GbIHeJuS+4h95KGSfyxONt
PdaJF4MzQJS1GYRXqS12VrXLchIqZDGDdNJk0XwWNcdwWuwMeRCWiWG36Hm+tMjuOAOVE7slqh+a
NbzS4FnO2Dp6sB/NfDERZr/HlFvSWmb4TEjykW6chSaKlaaMO0Ci65Eop/y4ZC6Qc6WDG/g/bwAP
knmZTJhtcvHW6bqF2QPCCPS8zS18+gfH81xGAmyFrd5gZP022YxljElUSQAKNZrgXNSXdq36L/kS
3NirG7+QwTadZvj+b2pJcZvjAAC4ZKROZT/eOUPsHdqGmeKUpcvRl+tN1oaExfm23qZpXx4WBzDR
bPFvOfQDiMboGrUrwvWFQHlapWVwi/bsWk8FokI3pVvpNd2xjdGh5NJCwt7F063swS4xPv4Ysdoe
GeKH+wxjwIGwAXiksei3jUPY7NpQzJTjaF3kVeZcLiXx60OQvG8yt98lDjufIljqnRsNDYVJ070j
snI62VWin+j3aG6MyTom3fx16GR5XNJ82etuwhKBxfS9Vwir2sxx6p9l7lcEDbHLOA+S3cLJq3xx
WUPgPxDvgLtJgbs6KnjsF0ByST20rOB+UGl0zFZeTXmFqFujR+WukGtws/QtcsERElG+D9vM6PDa
+G3UEsjhiSre8+5NiTcN2491UzTsTRAMPqugrA4OVplNnLnhoep1dGzWUb2oKbbfwR6xELBhPWpw
PN0A72oul5bM94pYj3uPP7ju5WzdspV+G+Ads7dO1IIj6Vd50xGcOG+GWRdgIuc8uYqKKozokYkW
60w2BNvCpWrctAxgd/4EjkYQhLAdXce78SDqbBgqz2gVkEscA3QHx0AFRKh3SbnrVIJOByvHW63s
HqZWj4IzGzAd2F73IOO8uafZb2PrL+pdSKKnHEpuA3862BjStrMZ2rgunWPgyBbz+iD/4jFF+zJU
HX241KtWXOvxhCkI4/EF/MQIaevSip0ZPj816TA+pLCfPs/hkOxV1IZXbey+t6LhawbS+RlHJxGO
S21ve1881b6wrnmmiq0LLRluE+vcurTxU9L5Rxqs72M5fArdVhzXBq3vGsOJQ1nyvCAj3umycXdB
0H1oK3IyR88+Q5os9p3jqi/QqcdNkVuEBYTQh0fg/s3WXXEKEDvt4ByCL4sApLivHXlTJ7q+osU3
7CvtIqF3URvp7ZR2k9pD211vkgWTjar6z0OePjKGoJSivqAb4zC8GMtT4EBYZroIEAj4pKYL0ppi
pg23ml3dZuYtt0/rOPvgFsWjBW56502tDSU0yE5NFgZfyHd5gP78lfjaTdhlxENZwUtd0rVvBVkf
ILWDiwhe6JWyBxhvHimwCXsBUBAXU10AaMYxtx9JvN2Fyeid8nmpzt6ozmKB4ZJL5ymbluKq5J6H
FCOdg9P1tBpyKLEk7h67sVQXjZ7f+CuuMgdoJ5NNE+Gbr5819edWe+B0aduTFAEHhqDZylvop9Tj
nhAcVLd1Xx3mgaCOzgo/xYn7DM44frFb4d2iCCvheQnwR5r7Snyq3MpBHjYwaEszdalqZnJD634J
qmlLXfCZrmebgs8rFYjOfjqFCsZ07wOqzkgd2YyhTI9ULMEDgRnJLsUUcUCsMd+6dRDfdXFz0XHR
m7I7Zql9ky69vxWB4hZlgoeOaMZi5wCV8FT+RFaVZKqaDkeEvAJ1qVs3DwMM2m3OVjAYJb+O5DGf
V/qV1fZy18v1rc6zoyk2W6e+xXqbbP0pYpfXfEVtdGKABrjPsm/jqb9dS5xhqUbW0webHNsWc9F6
s/bz49QPWDQ1lLH6mmotw+a00mnT+BeXZSCyg/TdLenSSHvCMh13Ah0No6rAF1d1jn9WVm1N+ly3
cZdA9BvaXOud29XF9zbO/238/rbxk4Bi/rTxe/el1//1NusSdjq/7vu+/5v/7vuCf/BlSMkU9ds+
zeNDf7BsQvcfCfAw9PFNOD8kFP+qK+x/pGezXQyRCyBN/Smq0wv+Ye4DuyPA/O4bVet/svOT4W+d
FU8GDq0ZRjoOpeHr2Vyy+FNZ51g24ZMMl01Yg2Skm9pfeoT17MBBGyPi4DkPxFXhkk4A12ZztkOD
Pp3wyGHhi2mMHjoddW8QC1o0vMrobQac/ZhGlklOHiKTd0uy+SArDX+7SMUZzUHQHYZ8iGEBW/6E
8z4Updj4hZC7MULqJVQ1n1rQZKD9USl1S9KBvg2TJxYE6mE8h/E2kvlzNE1vnb6kXQiPfHla0Xnz
OJbLIRste6f9fLjHlOtc6IYMMhqF/bTX1Arjlpzi9kHAPb/iX6Go7OxgPKrGus9ilfc4r/Lp1GFX
v16npd7MvWe/wxowXgIzWR5RkBLA1/XpnRv1DGij1fzykjRdvK4yQ4Kfw8MPBI34dFqqN0kqxAEH
KurEnj8O7Na5jJzsiTpDGPvGeB36yyEcS721WrvZJdT2oAEyX78pcArfxY3j3cc0xuZNI8GYH5pl
4BeXobUSd4NwFcUpFH814oMEzbrjmIEi99rf+g0IYbx9wSaevXdDUagTYOirgKiuozOktwl5g5qJ
MirHXYAuHlXG5JNml6z+FQRE0wOsUZmFctUs+foEL14/+T3e9o1CGLa3RrfD77h4LPx9LbgeYrhC
OnjSuf1CoS5YxuGaFbF+G9cAtqOpe4Ij6rMVtOv3hJkvF06qgk214AdiOrRPGGzvyjxJHnofIOoO
oEJ5HeYVM/M65dUYlVUabFTVyNtk6OVd4RE4baX4UeIudu/JrMr3IpGYcFb1BW8wXmw8/HIft1ly
t5KvdzGTKtjl0tsyYp3Zu/LuLB0Z74baiu+ZcjwjK623Auf8mQU2Ti4nDVL9fo4I1/yA3q9/b08t
pQw7iXtZKXFJX897U0ja91grhyvkvK3c6rHilE2q6q7ZYL2fUAXeWIga9u5kfyFU9D3Nd4r1CnMN
ictIBsvMs2+p051+V3VL+BIm6fCIH5dXEfE9e0m4OA3mahiqk+0PIgeRj+kC++Q0vU+Rats7EHoZ
1QrvqZm6p3MIKl/cvYC1s89omtr3Y7OiAbFT+0oZUzeF3hLfj8q9m4TzAvTpxe5IMLXxpXaBXalT
JDOyxv0gbbsjw1z3aCeufCfi8DGJ1RcbxiRbHzDu+45q6CTYEoS3aQkIs45CI1WRLoNN1g4+AZG0
16ekg2SXoYym8wx7GycpaT0Y9pN+cq8xU6/JMYzRSWyHTr1UmcWmuSO0mkPqD7k1xAjF62bTtQVO
/NEbd0jA58NgR0c2/mRUEbLQ3rsr2QWnIXaqCGv2kl9CZABgm/W4HzczmVjXvfDifeA16TmtYmff
Kj2hyQDD5ygZvvM74uw3er2s7cA6JXjYjwVh8JuYmMSDiNnqRPYyHWo/zzYIlYpnvL3LrmKHcxlm
wcHHX8WsZ3EGZrN+gZU+F/fApYu9klS3cqILQtYpEeNt1V7khYeIdRjIXGGSuB2dKrmeRjpD2yFf
18e2tMVZ6LC7nqlv3k7UOkPJyBZpNwmi5IBnUPT24B6qQ64u5TI/08OQu6br3fNMobwX/K3LUtjN
tVN6bUYYvMWWocXvQ/AYO+rgDFU4ZKXq2nsv6rxH5jikBkgkxqmghb5d1LoQHBE3wTYqi+JlzfGb
+XMwXdLuNCGw43syyQCtjgNQZdCJ3QFVsLHdjjcgJpavCKdghRLZdkhF4pdI5RXikxgDNpH3IAbY
J5A+Wzu7xrWHc1wtJUrSuLvKyuG9mbgdJl2Op3ptJ57SuKELrtU0gYetMv0JVJVX7gM/6K/8Co/d
mDhvkkCGkE4r+zKzjS6uDvNjGbClTNfuBODWZpIZhfs6aBaKS6IrqZrss72YvltUpGc5+TOdJxAV
Uk82zAViD3tlu1cD/ZvLuQ6y/eyWD7Ep14I+CY5o5/sQAi8KwIwOAPiQ0N9UirUXxV65izy3PbdM
vBi0JkW7s02KhtOY1qS7bAWP6HWqkuwmo8TcFiUUKZRo0U5g6LpYdBsfpqG9nKuq3dsraa6i6WbG
7Gra52WprrSHO3kd/PTcrSShRLo6JwLIZ5QM+6GYPlaVjycc9gpEYl43cEnPYdcnp2EqPYaNGPyd
+EGTGE8InIucYBjFPSK76tDBXU2W/AFainU/pfkdKi3SUNAy8jSWN0lQrYcZpDevRszvNjiYXh7E
ipGBfFBU/2Ic9Lbz5+XJL5YFJz3n9aEdskRerAxMhuulJyJ87/LmpIbNZuLstO0ZRoGPCM/eyzpc
7X0aR2p9U2V2ZD1PvTsvuywIwpVOIMoDeyxqZrMAmUv8EIF2nIXsseyNCDqZ0xleKWWIQvNvxsLB
MdoIWm6YxfIGR1hXfVkaZxYbXHntrdu4VrpT5He+89Qwv6sae74gVc1hV1L3x3axyB8ZAbgRGbAU
44Uti4mlv6w5B2OqT0tlY2utWDFDONoflhyJH92E/GK0o8FDBh5UD+E6IBWwq36HpmjPlnlCsRcS
kuoOFlzMSdz1S9gecDoi3aLfUsOeYXktWo8TREcHBoCdJG/xiypGzmTjdapgixJVzFOzbkVMbqP+
20zNwNCdtxuD7MZX3mWnhirda7cjr4HNwhDR4clH+yDY/iK5WcA6QcWA/b1CCrrADE7m0hr243C2
02W4LNPCOlttC53ajm2mXUx8o1tHWFJvwSe02YGNLirSMFq7HeFncldg3Xvp4VPgKMnt/D5Mu/Yh
j3JQw5FcMlpIxI30NKEPHdOI0+qk87hpi3m0EWF2ARQUApbelYyxd3EfOVdVbtJYEUEuzwjr/IPs
xdHT8QBsnUAoKNo1xIG2yOJt33jjKaHnTl806xNy2C2Mvos09A8raNmDIn8++5lvv6N/km8TRVDh
Fq4wrFm1+DU2oULbtM60fmbxXmkL9RLVrvPRBw/Lgy1s+ufUWy2AXHuB2YxocD8RR7cQEircrUY3
oba+TBEetn2ILrNICVQW6TXQb5pWU6WJ4QzEWaahAoECdey+L7uhIMqmLo++SbyJuGgX4dC3466s
/eXzHIfp+4ia+wnPaHAZ+6S9mFCd4KrHeS13cQKc6hrpqLdlK/isK69/h4kJ10EifMyacH5ckCZn
dCsr9l/G7C+e8ulVk+LcnTIvYB0o3ei6zJfli4tQf6vbzPnAeppdZJMFMbf1Ye+TDAaEA+dLfLCY
d4Q7TdeS5MaqA32DTw3DGSgROQFgXYJij+srOkZzNezFPI6XazBO9N8QFfeYcTd5Pc3bXEDUbjCa
fqBjhiXKbRofmFBDt145CvEkqoBt1YBz8GLdos9I5cEd7eCzC73gCrAcKcNoPN+oCfTglvU8Rxrs
9I9YIcrnxLHLBJRRHiGxxXuAZMe+sFXcHgLu10u7TeS9t2o69jYAHHcFW26tZNCgelP7pQ4can9g
uULEAzQWnRYszVV9mCTo2by06vNsU4srpiSPQF+8g2V3e63a/DZL4IbkeTXe5EHgXrJIjIgPUh6W
gPCmnryDa6/oMgK5WqK5qlyi/3aqZgsAqN00Vc+z3vn5pcqoUcgrAPAZ6fJTWkixnqCVT3RABvl1
1M30WVYAqbeqjObr0XVn7zB1fvNdbvh/+/+/7P8hK/xx7vv/yg998cu+//u/8a9R1Y3+iYCpy4jc
I8yo/8tswLr6D4YKQjlACZLK8ZNPFbOFB8vh2xhWoJoxNIcf817BHwkAsNAcPPiZDHz/k12/96s0
xxyO4zoUaLBI+Z3ha4Qtm8WlIlfU/5Laq8q/lqj2SFaeJtdqUYzr3F3e5mWS6UO/eCUEnh4e9qcZ
U3R95TSC6vGgLBYIXk4hGWpU+7FJfA1Leq9PnY1HceHVr+QqNyzzCXnlFOutT9u2xLOAxiYfeveW
QG8FEiWxYemQN2KSi8t8SKC/+cDoaKOuzG7Co9cnINGpMnIRddtymgnEO9Rj3quMwIKUvIi/ERGN
WPB/h+E4hwlMwQ0T8h/8vO7rs9P06L90v4ovqp9G9ooVFgcanp3vecV1lIiIr5ydrK6+thKtyyNk
DsYRW6wMHb+ndqZkfvqptXT3/bv/qx6quyardf8///1NcPrLIVEPOILmXoj+JQTb8au8jeHYXDV9
l3zG/C+Ka+wJyTfLA2QvTPMyQ+1UBRlzb9MFDgd2f7PCBJmzuBU4TfqFAXMwMLy7KO2xxwuxxsmK
kL2cuRR7jahlfZt2MrYofdeilTcr4QL8tYogA+Kn7ATeTvQXzeavOkofJ7a5B4mbROOA7+ibJuEn
NXGcFsCbYFx9sSdrkW9EnVnNQ0WNv979+ez9Kpk2X0RFReSFFE7IyXstDl3Kqo1WfAWfURYxPNmr
Mi58PNI2T/jsBbl/O/WNMOwNKUpLb5WTBONDwfw6//rnI/m12fbtSIyaA3VD6NG/M+atn1mbDs0I
JNK5/Dz2YSdvhFpyLBfg3ngLXyR0gMXfxPC/nWTgmSFLCexhG0rba/QuxgKL/kngfSoHNFrLrl0U
IZ900MmN+c9EuObXoR/xHaPEZaDC8vfrr0MTUhaKGf3n2UloXX1xaWak6RllG/cdvRNzistFDsPf
EK2//0juIWn+D50hi+4rdRgezb6L8qL/NFOcoSekJRHilXKtjLP75yvo/H4JUU/SG6Z1yx0VvVbK
5E3jIG53q889uhQCHjP4kk+lq1mjMJwncaJu52iN7eqqybpa2nsxpsX6Nu8DNAQbsu3jGSM2mq7o
nlIMivk2HU24HiEQXbiwL/N9goX/fNBmdfhp9TAkZJAf6KO5OvbvxHKHURygSbv+VC+64ygQPBT5
19FZ0A42TSURT8bV2CA1/PP3fiOT//rFRrDnSgjbLkTb18tWbIE/UJ2wPlJaOVAQkSFlELGCUKUQ
WRwct31Jk8kvgg9LWibMbNuu61B9Vtbsjo9ZtU4oEdOQYeVH0mLzCMmHdJdLcr39/m/51a974T4d
cFqy3x4TnBVk75oXw08rkkClgf26az5iWaeLscnDRa93DHA7bqoV8ccyEpkAMPTG8uKMp6mvwRBZ
W+wmC4tlhHd4+cQNWOVfZU+Is3n9ERGP58vxqU6/L8A4qlldxDwk8rlPIkiHZmdZcKfS/e25OnVH
8iFsSM9hxrqhRWWWaKtPU77QXeYyvEdJrOeXdTElxKal0cO5YGPrscjbK0De/OD6rdFst+mUIb+i
M1l9kdPgZA74oLhf73j8I/FMYAS3ZrcCkkXfrfKIqE+H9MZnsNYqr/cD2fPr21V7GL/GrpXILnP+
lwkDf84KYpIlGq6ZmyJbIByX/BnU/bmnkFdBOuMzPEimeZ4mh4VNSw1IZ0K50W4kbmL+SiYDLFtH
Mc6pvtdTYMb1SzvnLME9NTA+yDyJ+GormyL+OiIy821WsijcDRGBui9tmInxFINSza5Lv0YPMTmk
HF2mrbUMF2STwBDYzmFsVj7CIJ3lMhz7lJelHWvzzoSWBIPupMJW009o/FoVxenHDxBMRvmpuKcZ
M+xsO7Y4ocKuuf36OTGLWFlBvqj2UHkk/4VVc6nYSis6r/9+RqtawL8IrkSW4osMsUhvPELWOAcD
I2y+elYpiyP4JH5T8v2sEhI7ceYMN4K/ME1sPi5qNokIHJwUGBJqBYtMLtiPseS0qCWAh7hjoTe3
SxMhcP3qFU3NTUO+bl491Fo0tN9yD6gTWyuCVnmmxjqiawWJqiu5Zt5s84FQUJ0YYx7a1RBFlo8/
5FNb4QFXmMZhzJbENqK/id+E5IiYDkuAHQffmKxHKCIASUztljuzx58t5GiZH5FHSs7XrRePdbJv
kNlxxIE7sgrsUTeN/Bg4Sub+ZdTi809J6LXeeBH1o8+nNGAreBSGnBkZzfVEB7y7OmLfOCScR+aL
piE3x+JHqdE1yyDgEaSPUnCneKuU/mmUocfhoVQBbb2dYxKcspseu7F4JgmXf8ABuQQcFpo2c45b
nML5V0J6B07nGgbmnispAf1TrmdYjIeEQCtuUVNaj48qrPn/UAtLHuAg16wNlI4rVYaPeXd8WLpl
NYtHiqDkQ97S2OGR9iPzoeBKSPgEV0TdiFFPOSjFg6wg/m0Pz0/1y2mcbbCA1yP0Xj4QcAz86u1K
LWbuai+jT7FTBQ00ccICJuZul9uPUSoycvYY+SEQxkhaMsA/wJc8CNpyyjvoYkl8BmPpCqw4GW21
3ollmbn9wx77nr8nh4qpPoUCSQU3UoiR/XpqG9DMFuGIl902CHyAQFKrmysM/nWxnQPGv360zllP
ogHw265lbridy763pssi7vGTEUvdc21an+hn8aGmz8SPIbRrSfB0V0z6avL3mogmKApqJnh7FmKW
mz34RaQl9GqGJoo2A3U77aLYlTo9xbDYBBloYcEyKz+tE6NEzMgOcKj1EOUw2hn5demcpslVgSrF
CW70jDiDmyfLzZIS6GlB3lossbkv7WHuuYdiL2uL5LIBfsOf0YUYOkAHwmOpREDEWdpBX3OI6ptt
yxnaGxDALksuFK6Bq1Q7vvEa40WZ+KyIYR4nCeCt0aTbmYr1iFSBloW3ZwvT8mdYecy6VNhjNd9H
OjcVYQpEl+VJ+bPk/KFFZHUYOYs8C46re26oEUQEwUxc/XYRl+GScKeHZb9y4GRUD3y17wCqVQeW
S15H44Jn2TR8heLJC/3SvGS1HlpuxxnRDo6VIOwW1gfGcJZ/O9OJU2Avl0r4J9Xqmp8UEqnYITpy
TYllW1OxfKrClt0I1muzD2HVNydnaloPf15BfBB9wSTNJ886m2lGh/4t9JJdG091vMd1Erdv4pYR
1GXW8PJf9uMyBRxxkE8WZ6lhzMeDnQ8r5fQpZIxsVP3fb+sqm8yfLT78Ene7ZrMpnGVjkDHb3gp5
aSEMsTnHXtDhtaftWSaQ4QKL5qDe+mCYA1Q7qROoGzdj2d31UQF+G/65s8j3Vj2V3Ru7msvHyHUj
Aua6Drj3hazVSIxlMw7qE+wQiIddUln+dcyRgnWpVda+z1hz10MR4BD47Ofl2pG8DX/nw7QSs3dL
+iJxxZOFKO5SebQE6bjndYR7A7eM3+M/msCr3HRtGhMvLOkWO1deyWt1H4caXEzLNaJpi+OzXZm5
1CMN9m0yF3TnNuPaTUu5gelDN2+jOmvRLxGhcf4bWerFTxg4Eb5tptTuEje0rvj9MfdpnOizTnmT
ldtgLaeVgXJWrjZ4KneFszLzcJDdpYk/s20HvW8UJN5OUKCtj0nupg0vPqmDix7VSrjxfA0sbkFp
0BA3xfAsMij3ICdfK2BOnIgyOQWup3fok7E3xPTq7KMzOal7iBUjQch/kMnpjsWesO4UwY/+E61Q
SDpHWwH3wQpEax57n549fW31urYefMvv0eTU3NUbgaK2I0KZCBcjPWSupY7hLJIVSOoYKLmLZrRL
xzjT+XxAThZWgLCKxnPTbdCthojl0G6uP6eoecZ5h4h7ab9EGOSGYTsEqgmQvvZC20cd160g+Lew
Bf7wmHg4PO5OYBVgIKWirE2/pOTCY0fZNggY3GbnCG3G0NLTHjnmdGPpFt79qL7tBQGD80DWeIPc
Ymoy80JVaAiVeJoWoZS/U/HUxSP1lJ1Qo9D+xRrbxwyicYMgEeb+ByWU8xh2HrAaXiuIj83D3ZIT
yruWFziPQ+pLs8JVuBFYSjKLjOsY5EU5Ievgh6kpvFxbAvP0VgA14tWD7zbnLQM5PnHXI2B8PvMw
iMZUf7KHTohZPif1hFaMP1ZY14a2yuQzXCgioI6OsgIQEIml6TWooRUskwzHqezNmES5R0wPVMGT
Te2GZW6ZFGtZHmbmpRFbxDQaxkQPjptEUrl6p8h3S0qi2mXHb50BJdn8UOqSkH6TEAzNWRDpZfOO
nkCmUpog+tacIFUH5s0Z0mbmSLskDfjugczuZn0z+gKHz7YBE8aH2dCkeJZ6pmwcfx/lZp0s/AAG
29bNnYgjIqSwdyCCdLjPkIHFI6uNq1Gyfpwmwk8P0s2D+ippmLFgRVLK1FK1CkzJkjKe4xwhRZHa
+TpY/cKgbyqdcYBU6tT0DTaBimfObWTjVqyuWcMXUyJ9a/fIvjJvqR9vMNKBOI9FY5uOBQN1c/SO
F1ucSEjJedQgWq7YdIDZ5MQaTbk5gqG3Um6ff8/E2vIIbQblrVSkQZ3yiU0FIdLfFQ5OO4IZUcpw
yjKbOuBBVHMsnsvOoff0/TLywnSct2z/Bv0YtvHML/YgzHGNBqDkToeqshhJ/UN2Ycck+hbAgIoT
avWkms6kXUlAFcin+FVAx0zzqeuGkWxHBQSVz7IR2lGCTzhueSmGkqb9c0W/ziF1dYKajw2AmFQK
Zzc21fzYKGBmJ1sl/Rje4ddzm+xKQj7meJYVJVC/97zO5qeOTNXGx7L3zSPCHN40vOq85S/Eo28K
NQcTwHPWOuYG8+Ihw+vaugEM9V3y/e2ajkTtWtuhmShUtxj7qAIlpBLqTS3N/RiXOb5sAF8JW23U
Tjj+tvzv5m9TlXSQRcow4HXppByXi4Q7MKVhIYfEFPNIEzmY749HoQXXpRymhotKMIunqytv9sbk
/RhOSUZilgPwjKeaHEpu02yhJsgPfuebe7esidy9riYnQeWTlMykhgs+oPIoapmzcm0BolR8V712
/ARbjZlpVmBZh4UxNmz5kiDKug9jRyhJxXxsUJrFZZl878qfHF0A7RIu91mFBZYzmyvBjg0Cvrkg
vc/09o6NJ9dZL2JdLr3JZf8kMdHMcMVdry0+jKkzc1Li75VPn9gjtUbfhB2/NpujgsLgx444XGuA
H4c5SWx2XzWiG/4pYc8CQ8eyrPkTemuQLTaIFnvrpYTphLsx7RICAXFPesOjXAF1WQBocFbcWSgP
TM0uQ1OFdbNjNvnoF0whnygmiY9xHydcNYPholyf0VqRVdGNoqZGiQQeeM66WXFXp2XPe26h/ky9
2T9wO0nB19PaQ6zMxyrWZHlSMGt1ivJg5tY/OaEDFWEpQuqo749ePZamtCqtKsKphJAJre5Oj6SR
cmPUk+kfEZCwmFsysMOpvrUJHa1bTshqdtwisjQnkmmYecTZLSfqWhLYZChdU54c47Seh3s5B2t/
JuXAKU9h77Kn4MVm+dQH5COQDnwgJ6PhYyJfo1U95m1tKlFGbqzi2+n7rhHgGAEJ5xYBFIsUBf8g
wZdMrM77KBnNLvD7xqKMV3PQzTpPS7LlKcMIvdHhyo7XH8OcG51Nks3dP6V1zSXNEKRx6EM98yYE
pTLEWu+tufaL60DRHOEvrgt3FJk7ZsHSXEZAM3PRoyrfSEa+K5OB1KuLD14zmx368n3liObeFLqV
U5i78s89rtf9QHpGIYKoyGOgEwh0nL/2jCALQspkDPhxjrXZZ47kt6RiZ/nI8OBJYnfgkv75K1+3
O81Xsj0FekBqCwwC99evBFdYh7aW+qOQk5nefL810AKazu5/+lWIQ6lxUcJhv/nNd+umoPRGuhMf
SSEw6xN6LQ+t9sxizdr15+/61g38uVuI7oY2tYcawvfIpXs9d+ltdJykZXsfZ68a2MgMaeVyJ+J6
AG29TTs8sKDFZcOiMWAawPyLQrwFfkLKB/tuuhBmshGx5TVrz/eV+cfso+4Ss0WokUrzTggkKO//
tNNuTD0QGCMHAQSGd9tctZ+ahzP4R9ikgfigM2fmOHhBmW0hL1e2UH8+U7/dc2h2oboLySQIYM/r
fjdlVObWFFAfojT0sC3HS5ijgl0D84hgnpr+esu9HqE4XJhAuuQ00jV1fwt/69reCxP69x+Un5o1
Ss88bHckPJsXhIswcsE2SL1PMbHwz19KN7C7W4PjEuc///bXNz9TUwHM0kxVedzAffx6mlGfzjCx
Eu89PQm2jkua0qUKaxwof8PdvD7LLp41fq0HMzhggvS6eV1QGIYePoH3aA6D4lqr0mzNs5yd2gmh
rKka//zTAg795/vfFQa/B1PPE0z4aB/9+tNgEawsJkv3vquZE6X7zovNMseiuHBd466FnL5JMzil
MLEKkfJm/PMBfIvb/OUIJDcxnD3U4PgDhfd6ZfGTtHRUUMPptkG37pllwfCn65FGcDi/lS1jl5rS
WPq+Wb9/NMUtoU3Lq5IakfV5+n5yKjxunCNa/wtPcYP4nN0CSeg1r4S+mJqw34WetkLYeE6hWa2D
SZiXJRKJBmdwGts8+BuP1YlaRAcDzSNn6uYpo3yjRbcPKeZdfc4YLaMIawrL1Fb9SMLOsrU6N2AX
02eteZ1LlVHbBL1nXvFKdYrDCr436HtKe1ZNggtN0ZSH+lvF5zqmWI7zCmrVxka2wvkPk7yjM+mO
M5E1l2kNb/8vmKzfbrjAd/EB4POOiE767dYe2FngG1mXlyZtPWrWROGxanYRmB2W3h8t6z9fcfO0
/HLBWWqjbzOaEC1AYBQHPy9aDMqQGPbh9BIl0vQYhwy48TXIK7ewbuze5ghQmUcDm6iZ0BcuBAl6
5mj+fBivf7nxt8OYtGXEz2bw/uolWsu2nriW6UuBEK+6yKpOV09uMbndldvrv8Tbvl5BsGqLwKNT
JAkKxvnw6iaH+JRkqer792OrwFuIPDC3BVltprL68+9yXz3SfHoYgD2zSVjlvfCbrz6ZZrss69F9
qntth7uY9qVODgSiZux0s3zi7bBh4F3xXwENG+7LWXjRWzZrogs3irYuLRi2PGZ+ryavpA51Vt8U
6hn4wucUXTVkrSZPTVtrtkwbINSy4SHEI2XaxEXFdORxxG3Mj7MKwbsoSUjhY1kZ8WOyq3KGYm7P
lsU6Wh5IGEv8v2BnXp1vzkHEFs7mOfUDCKP2q4sriFiMKjnMT0OVmzdz3DCqKAAzNeyc/3y+jZvm
5/vZXFMWL/wy0f/n7ky6m8aWOP5Vct7ePpqHxetFYjJAEgiE0LDxMbGxZU22Jlv+9O93JTlYcki6
uSx0nro3IFOS6t5bc/3LQi2Cq9Dez5t4RUxVNcb3jhFXz8pNQqd+AZwSqglRjwiqc+8BRTpwIdpG
Ikra/CkpchEhGGwUmGsaNNSLhEawQtJpIVPeN1cDf8nciuuUowrwGRDC/uai1HMcpjfgA+Iee0AH
4JY0iT+yRSKJNAiWGmdn59AcDWJzTKWofrozlzyFGnfMYbsOTTDzSMR4AaYUK7lUsVrAdWdQIOue
JYAH4BnVKTROJHt3Sc4DvTemPg6CpRpuCIG8zFKnvXy2bRtk8kELYno2utDsLt+aLygcKuceg0K3
/14mDBE810iPXlq+szKI8YOxMje27rvS8YLxiKEl0WWo+cFDMWeSy2nk5BFJU6CN3UEJQIG1yNaf
x/ivKYPU0mJxBkaZdum5y7uQVNtjsTIAZbCSwYLqantuvS/McfxuATL2DRppscNbXxT+aJAu9S87
8sjF2zE9JCaArq5ijIga+g+D3YDRLVmwpXw9dZMPBlrJPwcxVL+xy6QYZStGxZMTDx5omzYAy9PI
EixXGeG82N+QwsvU4BtVE+a7cjunyZgCYVAR9FVi32vo58lqEasMqEmsBSGMeZrSQxlF9xtbzx88
XaeR3FEAPBgNiNt99XPmZYJOm3wCVTTFLBrnNGbmy3PSBKXA7CG5fLbduEwxy42weMssrDfZxgUN
ylksl19yBjgTNR/n/ijbJPH9bpkTEjPUAZPcBgPjTLGUOyMrle8AvaffGKtifF7kZn622DJSx7dT
7w04pt4ryE5tYc2GIK2MMDMxFcSc9W45TUz4x16b82jKem0/uBrzNd9YQQVsmSjW51e2X+tA1w+z
KZQTah4brmuRjHcGph0YglPGh4fUCG2VezUivnoahoCNGSB7g7UTh3ekCG3/FXvsaOdXn0mtDikb
hHjXH8nN1AWfIgmntI3juDKGlyLsUFcpfHv5IytKP9Vw9ZVMVKY+B2guFHLXidxqoa8V1MpMQTbn
zOga6gJAeUa1jraLwP4YaeH4I6N4B6tTJTDd1UgvVl5wUXh0y22DjLIvivWs94mVuG+jwdr+jL5l
5iNxxewhDDFetCwCGlTLVOOO6dXRj5Ca5+uI8OxdoZXaF1e05Z+qsaqsmBI0f68zjhbEWDu0iN74
5OLUDXgfSuKW02U8z0gl5Mm5OjeVicJ4t7Md6/eKLaQKrdBiiTADMIPgi46O7poEKohcW8Mpd1Mj
F8xfePriQmcuz+V2t51Eqht81QfudpRrc5Iea4Z+XxpRaUajl1fGPHoNWxRrMlFEoykENd5RKKo/
DkkfLOzpPCdxQDgt8U+3Dn0uzJwAEmxUGLQp2mEG8gTtSiHZnjiknXvr3hQrC1SzwJ4P3u/UuXGp
72gjpGvR/UbnSmSeJf7ghtk29nWplxeRHur3xECD9/GARTu1SIyBMJVtSbssQWg+s1eu/RGzsYjP
ac/4UVpL71a3V94F00NBmJnHq/ehmQXZKB6n+fcyWOSfAbb07waRg4KwturmXNeyDeMnQD653wQu
5e+LtcIHAIDvnhbZnBSAvVwvSYSgEz/Rk+9cgzRhfFGJaoPc6fvm9pVtL3jXWmJ4CyQs7r6FN2tr
4vwdeMw5IWHW3R5P155h3g7W+vKBsueyHPnrSLlVN6Jh8+Xl7GDScdDoBRJVt9Qj6ZTgdRFMgfwM
khDVOWP+qvGWsBl9QeO8HLwjULk8JxGRIenNeTJdAVvy4M232bXnucrdoHD185ffpcKhbX8+pibi
UwPZjErcbjFgAng4sBBRNJszTSvAb4/H3+JkR6/3WnSgrRXNJ8IRxuPgNKMXqxzRTwfMJuWwI+Ik
rntGwpMJBklsAQZNk5QI/RJCjwbp4sa3vPRyrevbWytfMD/UtOfGKUNTtc1pyhCvBRFOBViMRHXi
MyfcmauLAWw5X/rZ4Ma11IIfbOzBdQXmBCI66mxpgrox36C9aeDw/OuQNC8WpR7SpxqsAwGsQS/n
m4Kk54NZ4Jpii6SfMm0b0WUX6MlpYlMuw04kXXRmEfX7oLteRMqVijqaWrfklcDJDsBBpvbhZkNP
Fd2B3gokJfgXq1cUp2ySC8Waa1+yJPb+zqNN9sPwNI9QT7Ecvxb4OpY/7JQaUFK1WJ+uSNY1MqH+
duPP6M5WGHS6cZffqfIoyRqyZPhU9nSX5uMrKxp8L4HYjKgeLZji9vImeW7DOqIEWYD+ugaxgfYZ
oVIqDdOdHczGoVXmo2pBrB3zLGiQs0BS2RXu/ToBuZKZNcBTuOPt14WTMGqDwTLq/Ssv88yBBaWW
2DKig1rLbsUuvaebIt76y9ncVqxPa0tNP2oBfZM2gd136MX8Ng/W2dsV3a1XwVZXb7LIRpGBOrn9
4NkLh4LkaFNce4Nc/0Hl/No8BYbF//TKW7Z9AHHGLepdTY44NdM4lR2WFeG4DN21kc+Ieq/nn7Es
wK0hklie5qlS3GpWwTy8DQgsYDYmZvxjsVNswF7G2mpzAWZ2+mC6wfxaAUHys5YYORkStMB5skwC
2D1f2mfGmnRvvdD/N30WzYeIEZZvqtEUd/ksKT/OUrRRuoeeE3erEvb7+Pd+9DKhk9nBUIzHOI8y
8QZzrzsxDD3SAuyrXql635coBARms3w6A1zPHZoiBia2enXp/zkJYgb61LcHrjtUCIajtKheF1f9
wAMW/YoJL39fzc2Xf9P6gsk09KKRl+L6PWaH8z0AyiSC+0+Y0CFxwAR7qJmGRUQGj11c9JAcMoFg
/ZAB3EI01piy9QN7xARaJjj6UkxglIkp3B2CCs8ygV4eJscRsxWojTypR19P9TLbVurrAZkUc2II
9xPWOlx7xxo6BuEsDPT6APRu7cGCPZo0+Asx8MsTYOhD8l7EkdC+9dXmAjmeoYlzqBAI6t3quwIh
W271jWHlduP91l/f2QQAPg/ZHeQs6LtoBES/jgANBy4mjBQXDGPoCEvQbpCzhUhpHQUTCaAQmkBO
Vlf9wB4JAiZFyDJBd5iS6ZgAxDLoolnqQyZwBEC3tYVK7N9BMFFcUltAZwuILjXK4+sl7mwBl4ZO
JmmDlenU3OmdLtDqcV9SXEAVkpzUXKaQP8sFmldpryNEgkSort5tBYqLpbcClh8DJiyGuzZcaEsD
2xzSXEsNhNpwqXdbgeY1QlxSO0FIA5LvjkoTcksW2jZ2MY2c5NVq7vTOLia7KCLIUp+vgeRNKoQ4
bX3au4YxsG6GQ98eLZD1D3p3EDBcRG2BFBewDQmJa46od6mujnvg6HS540DRXd5XLliUNMlywWGt
RUTRbjzFDhdcZ6jT+4juaORF/wxFuh5l/QRsJE68QgC3sYE6ClJVDZAOqe0iblQxvEfWERG1I5zH
f+0oKMzPZNIYSZVntYLjDnmMpdO8/3Sfw9cvLjiycpGoibCBDTHppbrYVodGIk4jjjKGMm5jdfVu
L1Cf0fjx9TS2p3DWcezol06jbuIa4xUrmELVBVs7XBAoAyJyUt+vRVCv9gK5GEm5aDCegqwOITSj
/srOXnB1ImyKQv6jud87r4l0jEhsy+lIe0gtK3gE5K+rqyMXHeZ7UL5LLVJjKfTuRADQIaZEyXEB
HUhbPeWMjaXQORHCfYIHDFFstEfvuKC62HKyXFCGoN+y5QH7ra+2XHDFoGVRas0As+rqn+0MUrHs
iTBMEI5E0OjAHjqUjpY7BHSHZBtFR/3kgm4d40L/W3sBB4qoKmWejParrk5kzQH9mYJrZrQ1J6be
fD3SEVS3S+sI4UYiHtkJ7ZNgW0Ob3J37lF3p39ezCWT9J8PGP6IqEi+63gMdLrDyhBJE2dNPedEv
m5FJRYasVMROwBDCSySGWl0d/4mgErA+ZBqa3danI4DWllaNxhBUHFSfUUfQRcbmUBxSCz0kf40g
cHpnJmrk/WS/37BQB1XFW2Msd5bfNQTWvU7Mpn5Sj5YfZ86o1+T3fQUhAyiqRxHgFYmrowfqBJMw
RBvTqYebwFRkN4HIMqJTaTepmSAy14eHAO9ZjMUj99B4TL3zFUSzhrTHRAyBc+6a+vNWsk0IBRbR
YdZwqXf2oabStyJpJXMiEPbAARI3rK4jgchmMPBJGJZYPapHEgHTXWB5SvlKot6AigqdEqb6+zlc
h2eByhOcCOKNpKOqq3e+EuCGev1Svy8XiSTRucEQZxKr1dXxm+l/RSSYGAVNkKV3cpFykUZl/T4X
iKoqVL7zX+cQUHRigalHh0tjOvZxEwhdJncU9CHNl3jL+9KbLhdEaQ6ZOGTm01Hpl4FMy6h8EYaK
FyDa1MhcVVfXQuKoiJZNmsCfjkq/uIBylK/E0ajEcTXwdRsToLsXTHLTAk9xX6rSQxOB9knJE0Fo
md4/3X4Six1z0SbNQM8uLUGN8ugfFwzUgyQXDPxiai0wEZ5XDqRfuUP0BDza6mKv9OtE0Dklav2l
pKNOaBnsB5fI6tO5PzQUbEJM2AjMS2/u944L9I659Uv9vooUJwIgJxIN9VJ3U/EuXMJ9ZlZaw4Xa
PuuR0YiKULFupPYChgJ4Geia/Vd25IIIJXHucLSbbdej7wdFV5PdBUgEx6VQuTGJjyqVKUsB9psR
2wcSo2cSgV0gKxd1qlXBoREoy09y71AiEFSmgYRAEkWR1dU77UBmQKtfSkIiYA8RT8QubERCx4Gq
ilZt0izMZOydXrAs0XwtKwtoSyCKYDXa8TiYYmMu0h/Q1+Ikiq1FubkcF7AXXbBU6AN6VjviQlO5
reJhKg2b/vle+AfC86kf5mzhBdOqE8abpc81zPzqB/sekOP7Tf/H1ZQhEcC3tH54X65m9bN/Nsr8
1apUqGpODm7ua1Cq5zT/vPnA40e3nrX/qv1fXnqzZJI8LgBjo42mbF7zdhLST8OslO+TcHLYoIKM
Quz/fJP//qf1ngfr/wrh54ewHPQJ/RbdxKOLr/3CVUG99AsnPsjGk3T/6WIZmXaFZyBL+WwSeD/i
pDOLtu4DkqYdB3Eymcb7txRvXVeVy1OmV/Ix8x7zrEW86tyRJT6aBZPNJJkdUq5rgKUpNy1XJ/GP
k7M4yMPv7RHAdZGt7FPO4bo3be/Cun5VlvLFLGZucZsy/jPKR5byJRz3vD2danvrRO/3fyFEzO8d
9avpZNHagGpduCj7wldB4EWx1z6RdU2gNOlo6k06UgTMPiwSacrxpr144BOgM2XJvjuWTXWNrDRh
COSPfrl/xWpf1AVWsqSv49xLj9hcF+zI0r6ZeFFLepCMFCUw8nSTMphE0z0lwY6mokKedJpOHhd5
Osuy1p5usvXS9L1HAOYmUevV6zYredLogjTOWju7yTLL005Tj/9Xq5ZsorxNpC//BPU4T7qkRXpc
mnQcZR0Z0uTZZCnfzr4n3RF2TQpLnnQxaeutJiskT3hzcjkJV+nCa6t16IuEw5+g/3aWpLOWpGrS
u3+C+M1s6z221BjERRnJnyD+NU78PaVKpNSRd2nScZItTs4mSYymbB9Ook7q/om/r9pvqweMJn73
7NdlVrLv/37htTleB6GlyfoBFknbq2limtKkk9m8i2lQtTPLEv4wi6K0DIpJx01oonCy5D8u4uns
5Co90m11+6Es+U9x/ouNKKKof0Av1w843ohNkFb2/e/h/gyQt5ZJ0fQcyNPetr3KJvkoS/dzNlns
T7iQKU2MTpbswywJ0WwtynXKXJqyh2fT2d5NwkWW9JcJeocZVu2j2RSCSROfpdnJw3MvXxccS9P3
0seYmRsty02vI47StMsYHJJ5azXrKN7LlJ+LND21RR3Hn/bwKM/9s3ZwTfziMZhNkr/+BwAA//8=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13" Type="http://schemas.microsoft.com/office/2014/relationships/chartEx" Target="../charts/chartEx3.xml"/><Relationship Id="rId3" Type="http://schemas.openxmlformats.org/officeDocument/2006/relationships/chart" Target="../charts/chart10.xml"/><Relationship Id="rId7" Type="http://schemas.openxmlformats.org/officeDocument/2006/relationships/image" Target="../media/image4.emf"/><Relationship Id="rId12" Type="http://schemas.openxmlformats.org/officeDocument/2006/relationships/chart" Target="../charts/chart14.xml"/><Relationship Id="rId2" Type="http://schemas.openxmlformats.org/officeDocument/2006/relationships/image" Target="../media/image1.emf"/><Relationship Id="rId16" Type="http://schemas.openxmlformats.org/officeDocument/2006/relationships/chart" Target="../charts/chart16.xml"/><Relationship Id="rId1" Type="http://schemas.openxmlformats.org/officeDocument/2006/relationships/chart" Target="../charts/chart9.xml"/><Relationship Id="rId6" Type="http://schemas.openxmlformats.org/officeDocument/2006/relationships/chart" Target="../charts/chart11.xml"/><Relationship Id="rId11" Type="http://schemas.openxmlformats.org/officeDocument/2006/relationships/image" Target="../media/image6.emf"/><Relationship Id="rId5" Type="http://schemas.openxmlformats.org/officeDocument/2006/relationships/image" Target="../media/image3.emf"/><Relationship Id="rId15" Type="http://schemas.microsoft.com/office/2014/relationships/chartEx" Target="../charts/chartEx4.xml"/><Relationship Id="rId10" Type="http://schemas.openxmlformats.org/officeDocument/2006/relationships/chart" Target="../charts/chart13.xml"/><Relationship Id="rId4" Type="http://schemas.openxmlformats.org/officeDocument/2006/relationships/image" Target="../media/image2.png"/><Relationship Id="rId9" Type="http://schemas.openxmlformats.org/officeDocument/2006/relationships/image" Target="../media/image5.emf"/><Relationship Id="rId1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22860</xdr:colOff>
      <xdr:row>6</xdr:row>
      <xdr:rowOff>148590</xdr:rowOff>
    </xdr:from>
    <xdr:to>
      <xdr:col>12</xdr:col>
      <xdr:colOff>594360</xdr:colOff>
      <xdr:row>21</xdr:row>
      <xdr:rowOff>148590</xdr:rowOff>
    </xdr:to>
    <xdr:graphicFrame macro="">
      <xdr:nvGraphicFramePr>
        <xdr:cNvPr id="2" name="Chart 1">
          <a:extLst>
            <a:ext uri="{FF2B5EF4-FFF2-40B4-BE49-F238E27FC236}">
              <a16:creationId xmlns:a16="http://schemas.microsoft.com/office/drawing/2014/main" id="{EFC88C97-A37D-0D84-3EEA-B56020F5B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381000</xdr:colOff>
      <xdr:row>6</xdr:row>
      <xdr:rowOff>148590</xdr:rowOff>
    </xdr:from>
    <xdr:to>
      <xdr:col>13</xdr:col>
      <xdr:colOff>76200</xdr:colOff>
      <xdr:row>21</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E1CFC82-069B-F880-F3FC-82B76A882B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2458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182880</xdr:colOff>
      <xdr:row>6</xdr:row>
      <xdr:rowOff>15240</xdr:rowOff>
    </xdr:from>
    <xdr:to>
      <xdr:col>10</xdr:col>
      <xdr:colOff>182880</xdr:colOff>
      <xdr:row>19</xdr:row>
      <xdr:rowOff>104775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0651665-C381-D759-0B7F-DF244F2235E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21680" y="1112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xdr:colOff>
      <xdr:row>8</xdr:row>
      <xdr:rowOff>129540</xdr:rowOff>
    </xdr:from>
    <xdr:to>
      <xdr:col>11</xdr:col>
      <xdr:colOff>53340</xdr:colOff>
      <xdr:row>22</xdr:row>
      <xdr:rowOff>36195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86923CBE-28AA-0494-823F-2AD82F9E452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01740" y="1592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533400</xdr:colOff>
      <xdr:row>11</xdr:row>
      <xdr:rowOff>60960</xdr:rowOff>
    </xdr:from>
    <xdr:to>
      <xdr:col>11</xdr:col>
      <xdr:colOff>533400</xdr:colOff>
      <xdr:row>24</xdr:row>
      <xdr:rowOff>150495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D1D4BAB-3BF8-BD36-264C-88523B03AF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1800" y="2072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6</xdr:row>
      <xdr:rowOff>148590</xdr:rowOff>
    </xdr:from>
    <xdr:to>
      <xdr:col>11</xdr:col>
      <xdr:colOff>548640</xdr:colOff>
      <xdr:row>21</xdr:row>
      <xdr:rowOff>148590</xdr:rowOff>
    </xdr:to>
    <xdr:graphicFrame macro="">
      <xdr:nvGraphicFramePr>
        <xdr:cNvPr id="2" name="Chart 1">
          <a:extLst>
            <a:ext uri="{FF2B5EF4-FFF2-40B4-BE49-F238E27FC236}">
              <a16:creationId xmlns:a16="http://schemas.microsoft.com/office/drawing/2014/main" id="{AF92FDA8-68D0-CD9D-1F96-9F525C5A4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312420</xdr:colOff>
      <xdr:row>8</xdr:row>
      <xdr:rowOff>41910</xdr:rowOff>
    </xdr:from>
    <xdr:to>
      <xdr:col>14</xdr:col>
      <xdr:colOff>7620</xdr:colOff>
      <xdr:row>23</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D3D142E-3594-E31F-3872-D3024097ED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31180" y="15049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6</xdr:row>
      <xdr:rowOff>148590</xdr:rowOff>
    </xdr:from>
    <xdr:to>
      <xdr:col>11</xdr:col>
      <xdr:colOff>594360</xdr:colOff>
      <xdr:row>21</xdr:row>
      <xdr:rowOff>148590</xdr:rowOff>
    </xdr:to>
    <xdr:graphicFrame macro="">
      <xdr:nvGraphicFramePr>
        <xdr:cNvPr id="2" name="Chart 1">
          <a:extLst>
            <a:ext uri="{FF2B5EF4-FFF2-40B4-BE49-F238E27FC236}">
              <a16:creationId xmlns:a16="http://schemas.microsoft.com/office/drawing/2014/main" id="{1BBAD75B-97F8-14C3-E80B-325694670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30480</xdr:colOff>
      <xdr:row>17</xdr:row>
      <xdr:rowOff>163830</xdr:rowOff>
    </xdr:from>
    <xdr:to>
      <xdr:col>1</xdr:col>
      <xdr:colOff>815340</xdr:colOff>
      <xdr:row>20</xdr:row>
      <xdr:rowOff>167640</xdr:rowOff>
    </xdr:to>
    <xdr:graphicFrame macro="">
      <xdr:nvGraphicFramePr>
        <xdr:cNvPr id="2" name="Chart 1">
          <a:extLst>
            <a:ext uri="{FF2B5EF4-FFF2-40B4-BE49-F238E27FC236}">
              <a16:creationId xmlns:a16="http://schemas.microsoft.com/office/drawing/2014/main" id="{AAFC4283-1250-641E-9DA8-3DA2F037C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17</xdr:row>
      <xdr:rowOff>171450</xdr:rowOff>
    </xdr:from>
    <xdr:to>
      <xdr:col>5</xdr:col>
      <xdr:colOff>15240</xdr:colOff>
      <xdr:row>21</xdr:row>
      <xdr:rowOff>30480</xdr:rowOff>
    </xdr:to>
    <xdr:graphicFrame macro="">
      <xdr:nvGraphicFramePr>
        <xdr:cNvPr id="3" name="Chart 2">
          <a:extLst>
            <a:ext uri="{FF2B5EF4-FFF2-40B4-BE49-F238E27FC236}">
              <a16:creationId xmlns:a16="http://schemas.microsoft.com/office/drawing/2014/main" id="{E80346BF-B873-7A4A-659A-0A3D00510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17</xdr:row>
      <xdr:rowOff>171450</xdr:rowOff>
    </xdr:from>
    <xdr:to>
      <xdr:col>8</xdr:col>
      <xdr:colOff>15240</xdr:colOff>
      <xdr:row>21</xdr:row>
      <xdr:rowOff>7620</xdr:rowOff>
    </xdr:to>
    <xdr:graphicFrame macro="">
      <xdr:nvGraphicFramePr>
        <xdr:cNvPr id="4" name="Chart 3">
          <a:extLst>
            <a:ext uri="{FF2B5EF4-FFF2-40B4-BE49-F238E27FC236}">
              <a16:creationId xmlns:a16="http://schemas.microsoft.com/office/drawing/2014/main" id="{D69C0D23-847A-980F-FAD6-7095BE0F0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18</xdr:row>
      <xdr:rowOff>3810</xdr:rowOff>
    </xdr:from>
    <xdr:to>
      <xdr:col>11</xdr:col>
      <xdr:colOff>7620</xdr:colOff>
      <xdr:row>20</xdr:row>
      <xdr:rowOff>175260</xdr:rowOff>
    </xdr:to>
    <xdr:graphicFrame macro="">
      <xdr:nvGraphicFramePr>
        <xdr:cNvPr id="5" name="Chart 4">
          <a:extLst>
            <a:ext uri="{FF2B5EF4-FFF2-40B4-BE49-F238E27FC236}">
              <a16:creationId xmlns:a16="http://schemas.microsoft.com/office/drawing/2014/main" id="{83B3AAF9-5B2F-8D35-D0CA-7268957E1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7620</xdr:colOff>
      <xdr:row>17</xdr:row>
      <xdr:rowOff>171450</xdr:rowOff>
    </xdr:from>
    <xdr:to>
      <xdr:col>14</xdr:col>
      <xdr:colOff>7620</xdr:colOff>
      <xdr:row>21</xdr:row>
      <xdr:rowOff>15240</xdr:rowOff>
    </xdr:to>
    <xdr:graphicFrame macro="">
      <xdr:nvGraphicFramePr>
        <xdr:cNvPr id="6" name="Chart 5">
          <a:extLst>
            <a:ext uri="{FF2B5EF4-FFF2-40B4-BE49-F238E27FC236}">
              <a16:creationId xmlns:a16="http://schemas.microsoft.com/office/drawing/2014/main" id="{8F0A953C-5507-B171-BAD4-DCCEDDE14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455707</xdr:colOff>
      <xdr:row>0</xdr:row>
      <xdr:rowOff>68729</xdr:rowOff>
    </xdr:from>
    <xdr:to>
      <xdr:col>17</xdr:col>
      <xdr:colOff>500530</xdr:colOff>
      <xdr:row>2</xdr:row>
      <xdr:rowOff>106829</xdr:rowOff>
    </xdr:to>
    <xdr:sp macro="" textlink="">
      <xdr:nvSpPr>
        <xdr:cNvPr id="2" name="Rectangle: Rounded Corners 1">
          <a:extLst>
            <a:ext uri="{FF2B5EF4-FFF2-40B4-BE49-F238E27FC236}">
              <a16:creationId xmlns:a16="http://schemas.microsoft.com/office/drawing/2014/main" id="{268740D8-ACF2-CCFF-15CE-8D29C4BF6685}"/>
            </a:ext>
          </a:extLst>
        </xdr:cNvPr>
        <xdr:cNvSpPr/>
      </xdr:nvSpPr>
      <xdr:spPr>
        <a:xfrm>
          <a:off x="4131236" y="68729"/>
          <a:ext cx="6783294" cy="3966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E-COMMERCE SALES ANALYSIS DASHBOARD</a:t>
          </a:r>
        </a:p>
      </xdr:txBody>
    </xdr:sp>
    <xdr:clientData/>
  </xdr:twoCellAnchor>
  <xdr:twoCellAnchor>
    <xdr:from>
      <xdr:col>2</xdr:col>
      <xdr:colOff>370205</xdr:colOff>
      <xdr:row>2</xdr:row>
      <xdr:rowOff>157163</xdr:rowOff>
    </xdr:from>
    <xdr:to>
      <xdr:col>6</xdr:col>
      <xdr:colOff>48578</xdr:colOff>
      <xdr:row>4</xdr:row>
      <xdr:rowOff>134303</xdr:rowOff>
    </xdr:to>
    <xdr:sp macro="" textlink="">
      <xdr:nvSpPr>
        <xdr:cNvPr id="3" name="Rectangle: Rounded Corners 2">
          <a:extLst>
            <a:ext uri="{FF2B5EF4-FFF2-40B4-BE49-F238E27FC236}">
              <a16:creationId xmlns:a16="http://schemas.microsoft.com/office/drawing/2014/main" id="{47FA1BC2-544D-15B8-7966-078A31F74DBE}"/>
            </a:ext>
          </a:extLst>
        </xdr:cNvPr>
        <xdr:cNvSpPr/>
      </xdr:nvSpPr>
      <xdr:spPr>
        <a:xfrm>
          <a:off x="1592580" y="522288"/>
          <a:ext cx="2123123" cy="3422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SALES</a:t>
          </a:r>
          <a:endParaRPr lang="en-IN" sz="1100"/>
        </a:p>
      </xdr:txBody>
    </xdr:sp>
    <xdr:clientData/>
  </xdr:twoCellAnchor>
  <xdr:twoCellAnchor>
    <xdr:from>
      <xdr:col>2</xdr:col>
      <xdr:colOff>377825</xdr:colOff>
      <xdr:row>5</xdr:row>
      <xdr:rowOff>5080</xdr:rowOff>
    </xdr:from>
    <xdr:to>
      <xdr:col>6</xdr:col>
      <xdr:colOff>40958</xdr:colOff>
      <xdr:row>13</xdr:row>
      <xdr:rowOff>20320</xdr:rowOff>
    </xdr:to>
    <xdr:sp macro="" textlink="">
      <xdr:nvSpPr>
        <xdr:cNvPr id="4" name="Rectangle: Rounded Corners 3">
          <a:extLst>
            <a:ext uri="{FF2B5EF4-FFF2-40B4-BE49-F238E27FC236}">
              <a16:creationId xmlns:a16="http://schemas.microsoft.com/office/drawing/2014/main" id="{3E4A583B-F6CE-61B2-4EE2-665BF527A984}"/>
            </a:ext>
          </a:extLst>
        </xdr:cNvPr>
        <xdr:cNvSpPr/>
      </xdr:nvSpPr>
      <xdr:spPr>
        <a:xfrm>
          <a:off x="1600200" y="917893"/>
          <a:ext cx="2107883" cy="14757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370205</xdr:colOff>
      <xdr:row>2</xdr:row>
      <xdr:rowOff>172403</xdr:rowOff>
    </xdr:from>
    <xdr:to>
      <xdr:col>10</xdr:col>
      <xdr:colOff>48578</xdr:colOff>
      <xdr:row>4</xdr:row>
      <xdr:rowOff>149543</xdr:rowOff>
    </xdr:to>
    <xdr:sp macro="" textlink="">
      <xdr:nvSpPr>
        <xdr:cNvPr id="5" name="Rectangle: Rounded Corners 4">
          <a:extLst>
            <a:ext uri="{FF2B5EF4-FFF2-40B4-BE49-F238E27FC236}">
              <a16:creationId xmlns:a16="http://schemas.microsoft.com/office/drawing/2014/main" id="{3E36A1EA-D74D-474E-A48B-4BA9F4134247}"/>
            </a:ext>
          </a:extLst>
        </xdr:cNvPr>
        <xdr:cNvSpPr/>
      </xdr:nvSpPr>
      <xdr:spPr>
        <a:xfrm>
          <a:off x="4037330" y="537528"/>
          <a:ext cx="2123123" cy="3422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PROFIT</a:t>
          </a:r>
        </a:p>
      </xdr:txBody>
    </xdr:sp>
    <xdr:clientData/>
  </xdr:twoCellAnchor>
  <xdr:twoCellAnchor>
    <xdr:from>
      <xdr:col>6</xdr:col>
      <xdr:colOff>377825</xdr:colOff>
      <xdr:row>5</xdr:row>
      <xdr:rowOff>20320</xdr:rowOff>
    </xdr:from>
    <xdr:to>
      <xdr:col>10</xdr:col>
      <xdr:colOff>40958</xdr:colOff>
      <xdr:row>12</xdr:row>
      <xdr:rowOff>172403</xdr:rowOff>
    </xdr:to>
    <xdr:sp macro="" textlink="">
      <xdr:nvSpPr>
        <xdr:cNvPr id="6" name="Rectangle: Rounded Corners 5">
          <a:extLst>
            <a:ext uri="{FF2B5EF4-FFF2-40B4-BE49-F238E27FC236}">
              <a16:creationId xmlns:a16="http://schemas.microsoft.com/office/drawing/2014/main" id="{129BEC9D-FC05-42D0-8BF1-BB364C3A3529}"/>
            </a:ext>
          </a:extLst>
        </xdr:cNvPr>
        <xdr:cNvSpPr/>
      </xdr:nvSpPr>
      <xdr:spPr>
        <a:xfrm>
          <a:off x="4044950" y="933133"/>
          <a:ext cx="2107883" cy="1430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606425</xdr:colOff>
      <xdr:row>5</xdr:row>
      <xdr:rowOff>104140</xdr:rowOff>
    </xdr:from>
    <xdr:to>
      <xdr:col>5</xdr:col>
      <xdr:colOff>469265</xdr:colOff>
      <xdr:row>7</xdr:row>
      <xdr:rowOff>66040</xdr:rowOff>
    </xdr:to>
    <xdr:sp macro="" textlink="kpi!B17">
      <xdr:nvSpPr>
        <xdr:cNvPr id="11" name="Rectangle: Rounded Corners 10">
          <a:extLst>
            <a:ext uri="{FF2B5EF4-FFF2-40B4-BE49-F238E27FC236}">
              <a16:creationId xmlns:a16="http://schemas.microsoft.com/office/drawing/2014/main" id="{564F28CB-A2F7-C119-D88E-9D9624BC5554}"/>
            </a:ext>
          </a:extLst>
        </xdr:cNvPr>
        <xdr:cNvSpPr/>
      </xdr:nvSpPr>
      <xdr:spPr>
        <a:xfrm>
          <a:off x="1831601" y="1000611"/>
          <a:ext cx="1700605" cy="32048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8FDEAF-6AFF-43D7-88C2-B28A9BFBE8B3}" type="TxLink">
            <a:rPr lang="en-US" sz="1100" b="0" i="0" u="none" strike="noStrike">
              <a:solidFill>
                <a:srgbClr val="000000"/>
              </a:solidFill>
              <a:latin typeface="Calibri"/>
              <a:ea typeface="Calibri"/>
              <a:cs typeface="Calibri"/>
            </a:rPr>
            <a:pPr algn="ctr"/>
            <a:t>$22,97,200.86</a:t>
          </a:fld>
          <a:endParaRPr lang="en-IN" sz="1100"/>
        </a:p>
      </xdr:txBody>
    </xdr:sp>
    <xdr:clientData/>
  </xdr:twoCellAnchor>
  <xdr:twoCellAnchor>
    <xdr:from>
      <xdr:col>3</xdr:col>
      <xdr:colOff>10477</xdr:colOff>
      <xdr:row>7</xdr:row>
      <xdr:rowOff>164783</xdr:rowOff>
    </xdr:from>
    <xdr:to>
      <xdr:col>5</xdr:col>
      <xdr:colOff>431165</xdr:colOff>
      <xdr:row>10</xdr:row>
      <xdr:rowOff>168593</xdr:rowOff>
    </xdr:to>
    <xdr:graphicFrame macro="">
      <xdr:nvGraphicFramePr>
        <xdr:cNvPr id="12" name="Chart 11">
          <a:extLst>
            <a:ext uri="{FF2B5EF4-FFF2-40B4-BE49-F238E27FC236}">
              <a16:creationId xmlns:a16="http://schemas.microsoft.com/office/drawing/2014/main" id="{0B8CA75E-F15D-4443-855C-C2295F91C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18097</xdr:colOff>
      <xdr:row>11</xdr:row>
      <xdr:rowOff>58420</xdr:rowOff>
    </xdr:from>
    <xdr:to>
      <xdr:col>4</xdr:col>
      <xdr:colOff>278765</xdr:colOff>
      <xdr:row>12</xdr:row>
      <xdr:rowOff>134303</xdr:rowOff>
    </xdr:to>
    <xdr:sp macro="" textlink="">
      <xdr:nvSpPr>
        <xdr:cNvPr id="13" name="Rectangle: Rounded Corners 12">
          <a:extLst>
            <a:ext uri="{FF2B5EF4-FFF2-40B4-BE49-F238E27FC236}">
              <a16:creationId xmlns:a16="http://schemas.microsoft.com/office/drawing/2014/main" id="{967D5810-3A64-AEF2-D874-A029CFB578B9}"/>
            </a:ext>
          </a:extLst>
        </xdr:cNvPr>
        <xdr:cNvSpPr/>
      </xdr:nvSpPr>
      <xdr:spPr>
        <a:xfrm>
          <a:off x="1851660" y="2066608"/>
          <a:ext cx="871855" cy="258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a:t>YOY GROWTH</a:t>
          </a:r>
        </a:p>
      </xdr:txBody>
    </xdr:sp>
    <xdr:clientData/>
  </xdr:twoCellAnchor>
  <xdr:twoCellAnchor>
    <xdr:from>
      <xdr:col>4</xdr:col>
      <xdr:colOff>378142</xdr:colOff>
      <xdr:row>11</xdr:row>
      <xdr:rowOff>97472</xdr:rowOff>
    </xdr:from>
    <xdr:to>
      <xdr:col>5</xdr:col>
      <xdr:colOff>439102</xdr:colOff>
      <xdr:row>12</xdr:row>
      <xdr:rowOff>142875</xdr:rowOff>
    </xdr:to>
    <xdr:sp macro="" textlink="">
      <xdr:nvSpPr>
        <xdr:cNvPr id="14" name="Rectangle: Rounded Corners 13">
          <a:extLst>
            <a:ext uri="{FF2B5EF4-FFF2-40B4-BE49-F238E27FC236}">
              <a16:creationId xmlns:a16="http://schemas.microsoft.com/office/drawing/2014/main" id="{19ADD7DE-A47C-2B42-537B-D5C1E8A9110A}"/>
            </a:ext>
          </a:extLst>
        </xdr:cNvPr>
        <xdr:cNvSpPr/>
      </xdr:nvSpPr>
      <xdr:spPr>
        <a:xfrm>
          <a:off x="2822892" y="2105660"/>
          <a:ext cx="672148" cy="2279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4</xdr:col>
          <xdr:colOff>415925</xdr:colOff>
          <xdr:row>11</xdr:row>
          <xdr:rowOff>104140</xdr:rowOff>
        </xdr:from>
        <xdr:to>
          <xdr:col>5</xdr:col>
          <xdr:colOff>423545</xdr:colOff>
          <xdr:row>12</xdr:row>
          <xdr:rowOff>111761</xdr:rowOff>
        </xdr:to>
        <xdr:pic>
          <xdr:nvPicPr>
            <xdr:cNvPr id="16" name="Picture 15">
              <a:extLst>
                <a:ext uri="{FF2B5EF4-FFF2-40B4-BE49-F238E27FC236}">
                  <a16:creationId xmlns:a16="http://schemas.microsoft.com/office/drawing/2014/main" id="{BEBE5FBF-D727-F864-87D0-68BC3F6849FA}"/>
                </a:ext>
              </a:extLst>
            </xdr:cNvPr>
            <xdr:cNvPicPr>
              <a:picLocks noChangeAspect="1" noChangeArrowheads="1"/>
              <a:extLst>
                <a:ext uri="{84589F7E-364E-4C9E-8A38-B11213B215E9}">
                  <a14:cameraTool cellRange="'KPI YOY'!$H$10" spid="_x0000_s10298"/>
                </a:ext>
              </a:extLst>
            </xdr:cNvPicPr>
          </xdr:nvPicPr>
          <xdr:blipFill>
            <a:blip xmlns:r="http://schemas.openxmlformats.org/officeDocument/2006/relationships" r:embed="rId2"/>
            <a:srcRect/>
            <a:stretch>
              <a:fillRect/>
            </a:stretch>
          </xdr:blipFill>
          <xdr:spPr bwMode="auto">
            <a:xfrm>
              <a:off x="2860675" y="2112328"/>
              <a:ext cx="618808" cy="19018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2857</xdr:colOff>
      <xdr:row>5</xdr:row>
      <xdr:rowOff>119063</xdr:rowOff>
    </xdr:from>
    <xdr:to>
      <xdr:col>9</xdr:col>
      <xdr:colOff>454025</xdr:colOff>
      <xdr:row>7</xdr:row>
      <xdr:rowOff>58420</xdr:rowOff>
    </xdr:to>
    <xdr:sp macro="" textlink="kpi!E17">
      <xdr:nvSpPr>
        <xdr:cNvPr id="19" name="Rectangle: Rounded Corners 18">
          <a:extLst>
            <a:ext uri="{FF2B5EF4-FFF2-40B4-BE49-F238E27FC236}">
              <a16:creationId xmlns:a16="http://schemas.microsoft.com/office/drawing/2014/main" id="{F17F83AE-3EBD-5857-8F46-53DFFC1AB2A9}"/>
            </a:ext>
          </a:extLst>
        </xdr:cNvPr>
        <xdr:cNvSpPr/>
      </xdr:nvSpPr>
      <xdr:spPr>
        <a:xfrm>
          <a:off x="4281170" y="1031876"/>
          <a:ext cx="1673543" cy="30448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1E985E-70EF-4DE5-BA20-B621E9BF8A90}" type="TxLink">
            <a:rPr lang="en-US" sz="1100" b="0" i="0" u="none" strike="noStrike">
              <a:solidFill>
                <a:srgbClr val="000000"/>
              </a:solidFill>
              <a:latin typeface="Calibri"/>
              <a:ea typeface="Calibri"/>
              <a:cs typeface="Calibri"/>
            </a:rPr>
            <a:pPr algn="ctr"/>
            <a:t>$2,86,397.02</a:t>
          </a:fld>
          <a:endParaRPr lang="en-IN" sz="1100"/>
        </a:p>
      </xdr:txBody>
    </xdr:sp>
    <xdr:clientData/>
  </xdr:twoCellAnchor>
  <xdr:twoCellAnchor>
    <xdr:from>
      <xdr:col>6</xdr:col>
      <xdr:colOff>590232</xdr:colOff>
      <xdr:row>10</xdr:row>
      <xdr:rowOff>180340</xdr:rowOff>
    </xdr:from>
    <xdr:to>
      <xdr:col>8</xdr:col>
      <xdr:colOff>178752</xdr:colOff>
      <xdr:row>12</xdr:row>
      <xdr:rowOff>96838</xdr:rowOff>
    </xdr:to>
    <xdr:sp macro="" textlink="">
      <xdr:nvSpPr>
        <xdr:cNvPr id="20" name="Rectangle: Rounded Corners 19">
          <a:extLst>
            <a:ext uri="{FF2B5EF4-FFF2-40B4-BE49-F238E27FC236}">
              <a16:creationId xmlns:a16="http://schemas.microsoft.com/office/drawing/2014/main" id="{3D5E0FFD-07B9-15A8-3D82-368150C85164}"/>
            </a:ext>
          </a:extLst>
        </xdr:cNvPr>
        <xdr:cNvSpPr/>
      </xdr:nvSpPr>
      <xdr:spPr>
        <a:xfrm>
          <a:off x="4257357" y="2005965"/>
          <a:ext cx="810895" cy="2816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clientData/>
  </xdr:twoCellAnchor>
  <xdr:twoCellAnchor>
    <xdr:from>
      <xdr:col>8</xdr:col>
      <xdr:colOff>279717</xdr:colOff>
      <xdr:row>10</xdr:row>
      <xdr:rowOff>180340</xdr:rowOff>
    </xdr:from>
    <xdr:to>
      <xdr:col>9</xdr:col>
      <xdr:colOff>477837</xdr:colOff>
      <xdr:row>12</xdr:row>
      <xdr:rowOff>96838</xdr:rowOff>
    </xdr:to>
    <xdr:sp macro="" textlink="">
      <xdr:nvSpPr>
        <xdr:cNvPr id="21" name="Rectangle: Rounded Corners 20">
          <a:extLst>
            <a:ext uri="{FF2B5EF4-FFF2-40B4-BE49-F238E27FC236}">
              <a16:creationId xmlns:a16="http://schemas.microsoft.com/office/drawing/2014/main" id="{B34E2CE8-8ACA-4126-8D8F-B46334D9314C}"/>
            </a:ext>
          </a:extLst>
        </xdr:cNvPr>
        <xdr:cNvSpPr/>
      </xdr:nvSpPr>
      <xdr:spPr>
        <a:xfrm>
          <a:off x="5169217" y="2005965"/>
          <a:ext cx="809308" cy="2816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357506</xdr:colOff>
      <xdr:row>2</xdr:row>
      <xdr:rowOff>172403</xdr:rowOff>
    </xdr:from>
    <xdr:to>
      <xdr:col>14</xdr:col>
      <xdr:colOff>35878</xdr:colOff>
      <xdr:row>4</xdr:row>
      <xdr:rowOff>149543</xdr:rowOff>
    </xdr:to>
    <xdr:sp macro="" textlink="">
      <xdr:nvSpPr>
        <xdr:cNvPr id="24" name="Rectangle: Rounded Corners 23">
          <a:extLst>
            <a:ext uri="{FF2B5EF4-FFF2-40B4-BE49-F238E27FC236}">
              <a16:creationId xmlns:a16="http://schemas.microsoft.com/office/drawing/2014/main" id="{E53D4943-F1C6-4587-BDD8-BF4B567B2BD6}"/>
            </a:ext>
          </a:extLst>
        </xdr:cNvPr>
        <xdr:cNvSpPr/>
      </xdr:nvSpPr>
      <xdr:spPr>
        <a:xfrm>
          <a:off x="6469381" y="537528"/>
          <a:ext cx="2123122" cy="3422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QUANTITY</a:t>
          </a:r>
        </a:p>
      </xdr:txBody>
    </xdr:sp>
    <xdr:clientData/>
  </xdr:twoCellAnchor>
  <xdr:twoCellAnchor>
    <xdr:from>
      <xdr:col>10</xdr:col>
      <xdr:colOff>365126</xdr:colOff>
      <xdr:row>5</xdr:row>
      <xdr:rowOff>20320</xdr:rowOff>
    </xdr:from>
    <xdr:to>
      <xdr:col>14</xdr:col>
      <xdr:colOff>28258</xdr:colOff>
      <xdr:row>12</xdr:row>
      <xdr:rowOff>172403</xdr:rowOff>
    </xdr:to>
    <xdr:sp macro="" textlink="">
      <xdr:nvSpPr>
        <xdr:cNvPr id="25" name="Rectangle: Rounded Corners 24">
          <a:extLst>
            <a:ext uri="{FF2B5EF4-FFF2-40B4-BE49-F238E27FC236}">
              <a16:creationId xmlns:a16="http://schemas.microsoft.com/office/drawing/2014/main" id="{FDD20E03-FC07-46A2-AC8E-E2ED6128C794}"/>
            </a:ext>
          </a:extLst>
        </xdr:cNvPr>
        <xdr:cNvSpPr/>
      </xdr:nvSpPr>
      <xdr:spPr>
        <a:xfrm>
          <a:off x="6477001" y="933133"/>
          <a:ext cx="2107882" cy="1430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601346</xdr:colOff>
      <xdr:row>5</xdr:row>
      <xdr:rowOff>133350</xdr:rowOff>
    </xdr:from>
    <xdr:to>
      <xdr:col>13</xdr:col>
      <xdr:colOff>441325</xdr:colOff>
      <xdr:row>7</xdr:row>
      <xdr:rowOff>72707</xdr:rowOff>
    </xdr:to>
    <xdr:sp macro="" textlink="kpi!H17">
      <xdr:nvSpPr>
        <xdr:cNvPr id="26" name="Rectangle: Rounded Corners 25">
          <a:extLst>
            <a:ext uri="{FF2B5EF4-FFF2-40B4-BE49-F238E27FC236}">
              <a16:creationId xmlns:a16="http://schemas.microsoft.com/office/drawing/2014/main" id="{AC37F92A-25B0-4BCF-B249-BF07A8C3CB28}"/>
            </a:ext>
          </a:extLst>
        </xdr:cNvPr>
        <xdr:cNvSpPr/>
      </xdr:nvSpPr>
      <xdr:spPr>
        <a:xfrm>
          <a:off x="6713221" y="1046163"/>
          <a:ext cx="1673542" cy="30448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63C349-7B60-4EC3-936A-7615F6E71234}" type="TxLink">
            <a:rPr lang="en-US" sz="1100" b="0" i="0" u="none" strike="noStrike">
              <a:solidFill>
                <a:srgbClr val="000000"/>
              </a:solidFill>
              <a:latin typeface="Calibri"/>
              <a:ea typeface="Calibri"/>
              <a:cs typeface="Calibri"/>
            </a:rPr>
            <a:pPr algn="ctr"/>
            <a:t># 37873</a:t>
          </a:fld>
          <a:endParaRPr lang="en-IN" sz="1100"/>
        </a:p>
      </xdr:txBody>
    </xdr:sp>
    <xdr:clientData/>
  </xdr:twoCellAnchor>
  <xdr:twoCellAnchor>
    <xdr:from>
      <xdr:col>11</xdr:col>
      <xdr:colOff>6032</xdr:colOff>
      <xdr:row>11</xdr:row>
      <xdr:rowOff>13652</xdr:rowOff>
    </xdr:from>
    <xdr:to>
      <xdr:col>12</xdr:col>
      <xdr:colOff>205740</xdr:colOff>
      <xdr:row>12</xdr:row>
      <xdr:rowOff>112713</xdr:rowOff>
    </xdr:to>
    <xdr:sp macro="" textlink="">
      <xdr:nvSpPr>
        <xdr:cNvPr id="27" name="Rectangle: Rounded Corners 26">
          <a:extLst>
            <a:ext uri="{FF2B5EF4-FFF2-40B4-BE49-F238E27FC236}">
              <a16:creationId xmlns:a16="http://schemas.microsoft.com/office/drawing/2014/main" id="{969F59F7-803C-4F6C-B9A8-92A2DBF7C19E}"/>
            </a:ext>
          </a:extLst>
        </xdr:cNvPr>
        <xdr:cNvSpPr/>
      </xdr:nvSpPr>
      <xdr:spPr>
        <a:xfrm>
          <a:off x="6729095" y="2021840"/>
          <a:ext cx="810895" cy="2816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243205</xdr:colOff>
      <xdr:row>10</xdr:row>
      <xdr:rowOff>180340</xdr:rowOff>
    </xdr:from>
    <xdr:to>
      <xdr:col>13</xdr:col>
      <xdr:colOff>441324</xdr:colOff>
      <xdr:row>12</xdr:row>
      <xdr:rowOff>96838</xdr:rowOff>
    </xdr:to>
    <xdr:sp macro="" textlink="">
      <xdr:nvSpPr>
        <xdr:cNvPr id="28" name="Rectangle: Rounded Corners 27">
          <a:extLst>
            <a:ext uri="{FF2B5EF4-FFF2-40B4-BE49-F238E27FC236}">
              <a16:creationId xmlns:a16="http://schemas.microsoft.com/office/drawing/2014/main" id="{6309127D-348F-4BDB-9F58-BAB6A131D09C}"/>
            </a:ext>
          </a:extLst>
        </xdr:cNvPr>
        <xdr:cNvSpPr/>
      </xdr:nvSpPr>
      <xdr:spPr>
        <a:xfrm>
          <a:off x="7577455" y="2005965"/>
          <a:ext cx="809307" cy="2816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267653</xdr:colOff>
      <xdr:row>2</xdr:row>
      <xdr:rowOff>157163</xdr:rowOff>
    </xdr:from>
    <xdr:to>
      <xdr:col>17</xdr:col>
      <xdr:colOff>557212</xdr:colOff>
      <xdr:row>4</xdr:row>
      <xdr:rowOff>134303</xdr:rowOff>
    </xdr:to>
    <xdr:sp macro="" textlink="">
      <xdr:nvSpPr>
        <xdr:cNvPr id="29" name="Rectangle: Rounded Corners 28">
          <a:extLst>
            <a:ext uri="{FF2B5EF4-FFF2-40B4-BE49-F238E27FC236}">
              <a16:creationId xmlns:a16="http://schemas.microsoft.com/office/drawing/2014/main" id="{D75D1DAF-9818-41CD-AB0C-3B1B6FC1FD2D}"/>
            </a:ext>
          </a:extLst>
        </xdr:cNvPr>
        <xdr:cNvSpPr/>
      </xdr:nvSpPr>
      <xdr:spPr>
        <a:xfrm>
          <a:off x="8824278" y="522288"/>
          <a:ext cx="2123122" cy="3422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ORDERS</a:t>
          </a:r>
        </a:p>
      </xdr:txBody>
    </xdr:sp>
    <xdr:clientData/>
  </xdr:twoCellAnchor>
  <xdr:twoCellAnchor>
    <xdr:from>
      <xdr:col>14</xdr:col>
      <xdr:colOff>275273</xdr:colOff>
      <xdr:row>5</xdr:row>
      <xdr:rowOff>5080</xdr:rowOff>
    </xdr:from>
    <xdr:to>
      <xdr:col>17</xdr:col>
      <xdr:colOff>549592</xdr:colOff>
      <xdr:row>12</xdr:row>
      <xdr:rowOff>157163</xdr:rowOff>
    </xdr:to>
    <xdr:sp macro="" textlink="">
      <xdr:nvSpPr>
        <xdr:cNvPr id="30" name="Rectangle: Rounded Corners 29">
          <a:extLst>
            <a:ext uri="{FF2B5EF4-FFF2-40B4-BE49-F238E27FC236}">
              <a16:creationId xmlns:a16="http://schemas.microsoft.com/office/drawing/2014/main" id="{A6BFA4FE-443E-4F09-B0B4-8D9F6210FF3D}"/>
            </a:ext>
          </a:extLst>
        </xdr:cNvPr>
        <xdr:cNvSpPr/>
      </xdr:nvSpPr>
      <xdr:spPr>
        <a:xfrm>
          <a:off x="8831898" y="917893"/>
          <a:ext cx="2107882" cy="1430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511493</xdr:colOff>
      <xdr:row>5</xdr:row>
      <xdr:rowOff>141923</xdr:rowOff>
    </xdr:from>
    <xdr:to>
      <xdr:col>17</xdr:col>
      <xdr:colOff>351472</xdr:colOff>
      <xdr:row>7</xdr:row>
      <xdr:rowOff>81280</xdr:rowOff>
    </xdr:to>
    <xdr:sp macro="" textlink="kpi!$K$17">
      <xdr:nvSpPr>
        <xdr:cNvPr id="31" name="Rectangle: Rounded Corners 30">
          <a:extLst>
            <a:ext uri="{FF2B5EF4-FFF2-40B4-BE49-F238E27FC236}">
              <a16:creationId xmlns:a16="http://schemas.microsoft.com/office/drawing/2014/main" id="{B0041CEB-7CA8-453C-BF4F-6E6AAB7D9ACA}"/>
            </a:ext>
          </a:extLst>
        </xdr:cNvPr>
        <xdr:cNvSpPr/>
      </xdr:nvSpPr>
      <xdr:spPr>
        <a:xfrm>
          <a:off x="9068118" y="1054736"/>
          <a:ext cx="1673542" cy="30448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C1DA3C-E100-4EB3-8623-7EF1974B996B}" type="TxLink">
            <a:rPr lang="en-US" sz="1100" b="0" i="0" u="none" strike="noStrike">
              <a:solidFill>
                <a:srgbClr val="000000"/>
              </a:solidFill>
              <a:latin typeface="Calibri"/>
              <a:ea typeface="Calibri"/>
              <a:cs typeface="Calibri"/>
            </a:rPr>
            <a:pPr algn="ctr"/>
            <a:t># 9994</a:t>
          </a:fld>
          <a:endParaRPr lang="en-IN" sz="1100"/>
        </a:p>
      </xdr:txBody>
    </xdr:sp>
    <xdr:clientData/>
  </xdr:twoCellAnchor>
  <xdr:twoCellAnchor>
    <xdr:from>
      <xdr:col>14</xdr:col>
      <xdr:colOff>479742</xdr:colOff>
      <xdr:row>10</xdr:row>
      <xdr:rowOff>180975</xdr:rowOff>
    </xdr:from>
    <xdr:to>
      <xdr:col>16</xdr:col>
      <xdr:colOff>66674</xdr:colOff>
      <xdr:row>12</xdr:row>
      <xdr:rowOff>97473</xdr:rowOff>
    </xdr:to>
    <xdr:sp macro="" textlink="">
      <xdr:nvSpPr>
        <xdr:cNvPr id="32" name="Rectangle: Rounded Corners 31">
          <a:extLst>
            <a:ext uri="{FF2B5EF4-FFF2-40B4-BE49-F238E27FC236}">
              <a16:creationId xmlns:a16="http://schemas.microsoft.com/office/drawing/2014/main" id="{5BA6D255-4A09-4450-9872-153B3244F1FC}"/>
            </a:ext>
          </a:extLst>
        </xdr:cNvPr>
        <xdr:cNvSpPr/>
      </xdr:nvSpPr>
      <xdr:spPr>
        <a:xfrm>
          <a:off x="9036367" y="2006600"/>
          <a:ext cx="809307" cy="2816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159703</xdr:colOff>
      <xdr:row>10</xdr:row>
      <xdr:rowOff>180975</xdr:rowOff>
    </xdr:from>
    <xdr:to>
      <xdr:col>17</xdr:col>
      <xdr:colOff>359410</xdr:colOff>
      <xdr:row>12</xdr:row>
      <xdr:rowOff>97473</xdr:rowOff>
    </xdr:to>
    <xdr:sp macro="" textlink="">
      <xdr:nvSpPr>
        <xdr:cNvPr id="33" name="Rectangle: Rounded Corners 32">
          <a:extLst>
            <a:ext uri="{FF2B5EF4-FFF2-40B4-BE49-F238E27FC236}">
              <a16:creationId xmlns:a16="http://schemas.microsoft.com/office/drawing/2014/main" id="{686928B1-4E84-4F14-B4A5-ED122E3850AA}"/>
            </a:ext>
          </a:extLst>
        </xdr:cNvPr>
        <xdr:cNvSpPr/>
      </xdr:nvSpPr>
      <xdr:spPr>
        <a:xfrm>
          <a:off x="9938703" y="2006600"/>
          <a:ext cx="810895" cy="2816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142557</xdr:colOff>
      <xdr:row>2</xdr:row>
      <xdr:rowOff>164783</xdr:rowOff>
    </xdr:from>
    <xdr:to>
      <xdr:col>21</xdr:col>
      <xdr:colOff>433704</xdr:colOff>
      <xdr:row>4</xdr:row>
      <xdr:rowOff>141923</xdr:rowOff>
    </xdr:to>
    <xdr:sp macro="" textlink="">
      <xdr:nvSpPr>
        <xdr:cNvPr id="34" name="Rectangle: Rounded Corners 33">
          <a:extLst>
            <a:ext uri="{FF2B5EF4-FFF2-40B4-BE49-F238E27FC236}">
              <a16:creationId xmlns:a16="http://schemas.microsoft.com/office/drawing/2014/main" id="{E1B3AF8E-2E0A-40B4-ACDE-520F5C1AB4BA}"/>
            </a:ext>
          </a:extLst>
        </xdr:cNvPr>
        <xdr:cNvSpPr/>
      </xdr:nvSpPr>
      <xdr:spPr>
        <a:xfrm>
          <a:off x="11143932" y="529908"/>
          <a:ext cx="2124710" cy="3422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PROFIT MARGIN</a:t>
          </a:r>
        </a:p>
      </xdr:txBody>
    </xdr:sp>
    <xdr:clientData/>
  </xdr:twoCellAnchor>
  <xdr:twoCellAnchor>
    <xdr:from>
      <xdr:col>18</xdr:col>
      <xdr:colOff>150177</xdr:colOff>
      <xdr:row>5</xdr:row>
      <xdr:rowOff>12700</xdr:rowOff>
    </xdr:from>
    <xdr:to>
      <xdr:col>21</xdr:col>
      <xdr:colOff>426084</xdr:colOff>
      <xdr:row>12</xdr:row>
      <xdr:rowOff>164783</xdr:rowOff>
    </xdr:to>
    <xdr:sp macro="" textlink="">
      <xdr:nvSpPr>
        <xdr:cNvPr id="35" name="Rectangle: Rounded Corners 34">
          <a:extLst>
            <a:ext uri="{FF2B5EF4-FFF2-40B4-BE49-F238E27FC236}">
              <a16:creationId xmlns:a16="http://schemas.microsoft.com/office/drawing/2014/main" id="{2B97F3FE-C5C4-48DE-B31A-A25407464BAD}"/>
            </a:ext>
          </a:extLst>
        </xdr:cNvPr>
        <xdr:cNvSpPr/>
      </xdr:nvSpPr>
      <xdr:spPr>
        <a:xfrm>
          <a:off x="11151552" y="925513"/>
          <a:ext cx="2109470" cy="1430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387985</xdr:colOff>
      <xdr:row>5</xdr:row>
      <xdr:rowOff>149543</xdr:rowOff>
    </xdr:from>
    <xdr:to>
      <xdr:col>21</xdr:col>
      <xdr:colOff>227964</xdr:colOff>
      <xdr:row>7</xdr:row>
      <xdr:rowOff>88900</xdr:rowOff>
    </xdr:to>
    <xdr:sp macro="" textlink="kpi!N17">
      <xdr:nvSpPr>
        <xdr:cNvPr id="36" name="Rectangle: Rounded Corners 35">
          <a:extLst>
            <a:ext uri="{FF2B5EF4-FFF2-40B4-BE49-F238E27FC236}">
              <a16:creationId xmlns:a16="http://schemas.microsoft.com/office/drawing/2014/main" id="{2E99B992-DD8A-407F-A5D6-F2BBA35ACF40}"/>
            </a:ext>
          </a:extLst>
        </xdr:cNvPr>
        <xdr:cNvSpPr/>
      </xdr:nvSpPr>
      <xdr:spPr>
        <a:xfrm>
          <a:off x="11389360" y="1062356"/>
          <a:ext cx="1673542" cy="30448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049CDC-872E-4F2F-9FE1-88C1489EEF0C}" type="TxLink">
            <a:rPr lang="en-US" sz="1100" b="0" i="0" u="none" strike="noStrike">
              <a:solidFill>
                <a:srgbClr val="000000"/>
              </a:solidFill>
              <a:latin typeface="Calibri"/>
              <a:ea typeface="Calibri"/>
              <a:cs typeface="Calibri"/>
            </a:rPr>
            <a:pPr algn="ctr"/>
            <a:t>12.47%</a:t>
          </a:fld>
          <a:endParaRPr lang="en-IN" sz="1100"/>
        </a:p>
      </xdr:txBody>
    </xdr:sp>
    <xdr:clientData/>
  </xdr:twoCellAnchor>
  <xdr:twoCellAnchor>
    <xdr:from>
      <xdr:col>18</xdr:col>
      <xdr:colOff>387985</xdr:colOff>
      <xdr:row>10</xdr:row>
      <xdr:rowOff>180658</xdr:rowOff>
    </xdr:from>
    <xdr:to>
      <xdr:col>19</xdr:col>
      <xdr:colOff>586104</xdr:colOff>
      <xdr:row>12</xdr:row>
      <xdr:rowOff>97156</xdr:rowOff>
    </xdr:to>
    <xdr:sp macro="" textlink="">
      <xdr:nvSpPr>
        <xdr:cNvPr id="37" name="Rectangle: Rounded Corners 36">
          <a:extLst>
            <a:ext uri="{FF2B5EF4-FFF2-40B4-BE49-F238E27FC236}">
              <a16:creationId xmlns:a16="http://schemas.microsoft.com/office/drawing/2014/main" id="{48D26AF3-F7FC-4CD7-AAFD-AFFF6EDABFC3}"/>
            </a:ext>
          </a:extLst>
        </xdr:cNvPr>
        <xdr:cNvSpPr/>
      </xdr:nvSpPr>
      <xdr:spPr>
        <a:xfrm>
          <a:off x="11389360" y="2006283"/>
          <a:ext cx="809307" cy="2816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20320</xdr:colOff>
      <xdr:row>11</xdr:row>
      <xdr:rowOff>13970</xdr:rowOff>
    </xdr:from>
    <xdr:to>
      <xdr:col>21</xdr:col>
      <xdr:colOff>220027</xdr:colOff>
      <xdr:row>12</xdr:row>
      <xdr:rowOff>113031</xdr:rowOff>
    </xdr:to>
    <xdr:sp macro="" textlink="">
      <xdr:nvSpPr>
        <xdr:cNvPr id="38" name="Rectangle: Rounded Corners 37">
          <a:extLst>
            <a:ext uri="{FF2B5EF4-FFF2-40B4-BE49-F238E27FC236}">
              <a16:creationId xmlns:a16="http://schemas.microsoft.com/office/drawing/2014/main" id="{AB6606B9-FE2F-4563-AEDB-A1C40FE24836}"/>
            </a:ext>
          </a:extLst>
        </xdr:cNvPr>
        <xdr:cNvSpPr/>
      </xdr:nvSpPr>
      <xdr:spPr>
        <a:xfrm>
          <a:off x="12244070" y="2022158"/>
          <a:ext cx="810895" cy="2816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10477</xdr:colOff>
      <xdr:row>7</xdr:row>
      <xdr:rowOff>141923</xdr:rowOff>
    </xdr:from>
    <xdr:to>
      <xdr:col>9</xdr:col>
      <xdr:colOff>476885</xdr:colOff>
      <xdr:row>10</xdr:row>
      <xdr:rowOff>88901</xdr:rowOff>
    </xdr:to>
    <xdr:graphicFrame macro="">
      <xdr:nvGraphicFramePr>
        <xdr:cNvPr id="39" name="Chart 38">
          <a:extLst>
            <a:ext uri="{FF2B5EF4-FFF2-40B4-BE49-F238E27FC236}">
              <a16:creationId xmlns:a16="http://schemas.microsoft.com/office/drawing/2014/main" id="{D722F112-55CC-4C3A-9E8D-FBAD9C857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2857</xdr:colOff>
      <xdr:row>11</xdr:row>
      <xdr:rowOff>35560</xdr:rowOff>
    </xdr:from>
    <xdr:to>
      <xdr:col>8</xdr:col>
      <xdr:colOff>199587</xdr:colOff>
      <xdr:row>12</xdr:row>
      <xdr:rowOff>102639</xdr:rowOff>
    </xdr:to>
    <xdr:pic>
      <xdr:nvPicPr>
        <xdr:cNvPr id="41" name="Picture 40">
          <a:extLst>
            <a:ext uri="{FF2B5EF4-FFF2-40B4-BE49-F238E27FC236}">
              <a16:creationId xmlns:a16="http://schemas.microsoft.com/office/drawing/2014/main" id="{728BEF5E-20EB-691F-4605-3673C642DA30}"/>
            </a:ext>
          </a:extLst>
        </xdr:cNvPr>
        <xdr:cNvPicPr>
          <a:picLocks noChangeAspect="1"/>
        </xdr:cNvPicPr>
      </xdr:nvPicPr>
      <xdr:blipFill>
        <a:blip xmlns:r="http://schemas.openxmlformats.org/officeDocument/2006/relationships" r:embed="rId4"/>
        <a:stretch>
          <a:fillRect/>
        </a:stretch>
      </xdr:blipFill>
      <xdr:spPr>
        <a:xfrm>
          <a:off x="4281170" y="2043748"/>
          <a:ext cx="807917" cy="24964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362585</xdr:colOff>
          <xdr:row>11</xdr:row>
          <xdr:rowOff>43180</xdr:rowOff>
        </xdr:from>
        <xdr:to>
          <xdr:col>9</xdr:col>
          <xdr:colOff>370205</xdr:colOff>
          <xdr:row>12</xdr:row>
          <xdr:rowOff>50801</xdr:rowOff>
        </xdr:to>
        <xdr:pic>
          <xdr:nvPicPr>
            <xdr:cNvPr id="42" name="Picture 41">
              <a:extLst>
                <a:ext uri="{FF2B5EF4-FFF2-40B4-BE49-F238E27FC236}">
                  <a16:creationId xmlns:a16="http://schemas.microsoft.com/office/drawing/2014/main" id="{8F44DE02-6CFD-76BC-C073-8C1A5BF1A696}"/>
                </a:ext>
              </a:extLst>
            </xdr:cNvPr>
            <xdr:cNvPicPr>
              <a:picLocks noChangeAspect="1" noChangeArrowheads="1"/>
              <a:extLst>
                <a:ext uri="{84589F7E-364E-4C9E-8A38-B11213B215E9}">
                  <a14:cameraTool cellRange="'KPI YOY'!$I$10" spid="_x0000_s10299"/>
                </a:ext>
              </a:extLst>
            </xdr:cNvPicPr>
          </xdr:nvPicPr>
          <xdr:blipFill>
            <a:blip xmlns:r="http://schemas.openxmlformats.org/officeDocument/2006/relationships" r:embed="rId5"/>
            <a:srcRect/>
            <a:stretch>
              <a:fillRect/>
            </a:stretch>
          </xdr:blipFill>
          <xdr:spPr bwMode="auto">
            <a:xfrm>
              <a:off x="5252085" y="2051368"/>
              <a:ext cx="618808" cy="19018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5080</xdr:colOff>
      <xdr:row>7</xdr:row>
      <xdr:rowOff>164783</xdr:rowOff>
    </xdr:from>
    <xdr:to>
      <xdr:col>13</xdr:col>
      <xdr:colOff>441007</xdr:colOff>
      <xdr:row>10</xdr:row>
      <xdr:rowOff>96521</xdr:rowOff>
    </xdr:to>
    <xdr:graphicFrame macro="">
      <xdr:nvGraphicFramePr>
        <xdr:cNvPr id="43" name="Chart 42">
          <a:extLst>
            <a:ext uri="{FF2B5EF4-FFF2-40B4-BE49-F238E27FC236}">
              <a16:creationId xmlns:a16="http://schemas.microsoft.com/office/drawing/2014/main" id="{F6D00DE2-F427-47DB-BD50-70688FDF4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599758</xdr:colOff>
      <xdr:row>11</xdr:row>
      <xdr:rowOff>38100</xdr:rowOff>
    </xdr:from>
    <xdr:to>
      <xdr:col>12</xdr:col>
      <xdr:colOff>185300</xdr:colOff>
      <xdr:row>12</xdr:row>
      <xdr:rowOff>107084</xdr:rowOff>
    </xdr:to>
    <xdr:pic>
      <xdr:nvPicPr>
        <xdr:cNvPr id="44" name="Picture 43">
          <a:extLst>
            <a:ext uri="{FF2B5EF4-FFF2-40B4-BE49-F238E27FC236}">
              <a16:creationId xmlns:a16="http://schemas.microsoft.com/office/drawing/2014/main" id="{0FCBC673-8396-505F-4130-35C5EFF4903B}"/>
            </a:ext>
          </a:extLst>
        </xdr:cNvPr>
        <xdr:cNvPicPr>
          <a:picLocks noChangeAspect="1"/>
        </xdr:cNvPicPr>
      </xdr:nvPicPr>
      <xdr:blipFill>
        <a:blip xmlns:r="http://schemas.openxmlformats.org/officeDocument/2006/relationships" r:embed="rId4"/>
        <a:stretch>
          <a:fillRect/>
        </a:stretch>
      </xdr:blipFill>
      <xdr:spPr>
        <a:xfrm>
          <a:off x="6711633" y="2046288"/>
          <a:ext cx="807917" cy="25154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12</xdr:col>
          <xdr:colOff>341315</xdr:colOff>
          <xdr:row>11</xdr:row>
          <xdr:rowOff>63499</xdr:rowOff>
        </xdr:from>
        <xdr:to>
          <xdr:col>13</xdr:col>
          <xdr:colOff>348934</xdr:colOff>
          <xdr:row>12</xdr:row>
          <xdr:rowOff>71119</xdr:rowOff>
        </xdr:to>
        <xdr:pic>
          <xdr:nvPicPr>
            <xdr:cNvPr id="45" name="Picture 44">
              <a:extLst>
                <a:ext uri="{FF2B5EF4-FFF2-40B4-BE49-F238E27FC236}">
                  <a16:creationId xmlns:a16="http://schemas.microsoft.com/office/drawing/2014/main" id="{43DE1688-982F-DCD6-2948-B8C06930E5DB}"/>
                </a:ext>
              </a:extLst>
            </xdr:cNvPr>
            <xdr:cNvPicPr>
              <a:picLocks noChangeAspect="1" noChangeArrowheads="1"/>
              <a:extLst>
                <a:ext uri="{84589F7E-364E-4C9E-8A38-B11213B215E9}">
                  <a14:cameraTool cellRange="'KPI YOY'!$J$10" spid="_x0000_s10300"/>
                </a:ext>
              </a:extLst>
            </xdr:cNvPicPr>
          </xdr:nvPicPr>
          <xdr:blipFill>
            <a:blip xmlns:r="http://schemas.openxmlformats.org/officeDocument/2006/relationships" r:embed="rId7"/>
            <a:srcRect/>
            <a:stretch>
              <a:fillRect/>
            </a:stretch>
          </xdr:blipFill>
          <xdr:spPr bwMode="auto">
            <a:xfrm>
              <a:off x="7675565" y="2071687"/>
              <a:ext cx="618807" cy="19018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476251</xdr:colOff>
      <xdr:row>7</xdr:row>
      <xdr:rowOff>150812</xdr:rowOff>
    </xdr:from>
    <xdr:to>
      <xdr:col>17</xdr:col>
      <xdr:colOff>357188</xdr:colOff>
      <xdr:row>10</xdr:row>
      <xdr:rowOff>99694</xdr:rowOff>
    </xdr:to>
    <xdr:graphicFrame macro="">
      <xdr:nvGraphicFramePr>
        <xdr:cNvPr id="46" name="Chart 45">
          <a:extLst>
            <a:ext uri="{FF2B5EF4-FFF2-40B4-BE49-F238E27FC236}">
              <a16:creationId xmlns:a16="http://schemas.microsoft.com/office/drawing/2014/main" id="{C3424F32-D061-42A4-B8DA-019D14907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487679</xdr:colOff>
      <xdr:row>11</xdr:row>
      <xdr:rowOff>26035</xdr:rowOff>
    </xdr:from>
    <xdr:to>
      <xdr:col>16</xdr:col>
      <xdr:colOff>70046</xdr:colOff>
      <xdr:row>12</xdr:row>
      <xdr:rowOff>93431</xdr:rowOff>
    </xdr:to>
    <xdr:pic>
      <xdr:nvPicPr>
        <xdr:cNvPr id="47" name="Picture 46">
          <a:extLst>
            <a:ext uri="{FF2B5EF4-FFF2-40B4-BE49-F238E27FC236}">
              <a16:creationId xmlns:a16="http://schemas.microsoft.com/office/drawing/2014/main" id="{FFCFC9CC-7441-1FF3-588D-8AE13E828DA5}"/>
            </a:ext>
          </a:extLst>
        </xdr:cNvPr>
        <xdr:cNvPicPr>
          <a:picLocks noChangeAspect="1"/>
        </xdr:cNvPicPr>
      </xdr:nvPicPr>
      <xdr:blipFill>
        <a:blip xmlns:r="http://schemas.openxmlformats.org/officeDocument/2006/relationships" r:embed="rId4"/>
        <a:stretch>
          <a:fillRect/>
        </a:stretch>
      </xdr:blipFill>
      <xdr:spPr>
        <a:xfrm>
          <a:off x="9044304" y="2034223"/>
          <a:ext cx="804742" cy="24995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16</xdr:col>
          <xdr:colOff>254000</xdr:colOff>
          <xdr:row>11</xdr:row>
          <xdr:rowOff>23813</xdr:rowOff>
        </xdr:from>
        <xdr:to>
          <xdr:col>17</xdr:col>
          <xdr:colOff>261620</xdr:colOff>
          <xdr:row>12</xdr:row>
          <xdr:rowOff>31433</xdr:rowOff>
        </xdr:to>
        <xdr:pic>
          <xdr:nvPicPr>
            <xdr:cNvPr id="49" name="Picture 48">
              <a:extLst>
                <a:ext uri="{FF2B5EF4-FFF2-40B4-BE49-F238E27FC236}">
                  <a16:creationId xmlns:a16="http://schemas.microsoft.com/office/drawing/2014/main" id="{352E4596-7280-82F9-41A8-61382516A773}"/>
                </a:ext>
              </a:extLst>
            </xdr:cNvPr>
            <xdr:cNvPicPr>
              <a:picLocks noChangeAspect="1" noChangeArrowheads="1"/>
              <a:extLst>
                <a:ext uri="{84589F7E-364E-4C9E-8A38-B11213B215E9}">
                  <a14:cameraTool cellRange="'KPI YOY'!$K$10" spid="_x0000_s10301"/>
                </a:ext>
              </a:extLst>
            </xdr:cNvPicPr>
          </xdr:nvPicPr>
          <xdr:blipFill>
            <a:blip xmlns:r="http://schemas.openxmlformats.org/officeDocument/2006/relationships" r:embed="rId9"/>
            <a:srcRect/>
            <a:stretch>
              <a:fillRect/>
            </a:stretch>
          </xdr:blipFill>
          <xdr:spPr bwMode="auto">
            <a:xfrm>
              <a:off x="10033000" y="2032001"/>
              <a:ext cx="618808" cy="19018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420687</xdr:colOff>
      <xdr:row>8</xdr:row>
      <xdr:rowOff>1</xdr:rowOff>
    </xdr:from>
    <xdr:to>
      <xdr:col>21</xdr:col>
      <xdr:colOff>214312</xdr:colOff>
      <xdr:row>10</xdr:row>
      <xdr:rowOff>87313</xdr:rowOff>
    </xdr:to>
    <xdr:graphicFrame macro="">
      <xdr:nvGraphicFramePr>
        <xdr:cNvPr id="50" name="Chart 49">
          <a:extLst>
            <a:ext uri="{FF2B5EF4-FFF2-40B4-BE49-F238E27FC236}">
              <a16:creationId xmlns:a16="http://schemas.microsoft.com/office/drawing/2014/main" id="{012F8CDF-6B6B-4BC8-9BA3-6A414B9A9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18</xdr:col>
      <xdr:colOff>381634</xdr:colOff>
      <xdr:row>11</xdr:row>
      <xdr:rowOff>17780</xdr:rowOff>
    </xdr:from>
    <xdr:to>
      <xdr:col>19</xdr:col>
      <xdr:colOff>575188</xdr:colOff>
      <xdr:row>12</xdr:row>
      <xdr:rowOff>85176</xdr:rowOff>
    </xdr:to>
    <xdr:pic>
      <xdr:nvPicPr>
        <xdr:cNvPr id="51" name="Picture 50">
          <a:extLst>
            <a:ext uri="{FF2B5EF4-FFF2-40B4-BE49-F238E27FC236}">
              <a16:creationId xmlns:a16="http://schemas.microsoft.com/office/drawing/2014/main" id="{01E9AEF7-2E08-4885-6767-14D8B92CE180}"/>
            </a:ext>
          </a:extLst>
        </xdr:cNvPr>
        <xdr:cNvPicPr>
          <a:picLocks noChangeAspect="1"/>
        </xdr:cNvPicPr>
      </xdr:nvPicPr>
      <xdr:blipFill>
        <a:blip xmlns:r="http://schemas.openxmlformats.org/officeDocument/2006/relationships" r:embed="rId4"/>
        <a:stretch>
          <a:fillRect/>
        </a:stretch>
      </xdr:blipFill>
      <xdr:spPr>
        <a:xfrm>
          <a:off x="11383009" y="2025968"/>
          <a:ext cx="804742" cy="24995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20</xdr:col>
          <xdr:colOff>126999</xdr:colOff>
          <xdr:row>11</xdr:row>
          <xdr:rowOff>31750</xdr:rowOff>
        </xdr:from>
        <xdr:to>
          <xdr:col>21</xdr:col>
          <xdr:colOff>134619</xdr:colOff>
          <xdr:row>12</xdr:row>
          <xdr:rowOff>39370</xdr:rowOff>
        </xdr:to>
        <xdr:pic>
          <xdr:nvPicPr>
            <xdr:cNvPr id="52" name="Picture 51">
              <a:extLst>
                <a:ext uri="{FF2B5EF4-FFF2-40B4-BE49-F238E27FC236}">
                  <a16:creationId xmlns:a16="http://schemas.microsoft.com/office/drawing/2014/main" id="{388ED2B9-FD1C-E60F-B8F8-CFAE41FA6687}"/>
                </a:ext>
              </a:extLst>
            </xdr:cNvPr>
            <xdr:cNvPicPr>
              <a:picLocks noChangeAspect="1" noChangeArrowheads="1"/>
              <a:extLst>
                <a:ext uri="{84589F7E-364E-4C9E-8A38-B11213B215E9}">
                  <a14:cameraTool cellRange="'KPI YOY'!$L$10" spid="_x0000_s10302"/>
                </a:ext>
              </a:extLst>
            </xdr:cNvPicPr>
          </xdr:nvPicPr>
          <xdr:blipFill>
            <a:blip xmlns:r="http://schemas.openxmlformats.org/officeDocument/2006/relationships" r:embed="rId11"/>
            <a:srcRect/>
            <a:stretch>
              <a:fillRect/>
            </a:stretch>
          </xdr:blipFill>
          <xdr:spPr bwMode="auto">
            <a:xfrm>
              <a:off x="12350749" y="2039938"/>
              <a:ext cx="618808" cy="19018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162952</xdr:colOff>
      <xdr:row>13</xdr:row>
      <xdr:rowOff>99452</xdr:rowOff>
    </xdr:from>
    <xdr:to>
      <xdr:col>8</xdr:col>
      <xdr:colOff>313764</xdr:colOff>
      <xdr:row>26</xdr:row>
      <xdr:rowOff>139139</xdr:rowOff>
    </xdr:to>
    <xdr:sp macro="" textlink="">
      <xdr:nvSpPr>
        <xdr:cNvPr id="104" name="Rectangle: Rounded Corners 103">
          <a:extLst>
            <a:ext uri="{FF2B5EF4-FFF2-40B4-BE49-F238E27FC236}">
              <a16:creationId xmlns:a16="http://schemas.microsoft.com/office/drawing/2014/main" id="{89214755-D404-EA1A-5080-16318AB82631}"/>
            </a:ext>
          </a:extLst>
        </xdr:cNvPr>
        <xdr:cNvSpPr/>
      </xdr:nvSpPr>
      <xdr:spPr>
        <a:xfrm>
          <a:off x="162952" y="2430276"/>
          <a:ext cx="5051518" cy="23705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473916</xdr:colOff>
      <xdr:row>13</xdr:row>
      <xdr:rowOff>107857</xdr:rowOff>
    </xdr:from>
    <xdr:to>
      <xdr:col>16</xdr:col>
      <xdr:colOff>505666</xdr:colOff>
      <xdr:row>26</xdr:row>
      <xdr:rowOff>107855</xdr:rowOff>
    </xdr:to>
    <xdr:sp macro="" textlink="">
      <xdr:nvSpPr>
        <xdr:cNvPr id="105" name="Rectangle: Rounded Corners 104">
          <a:extLst>
            <a:ext uri="{FF2B5EF4-FFF2-40B4-BE49-F238E27FC236}">
              <a16:creationId xmlns:a16="http://schemas.microsoft.com/office/drawing/2014/main" id="{7090AC01-E65E-4203-AA4E-63E543E1B066}"/>
            </a:ext>
          </a:extLst>
        </xdr:cNvPr>
        <xdr:cNvSpPr/>
      </xdr:nvSpPr>
      <xdr:spPr>
        <a:xfrm>
          <a:off x="5374622" y="2438681"/>
          <a:ext cx="4932456" cy="23308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512202</xdr:colOff>
      <xdr:row>15</xdr:row>
      <xdr:rowOff>31282</xdr:rowOff>
    </xdr:from>
    <xdr:to>
      <xdr:col>8</xdr:col>
      <xdr:colOff>42488</xdr:colOff>
      <xdr:row>25</xdr:row>
      <xdr:rowOff>80401</xdr:rowOff>
    </xdr:to>
    <xdr:graphicFrame macro="">
      <xdr:nvGraphicFramePr>
        <xdr:cNvPr id="107" name="Chart 106">
          <a:extLst>
            <a:ext uri="{FF2B5EF4-FFF2-40B4-BE49-F238E27FC236}">
              <a16:creationId xmlns:a16="http://schemas.microsoft.com/office/drawing/2014/main" id="{A4E57FDA-EE79-469F-A825-A2ED9A578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116728</xdr:colOff>
      <xdr:row>14</xdr:row>
      <xdr:rowOff>171357</xdr:rowOff>
    </xdr:from>
    <xdr:to>
      <xdr:col>16</xdr:col>
      <xdr:colOff>267540</xdr:colOff>
      <xdr:row>25</xdr:row>
      <xdr:rowOff>68170</xdr:rowOff>
    </xdr:to>
    <mc:AlternateContent xmlns:mc="http://schemas.openxmlformats.org/markup-compatibility/2006">
      <mc:Choice xmlns:cx1="http://schemas.microsoft.com/office/drawing/2015/9/8/chartex" Requires="cx1">
        <xdr:graphicFrame macro="">
          <xdr:nvGraphicFramePr>
            <xdr:cNvPr id="108" name="Chart 107">
              <a:extLst>
                <a:ext uri="{FF2B5EF4-FFF2-40B4-BE49-F238E27FC236}">
                  <a16:creationId xmlns:a16="http://schemas.microsoft.com/office/drawing/2014/main" id="{AFDD4783-4523-4340-9C84-6FDFDBF8EE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603128" y="2731677"/>
              <a:ext cx="4418012" cy="19084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280614</xdr:colOff>
      <xdr:row>13</xdr:row>
      <xdr:rowOff>154548</xdr:rowOff>
    </xdr:from>
    <xdr:to>
      <xdr:col>22</xdr:col>
      <xdr:colOff>272678</xdr:colOff>
      <xdr:row>26</xdr:row>
      <xdr:rowOff>122798</xdr:rowOff>
    </xdr:to>
    <xdr:sp macro="" textlink="">
      <xdr:nvSpPr>
        <xdr:cNvPr id="109" name="Rectangle: Rounded Corners 108">
          <a:extLst>
            <a:ext uri="{FF2B5EF4-FFF2-40B4-BE49-F238E27FC236}">
              <a16:creationId xmlns:a16="http://schemas.microsoft.com/office/drawing/2014/main" id="{F5321E05-DB76-D95B-7191-3B3ADFD12653}"/>
            </a:ext>
          </a:extLst>
        </xdr:cNvPr>
        <xdr:cNvSpPr/>
      </xdr:nvSpPr>
      <xdr:spPr>
        <a:xfrm>
          <a:off x="10694614" y="2485372"/>
          <a:ext cx="3055005" cy="22990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502865</xdr:colOff>
      <xdr:row>15</xdr:row>
      <xdr:rowOff>154548</xdr:rowOff>
    </xdr:from>
    <xdr:to>
      <xdr:col>22</xdr:col>
      <xdr:colOff>82177</xdr:colOff>
      <xdr:row>25</xdr:row>
      <xdr:rowOff>175185</xdr:rowOff>
    </xdr:to>
    <xdr:graphicFrame macro="">
      <xdr:nvGraphicFramePr>
        <xdr:cNvPr id="110" name="Chart 109">
          <a:extLst>
            <a:ext uri="{FF2B5EF4-FFF2-40B4-BE49-F238E27FC236}">
              <a16:creationId xmlns:a16="http://schemas.microsoft.com/office/drawing/2014/main" id="{3446F53F-948E-4343-B012-F09C38844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156882</xdr:colOff>
      <xdr:row>27</xdr:row>
      <xdr:rowOff>12606</xdr:rowOff>
    </xdr:from>
    <xdr:to>
      <xdr:col>8</xdr:col>
      <xdr:colOff>307695</xdr:colOff>
      <xdr:row>41</xdr:row>
      <xdr:rowOff>20544</xdr:rowOff>
    </xdr:to>
    <xdr:sp macro="" textlink="">
      <xdr:nvSpPr>
        <xdr:cNvPr id="111" name="Rectangle: Rounded Corners 110">
          <a:extLst>
            <a:ext uri="{FF2B5EF4-FFF2-40B4-BE49-F238E27FC236}">
              <a16:creationId xmlns:a16="http://schemas.microsoft.com/office/drawing/2014/main" id="{D237D35E-1914-DB21-9CE2-FA00F383F2AA}"/>
            </a:ext>
          </a:extLst>
        </xdr:cNvPr>
        <xdr:cNvSpPr/>
      </xdr:nvSpPr>
      <xdr:spPr>
        <a:xfrm>
          <a:off x="156882" y="4853547"/>
          <a:ext cx="5051519" cy="25180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410882</xdr:colOff>
      <xdr:row>29</xdr:row>
      <xdr:rowOff>4670</xdr:rowOff>
    </xdr:from>
    <xdr:to>
      <xdr:col>8</xdr:col>
      <xdr:colOff>53695</xdr:colOff>
      <xdr:row>40</xdr:row>
      <xdr:rowOff>76106</xdr:rowOff>
    </xdr:to>
    <mc:AlternateContent xmlns:mc="http://schemas.openxmlformats.org/markup-compatibility/2006">
      <mc:Choice xmlns:cx4="http://schemas.microsoft.com/office/drawing/2016/5/10/chartex" Requires="cx4">
        <xdr:graphicFrame macro="">
          <xdr:nvGraphicFramePr>
            <xdr:cNvPr id="112" name="Chart 111">
              <a:extLst>
                <a:ext uri="{FF2B5EF4-FFF2-40B4-BE49-F238E27FC236}">
                  <a16:creationId xmlns:a16="http://schemas.microsoft.com/office/drawing/2014/main" id="{87904C4A-E1B6-4801-9E33-1B02CCBCB5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410882" y="5308190"/>
              <a:ext cx="4519613" cy="20831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514537</xdr:colOff>
      <xdr:row>26</xdr:row>
      <xdr:rowOff>173691</xdr:rowOff>
    </xdr:from>
    <xdr:to>
      <xdr:col>16</xdr:col>
      <xdr:colOff>330573</xdr:colOff>
      <xdr:row>40</xdr:row>
      <xdr:rowOff>46691</xdr:rowOff>
    </xdr:to>
    <xdr:sp macro="" textlink="">
      <xdr:nvSpPr>
        <xdr:cNvPr id="113" name="Rectangle: Rounded Corners 112">
          <a:extLst>
            <a:ext uri="{FF2B5EF4-FFF2-40B4-BE49-F238E27FC236}">
              <a16:creationId xmlns:a16="http://schemas.microsoft.com/office/drawing/2014/main" id="{B7FC1721-B794-2F2D-F4FA-10B4FE1EC873}"/>
            </a:ext>
          </a:extLst>
        </xdr:cNvPr>
        <xdr:cNvSpPr/>
      </xdr:nvSpPr>
      <xdr:spPr>
        <a:xfrm>
          <a:off x="5415243" y="4835338"/>
          <a:ext cx="4716742" cy="23831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195637</xdr:colOff>
      <xdr:row>28</xdr:row>
      <xdr:rowOff>157816</xdr:rowOff>
    </xdr:from>
    <xdr:to>
      <xdr:col>16</xdr:col>
      <xdr:colOff>129324</xdr:colOff>
      <xdr:row>39</xdr:row>
      <xdr:rowOff>110191</xdr:rowOff>
    </xdr:to>
    <xdr:graphicFrame macro="">
      <xdr:nvGraphicFramePr>
        <xdr:cNvPr id="114" name="Chart 113">
          <a:extLst>
            <a:ext uri="{FF2B5EF4-FFF2-40B4-BE49-F238E27FC236}">
              <a16:creationId xmlns:a16="http://schemas.microsoft.com/office/drawing/2014/main" id="{5F2BC645-1333-4107-873B-D7D34FA63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211511</xdr:colOff>
      <xdr:row>13</xdr:row>
      <xdr:rowOff>107389</xdr:rowOff>
    </xdr:from>
    <xdr:to>
      <xdr:col>6</xdr:col>
      <xdr:colOff>298824</xdr:colOff>
      <xdr:row>15</xdr:row>
      <xdr:rowOff>29882</xdr:rowOff>
    </xdr:to>
    <xdr:sp macro="" textlink="">
      <xdr:nvSpPr>
        <xdr:cNvPr id="115" name="Rectangle: Rounded Corners 114">
          <a:extLst>
            <a:ext uri="{FF2B5EF4-FFF2-40B4-BE49-F238E27FC236}">
              <a16:creationId xmlns:a16="http://schemas.microsoft.com/office/drawing/2014/main" id="{E523F7A6-430C-31C9-BBBB-1A18B12BBF39}"/>
            </a:ext>
          </a:extLst>
        </xdr:cNvPr>
        <xdr:cNvSpPr/>
      </xdr:nvSpPr>
      <xdr:spPr>
        <a:xfrm>
          <a:off x="1436687" y="2438213"/>
          <a:ext cx="2537666" cy="28108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AND PROFIT ANALYSIS</a:t>
          </a:r>
        </a:p>
      </xdr:txBody>
    </xdr:sp>
    <xdr:clientData/>
  </xdr:twoCellAnchor>
  <xdr:twoCellAnchor>
    <xdr:from>
      <xdr:col>11</xdr:col>
      <xdr:colOff>164353</xdr:colOff>
      <xdr:row>13</xdr:row>
      <xdr:rowOff>108324</xdr:rowOff>
    </xdr:from>
    <xdr:to>
      <xdr:col>14</xdr:col>
      <xdr:colOff>307229</xdr:colOff>
      <xdr:row>14</xdr:row>
      <xdr:rowOff>156883</xdr:rowOff>
    </xdr:to>
    <xdr:sp macro="" textlink="">
      <xdr:nvSpPr>
        <xdr:cNvPr id="116" name="Rectangle: Rounded Corners 115">
          <a:extLst>
            <a:ext uri="{FF2B5EF4-FFF2-40B4-BE49-F238E27FC236}">
              <a16:creationId xmlns:a16="http://schemas.microsoft.com/office/drawing/2014/main" id="{C8053D7C-A1B4-E6DE-4D44-DB9DDB65AD34}"/>
            </a:ext>
          </a:extLst>
        </xdr:cNvPr>
        <xdr:cNvSpPr/>
      </xdr:nvSpPr>
      <xdr:spPr>
        <a:xfrm>
          <a:off x="6902824" y="2439148"/>
          <a:ext cx="1980640" cy="22785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CATEGORY WISE PROFIT</a:t>
          </a:r>
        </a:p>
      </xdr:txBody>
    </xdr:sp>
    <xdr:clientData/>
  </xdr:twoCellAnchor>
  <xdr:twoCellAnchor>
    <xdr:from>
      <xdr:col>18</xdr:col>
      <xdr:colOff>81241</xdr:colOff>
      <xdr:row>14</xdr:row>
      <xdr:rowOff>21945</xdr:rowOff>
    </xdr:from>
    <xdr:to>
      <xdr:col>21</xdr:col>
      <xdr:colOff>527141</xdr:colOff>
      <xdr:row>15</xdr:row>
      <xdr:rowOff>137739</xdr:rowOff>
    </xdr:to>
    <xdr:sp macro="" textlink="">
      <xdr:nvSpPr>
        <xdr:cNvPr id="117" name="Rectangle: Rounded Corners 116">
          <a:extLst>
            <a:ext uri="{FF2B5EF4-FFF2-40B4-BE49-F238E27FC236}">
              <a16:creationId xmlns:a16="http://schemas.microsoft.com/office/drawing/2014/main" id="{5435CBAC-A2C5-8245-F790-94C78055FDC5}"/>
            </a:ext>
          </a:extLst>
        </xdr:cNvPr>
        <xdr:cNvSpPr/>
      </xdr:nvSpPr>
      <xdr:spPr>
        <a:xfrm>
          <a:off x="11107829" y="2532063"/>
          <a:ext cx="2283665" cy="29508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CATEGORY WISE SALES SHARE %</a:t>
          </a:r>
        </a:p>
      </xdr:txBody>
    </xdr:sp>
    <xdr:clientData/>
  </xdr:twoCellAnchor>
  <xdr:twoCellAnchor>
    <xdr:from>
      <xdr:col>2</xdr:col>
      <xdr:colOff>260070</xdr:colOff>
      <xdr:row>27</xdr:row>
      <xdr:rowOff>52760</xdr:rowOff>
    </xdr:from>
    <xdr:to>
      <xdr:col>6</xdr:col>
      <xdr:colOff>141007</xdr:colOff>
      <xdr:row>28</xdr:row>
      <xdr:rowOff>152680</xdr:rowOff>
    </xdr:to>
    <xdr:sp macro="" textlink="">
      <xdr:nvSpPr>
        <xdr:cNvPr id="118" name="Rectangle: Rounded Corners 117">
          <a:extLst>
            <a:ext uri="{FF2B5EF4-FFF2-40B4-BE49-F238E27FC236}">
              <a16:creationId xmlns:a16="http://schemas.microsoft.com/office/drawing/2014/main" id="{85609233-33D3-9A9A-1A6B-C2A23E3F643A}"/>
            </a:ext>
          </a:extLst>
        </xdr:cNvPr>
        <xdr:cNvSpPr/>
      </xdr:nvSpPr>
      <xdr:spPr>
        <a:xfrm>
          <a:off x="1485246" y="4893701"/>
          <a:ext cx="2331290" cy="27921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STATE WISE SALES</a:t>
          </a:r>
        </a:p>
      </xdr:txBody>
    </xdr:sp>
    <xdr:clientData/>
  </xdr:twoCellAnchor>
  <xdr:twoCellAnchor>
    <xdr:from>
      <xdr:col>10</xdr:col>
      <xdr:colOff>253535</xdr:colOff>
      <xdr:row>27</xdr:row>
      <xdr:rowOff>39222</xdr:rowOff>
    </xdr:from>
    <xdr:to>
      <xdr:col>15</xdr:col>
      <xdr:colOff>39222</xdr:colOff>
      <xdr:row>28</xdr:row>
      <xdr:rowOff>110659</xdr:rowOff>
    </xdr:to>
    <xdr:sp macro="" textlink="">
      <xdr:nvSpPr>
        <xdr:cNvPr id="119" name="Rectangle: Rounded Corners 118">
          <a:extLst>
            <a:ext uri="{FF2B5EF4-FFF2-40B4-BE49-F238E27FC236}">
              <a16:creationId xmlns:a16="http://schemas.microsoft.com/office/drawing/2014/main" id="{125570E5-679D-47A2-3E5D-6F1B6269A221}"/>
            </a:ext>
          </a:extLst>
        </xdr:cNvPr>
        <xdr:cNvSpPr/>
      </xdr:nvSpPr>
      <xdr:spPr>
        <a:xfrm>
          <a:off x="6379417" y="4880163"/>
          <a:ext cx="2848629" cy="25073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 5</a:t>
          </a:r>
          <a:r>
            <a:rPr lang="en-IN" sz="1100" baseline="0"/>
            <a:t> SUBCATEGORIES BY SALES</a:t>
          </a:r>
          <a:endParaRPr lang="en-IN" sz="1100"/>
        </a:p>
      </xdr:txBody>
    </xdr:sp>
    <xdr:clientData/>
  </xdr:twoCellAnchor>
  <xdr:twoCellAnchor>
    <xdr:from>
      <xdr:col>16</xdr:col>
      <xdr:colOff>545353</xdr:colOff>
      <xdr:row>27</xdr:row>
      <xdr:rowOff>104588</xdr:rowOff>
    </xdr:from>
    <xdr:to>
      <xdr:col>22</xdr:col>
      <xdr:colOff>508000</xdr:colOff>
      <xdr:row>40</xdr:row>
      <xdr:rowOff>52294</xdr:rowOff>
    </xdr:to>
    <xdr:sp macro="" textlink="">
      <xdr:nvSpPr>
        <xdr:cNvPr id="123" name="Rectangle: Rounded Corners 122">
          <a:extLst>
            <a:ext uri="{FF2B5EF4-FFF2-40B4-BE49-F238E27FC236}">
              <a16:creationId xmlns:a16="http://schemas.microsoft.com/office/drawing/2014/main" id="{28924A46-D623-3512-F2AB-6FADDE453028}"/>
            </a:ext>
          </a:extLst>
        </xdr:cNvPr>
        <xdr:cNvSpPr/>
      </xdr:nvSpPr>
      <xdr:spPr>
        <a:xfrm>
          <a:off x="10346765" y="4945529"/>
          <a:ext cx="3638176" cy="22785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605119</xdr:colOff>
      <xdr:row>30</xdr:row>
      <xdr:rowOff>7471</xdr:rowOff>
    </xdr:from>
    <xdr:to>
      <xdr:col>18</xdr:col>
      <xdr:colOff>395943</xdr:colOff>
      <xdr:row>37</xdr:row>
      <xdr:rowOff>164355</xdr:rowOff>
    </xdr:to>
    <mc:AlternateContent xmlns:mc="http://schemas.openxmlformats.org/markup-compatibility/2006" xmlns:a14="http://schemas.microsoft.com/office/drawing/2010/main">
      <mc:Choice Requires="a14">
        <xdr:graphicFrame macro="">
          <xdr:nvGraphicFramePr>
            <xdr:cNvPr id="120" name="Year 1">
              <a:extLst>
                <a:ext uri="{FF2B5EF4-FFF2-40B4-BE49-F238E27FC236}">
                  <a16:creationId xmlns:a16="http://schemas.microsoft.com/office/drawing/2014/main" id="{4AC1E057-6805-4E27-BCB9-EACCA79EDE9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406531" y="5386295"/>
              <a:ext cx="1016000" cy="1411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463178</xdr:colOff>
      <xdr:row>30</xdr:row>
      <xdr:rowOff>7473</xdr:rowOff>
    </xdr:from>
    <xdr:to>
      <xdr:col>20</xdr:col>
      <xdr:colOff>418353</xdr:colOff>
      <xdr:row>37</xdr:row>
      <xdr:rowOff>164353</xdr:rowOff>
    </xdr:to>
    <mc:AlternateContent xmlns:mc="http://schemas.openxmlformats.org/markup-compatibility/2006" xmlns:a14="http://schemas.microsoft.com/office/drawing/2010/main">
      <mc:Choice Requires="a14">
        <xdr:graphicFrame macro="">
          <xdr:nvGraphicFramePr>
            <xdr:cNvPr id="122" name="Region 1">
              <a:extLst>
                <a:ext uri="{FF2B5EF4-FFF2-40B4-BE49-F238E27FC236}">
                  <a16:creationId xmlns:a16="http://schemas.microsoft.com/office/drawing/2014/main" id="{D38630AE-4902-4580-A430-D6B3E35A7C4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89766" y="5386297"/>
              <a:ext cx="1180352" cy="1411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470648</xdr:colOff>
      <xdr:row>30</xdr:row>
      <xdr:rowOff>0</xdr:rowOff>
    </xdr:from>
    <xdr:to>
      <xdr:col>22</xdr:col>
      <xdr:colOff>448236</xdr:colOff>
      <xdr:row>37</xdr:row>
      <xdr:rowOff>164353</xdr:rowOff>
    </xdr:to>
    <mc:AlternateContent xmlns:mc="http://schemas.openxmlformats.org/markup-compatibility/2006" xmlns:a14="http://schemas.microsoft.com/office/drawing/2010/main">
      <mc:Choice Requires="a14">
        <xdr:graphicFrame macro="">
          <xdr:nvGraphicFramePr>
            <xdr:cNvPr id="121" name="Segment 1">
              <a:extLst>
                <a:ext uri="{FF2B5EF4-FFF2-40B4-BE49-F238E27FC236}">
                  <a16:creationId xmlns:a16="http://schemas.microsoft.com/office/drawing/2014/main" id="{418471A6-AC22-488F-87E6-C311814337C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722413" y="5378824"/>
              <a:ext cx="1202764" cy="1419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201705</xdr:colOff>
      <xdr:row>27</xdr:row>
      <xdr:rowOff>171823</xdr:rowOff>
    </xdr:from>
    <xdr:to>
      <xdr:col>21</xdr:col>
      <xdr:colOff>149411</xdr:colOff>
      <xdr:row>29</xdr:row>
      <xdr:rowOff>119530</xdr:rowOff>
    </xdr:to>
    <xdr:sp macro="" textlink="">
      <xdr:nvSpPr>
        <xdr:cNvPr id="124" name="Rectangle: Rounded Corners 123">
          <a:extLst>
            <a:ext uri="{FF2B5EF4-FFF2-40B4-BE49-F238E27FC236}">
              <a16:creationId xmlns:a16="http://schemas.microsoft.com/office/drawing/2014/main" id="{3187D7C1-D66D-5858-AFE1-CB2B39BA9325}"/>
            </a:ext>
          </a:extLst>
        </xdr:cNvPr>
        <xdr:cNvSpPr/>
      </xdr:nvSpPr>
      <xdr:spPr>
        <a:xfrm>
          <a:off x="11228293" y="5012764"/>
          <a:ext cx="1785471" cy="30629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SLICERS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14.494736689812" createdVersion="8" refreshedVersion="8" minRefreshableVersion="3" recordCount="9994" xr:uid="{DB54BEE3-7134-4A2B-9CD9-85B2AC6A73F2}">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561858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05EFED-E4B8-4271-8F09-604B75A831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7AE595-CECD-4624-95A7-C3F89C8AB7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CB583C-BBD4-4826-9DF4-5853888901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A575EA-78E0-433F-803F-6C57A270CD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4AD8E3-CC29-4F22-B407-C90E553117D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9AD1A2-D7FE-48A5-9435-F15DF6C71F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01B6CF-8CD8-402F-9FB5-1F673A73010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5AAA7F-D4E3-456E-9F7C-B85E369C39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4CBB9D-32DF-49BD-916F-CA87A0DA3D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254831-B462-46F9-A94B-FA2E7D6C31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934C25-BD72-4825-843F-C63EDEAD5FB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FF4194A-3253-4761-8D87-557695D2F59F}" sourceName="Year">
  <pivotTables>
    <pivotTable tabId="5" name="PivotTable2"/>
    <pivotTable tabId="3" name="PivotTable1"/>
    <pivotTable tabId="9" name="PivotTable1"/>
    <pivotTable tabId="9" name="PivotTable2"/>
    <pivotTable tabId="9" name="PivotTable3"/>
    <pivotTable tabId="9" name="PivotTable4"/>
    <pivotTable tabId="9" name="PivotTable5"/>
    <pivotTable tabId="10" name="PivotTable6"/>
    <pivotTable tabId="7" name="PivotTable4"/>
    <pivotTable tabId="6" name="PivotTable3"/>
    <pivotTable tabId="8" name="PivotTable7"/>
  </pivotTables>
  <data>
    <tabular pivotCacheId="156185853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F4B0FA7-642D-4A44-A492-529D359B2B13}" sourceName="Segment">
  <pivotTables>
    <pivotTable tabId="5" name="PivotTable2"/>
    <pivotTable tabId="3" name="PivotTable1"/>
    <pivotTable tabId="9" name="PivotTable1"/>
    <pivotTable tabId="9" name="PivotTable2"/>
    <pivotTable tabId="9" name="PivotTable3"/>
    <pivotTable tabId="9" name="PivotTable4"/>
    <pivotTable tabId="9" name="PivotTable5"/>
    <pivotTable tabId="10" name="PivotTable6"/>
    <pivotTable tabId="7" name="PivotTable4"/>
    <pivotTable tabId="6" name="PivotTable3"/>
    <pivotTable tabId="8" name="PivotTable7"/>
  </pivotTables>
  <data>
    <tabular pivotCacheId="156185853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EA3412-5463-4958-B2B7-A36011A6B25B}" sourceName="Region">
  <pivotTables>
    <pivotTable tabId="5" name="PivotTable2"/>
    <pivotTable tabId="3" name="PivotTable1"/>
    <pivotTable tabId="9" name="PivotTable1"/>
    <pivotTable tabId="9" name="PivotTable2"/>
    <pivotTable tabId="9" name="PivotTable3"/>
    <pivotTable tabId="9" name="PivotTable4"/>
    <pivotTable tabId="9" name="PivotTable5"/>
    <pivotTable tabId="10" name="PivotTable6"/>
    <pivotTable tabId="7" name="PivotTable4"/>
    <pivotTable tabId="6" name="PivotTable3"/>
    <pivotTable tabId="8" name="PivotTable7"/>
  </pivotTables>
  <data>
    <tabular pivotCacheId="156185853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257A520-1BA1-4619-B369-B62D44478E7B}" cache="Slicer_Year" caption="Year" rowHeight="234950"/>
  <slicer name="Segment" xr10:uid="{2A9A12CC-C1EB-4854-826F-38CD5F2564F3}" cache="Slicer_Segment" caption="Segment" rowHeight="234950"/>
  <slicer name="Region" xr10:uid="{3FF4EB8B-B7E0-4DF6-A1F9-9FFE98FD099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A449E4F-B84E-46A1-90D9-3D4CBCE41800}" cache="Slicer_Year" caption="Year" rowHeight="234950"/>
  <slicer name="Segment 1" xr10:uid="{0A3CD6EF-B2C7-447E-B1DE-5D6C179AAB63}" cache="Slicer_Segment" caption="Segment" rowHeight="234950"/>
  <slicer name="Region 1" xr10:uid="{8036E1E5-8073-49CA-B150-7CCB6C946EC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1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0806B-E698-4D4A-8690-FDF9566EC828}">
  <dimension ref="A3:C16"/>
  <sheetViews>
    <sheetView workbookViewId="0">
      <selection activeCell="B9" sqref="B9"/>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5" t="s">
        <v>10932</v>
      </c>
      <c r="B3" s="4" t="s">
        <v>10946</v>
      </c>
      <c r="C3" s="10" t="s">
        <v>10947</v>
      </c>
    </row>
    <row r="4" spans="1:3" x14ac:dyDescent="0.3">
      <c r="A4" s="7" t="s">
        <v>10934</v>
      </c>
      <c r="B4" s="11">
        <v>95365.937600000019</v>
      </c>
      <c r="C4" s="12">
        <v>9199.2699999999986</v>
      </c>
    </row>
    <row r="5" spans="1:3" x14ac:dyDescent="0.3">
      <c r="A5" s="8" t="s">
        <v>10935</v>
      </c>
      <c r="B5" s="13">
        <v>60172.649400000024</v>
      </c>
      <c r="C5" s="14">
        <v>10288.898699999991</v>
      </c>
    </row>
    <row r="6" spans="1:3" x14ac:dyDescent="0.3">
      <c r="A6" s="8" t="s">
        <v>10936</v>
      </c>
      <c r="B6" s="13">
        <v>199252.98399999991</v>
      </c>
      <c r="C6" s="14">
        <v>26806.573700000015</v>
      </c>
    </row>
    <row r="7" spans="1:3" x14ac:dyDescent="0.3">
      <c r="A7" s="8" t="s">
        <v>10937</v>
      </c>
      <c r="B7" s="13">
        <v>141851.5674</v>
      </c>
      <c r="C7" s="14">
        <v>13437.806799999998</v>
      </c>
    </row>
    <row r="8" spans="1:3" x14ac:dyDescent="0.3">
      <c r="A8" s="8" t="s">
        <v>10938</v>
      </c>
      <c r="B8" s="13">
        <v>156122.28669999994</v>
      </c>
      <c r="C8" s="14">
        <v>22308.51279999999</v>
      </c>
    </row>
    <row r="9" spans="1:3" x14ac:dyDescent="0.3">
      <c r="A9" s="8" t="s">
        <v>10939</v>
      </c>
      <c r="B9" s="13">
        <v>147082.61130000011</v>
      </c>
      <c r="C9" s="14">
        <v>20899.334500000012</v>
      </c>
    </row>
    <row r="10" spans="1:3" x14ac:dyDescent="0.3">
      <c r="A10" s="8" t="s">
        <v>10940</v>
      </c>
      <c r="B10" s="13">
        <v>149580.83800000031</v>
      </c>
      <c r="C10" s="14">
        <v>13535.38299999998</v>
      </c>
    </row>
    <row r="11" spans="1:3" x14ac:dyDescent="0.3">
      <c r="A11" s="8" t="s">
        <v>10941</v>
      </c>
      <c r="B11" s="13">
        <v>159589.45099999988</v>
      </c>
      <c r="C11" s="14">
        <v>21896.715399999972</v>
      </c>
    </row>
    <row r="12" spans="1:3" x14ac:dyDescent="0.3">
      <c r="A12" s="8" t="s">
        <v>10942</v>
      </c>
      <c r="B12" s="13">
        <v>309770.09970000025</v>
      </c>
      <c r="C12" s="14">
        <v>37293.192500000034</v>
      </c>
    </row>
    <row r="13" spans="1:3" x14ac:dyDescent="0.3">
      <c r="A13" s="8" t="s">
        <v>10943</v>
      </c>
      <c r="B13" s="13">
        <v>197115.20170000009</v>
      </c>
      <c r="C13" s="14">
        <v>31469.663800000035</v>
      </c>
    </row>
    <row r="14" spans="1:3" x14ac:dyDescent="0.3">
      <c r="A14" s="8" t="s">
        <v>10944</v>
      </c>
      <c r="B14" s="13">
        <v>349120.07400000008</v>
      </c>
      <c r="C14" s="14">
        <v>35825.536599999927</v>
      </c>
    </row>
    <row r="15" spans="1:3" x14ac:dyDescent="0.3">
      <c r="A15" s="8" t="s">
        <v>10945</v>
      </c>
      <c r="B15" s="13">
        <v>332177.15950000001</v>
      </c>
      <c r="C15" s="14">
        <v>43436.13390000003</v>
      </c>
    </row>
    <row r="16" spans="1:3" x14ac:dyDescent="0.3">
      <c r="A16" s="9" t="s">
        <v>10933</v>
      </c>
      <c r="B16" s="15">
        <v>2297200.8603000008</v>
      </c>
      <c r="C16" s="16">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FBC01-654E-4F57-AF12-D4FDE9618853}">
  <dimension ref="A3:E7"/>
  <sheetViews>
    <sheetView workbookViewId="0">
      <selection activeCell="B5" sqref="B5"/>
    </sheetView>
  </sheetViews>
  <sheetFormatPr defaultRowHeight="14.4" x14ac:dyDescent="0.3"/>
  <cols>
    <col min="1" max="1" width="13.109375" bestFit="1" customWidth="1"/>
    <col min="2" max="2" width="12" bestFit="1" customWidth="1"/>
    <col min="4" max="4" width="14.88671875" customWidth="1"/>
    <col min="5" max="5" width="15.5546875" customWidth="1"/>
  </cols>
  <sheetData>
    <row r="3" spans="1:5" x14ac:dyDescent="0.3">
      <c r="A3" s="5" t="s">
        <v>10932</v>
      </c>
      <c r="B3" s="6" t="s">
        <v>10947</v>
      </c>
      <c r="D3" s="17" t="s">
        <v>10948</v>
      </c>
      <c r="E3" s="17" t="s">
        <v>10949</v>
      </c>
    </row>
    <row r="4" spans="1:5" x14ac:dyDescent="0.3">
      <c r="A4" s="7" t="s">
        <v>32</v>
      </c>
      <c r="B4" s="6">
        <v>18451.272799999992</v>
      </c>
      <c r="D4" t="str">
        <f>A4</f>
        <v>Furniture</v>
      </c>
      <c r="E4" s="18">
        <f>GETPIVOTDATA("Profit",$A$3,"Category",A4)</f>
        <v>18451.272799999992</v>
      </c>
    </row>
    <row r="5" spans="1:5" x14ac:dyDescent="0.3">
      <c r="A5" s="8" t="s">
        <v>46</v>
      </c>
      <c r="B5" s="22">
        <v>122490.8008000001</v>
      </c>
      <c r="D5" t="str">
        <f t="shared" ref="D5:D7" si="0">A5</f>
        <v>Office Supplies</v>
      </c>
      <c r="E5" s="18">
        <f t="shared" ref="E5:E6" si="1">GETPIVOTDATA("Profit",$A$3,"Category",A5)</f>
        <v>122490.8008000001</v>
      </c>
    </row>
    <row r="6" spans="1:5" x14ac:dyDescent="0.3">
      <c r="A6" s="8" t="s">
        <v>71</v>
      </c>
      <c r="B6" s="22">
        <v>145454.9480999998</v>
      </c>
      <c r="D6" t="str">
        <f t="shared" si="0"/>
        <v>Technology</v>
      </c>
      <c r="E6" s="18">
        <f t="shared" si="1"/>
        <v>145454.9480999998</v>
      </c>
    </row>
    <row r="7" spans="1:5" x14ac:dyDescent="0.3">
      <c r="A7" s="9" t="s">
        <v>10933</v>
      </c>
      <c r="B7" s="23">
        <v>286397.02169999992</v>
      </c>
      <c r="D7" t="str">
        <f t="shared" si="0"/>
        <v>Grand Total</v>
      </c>
      <c r="E7" s="18">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41F1E-E971-4AD0-869A-BFEFAF6D10CC}">
  <dimension ref="A3:B7"/>
  <sheetViews>
    <sheetView workbookViewId="0">
      <selection activeCell="L3" sqref="L3"/>
    </sheetView>
  </sheetViews>
  <sheetFormatPr defaultRowHeight="14.4" x14ac:dyDescent="0.3"/>
  <cols>
    <col min="1" max="1" width="13.109375" bestFit="1" customWidth="1"/>
    <col min="2" max="2" width="11.21875" bestFit="1" customWidth="1"/>
  </cols>
  <sheetData>
    <row r="3" spans="1:2" x14ac:dyDescent="0.3">
      <c r="A3" s="5" t="s">
        <v>10932</v>
      </c>
      <c r="B3" s="6" t="s">
        <v>10946</v>
      </c>
    </row>
    <row r="4" spans="1:2" x14ac:dyDescent="0.3">
      <c r="A4" s="7" t="s">
        <v>32</v>
      </c>
      <c r="B4" s="19">
        <v>0.32300170530281774</v>
      </c>
    </row>
    <row r="5" spans="1:2" x14ac:dyDescent="0.3">
      <c r="A5" s="8" t="s">
        <v>46</v>
      </c>
      <c r="B5" s="20">
        <v>0.31301008302169103</v>
      </c>
    </row>
    <row r="6" spans="1:2" x14ac:dyDescent="0.3">
      <c r="A6" s="8" t="s">
        <v>71</v>
      </c>
      <c r="B6" s="20">
        <v>0.36398821167549117</v>
      </c>
    </row>
    <row r="7" spans="1:2" x14ac:dyDescent="0.3">
      <c r="A7" s="9" t="s">
        <v>10933</v>
      </c>
      <c r="B7" s="21">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8BCC0-ED22-4A5F-B50A-C0306234AC95}">
  <dimension ref="A3:F53"/>
  <sheetViews>
    <sheetView topLeftCell="A3" workbookViewId="0">
      <selection activeCell="N7" sqref="N7"/>
    </sheetView>
  </sheetViews>
  <sheetFormatPr defaultRowHeight="14.4" x14ac:dyDescent="0.3"/>
  <cols>
    <col min="1" max="1" width="17.33203125" bestFit="1" customWidth="1"/>
    <col min="2" max="2" width="12" bestFit="1" customWidth="1"/>
    <col min="5" max="5" width="21" customWidth="1"/>
    <col min="6" max="6" width="9.44140625" bestFit="1" customWidth="1"/>
  </cols>
  <sheetData>
    <row r="3" spans="1:6" x14ac:dyDescent="0.3">
      <c r="A3" s="5" t="s">
        <v>10932</v>
      </c>
      <c r="B3" s="6" t="s">
        <v>10946</v>
      </c>
      <c r="E3" s="17" t="s">
        <v>11</v>
      </c>
      <c r="F3" s="17" t="s">
        <v>18</v>
      </c>
    </row>
    <row r="4" spans="1:6" x14ac:dyDescent="0.3">
      <c r="A4" s="7" t="s">
        <v>358</v>
      </c>
      <c r="B4" s="6">
        <v>19510.639999999992</v>
      </c>
      <c r="E4" t="str">
        <f>A4</f>
        <v>Alabama</v>
      </c>
      <c r="F4" s="18">
        <f>GETPIVOTDATA("Sales",$A$3,"State",A4)</f>
        <v>19510.639999999992</v>
      </c>
    </row>
    <row r="5" spans="1:6" x14ac:dyDescent="0.3">
      <c r="A5" s="8" t="s">
        <v>310</v>
      </c>
      <c r="B5" s="22">
        <v>35282.000999999997</v>
      </c>
      <c r="E5" t="str">
        <f t="shared" ref="E5:E52" si="0">A5</f>
        <v>Arizona</v>
      </c>
      <c r="F5" s="18">
        <f t="shared" ref="F5:F52" si="1">GETPIVOTDATA("Sales",$A$3,"State",A5)</f>
        <v>35282.000999999997</v>
      </c>
    </row>
    <row r="6" spans="1:6" x14ac:dyDescent="0.3">
      <c r="A6" s="8" t="s">
        <v>1707</v>
      </c>
      <c r="B6" s="22">
        <v>11678.129999999997</v>
      </c>
      <c r="E6" t="str">
        <f t="shared" si="0"/>
        <v>Arkansas</v>
      </c>
      <c r="F6" s="18">
        <f t="shared" si="1"/>
        <v>11678.129999999997</v>
      </c>
    </row>
    <row r="7" spans="1:6" x14ac:dyDescent="0.3">
      <c r="A7" s="8" t="s">
        <v>43</v>
      </c>
      <c r="B7" s="22">
        <v>457687.63150000101</v>
      </c>
      <c r="E7" t="str">
        <f t="shared" si="0"/>
        <v>California</v>
      </c>
      <c r="F7" s="18">
        <f t="shared" si="1"/>
        <v>457687.63150000101</v>
      </c>
    </row>
    <row r="8" spans="1:6" x14ac:dyDescent="0.3">
      <c r="A8" s="8" t="s">
        <v>457</v>
      </c>
      <c r="B8" s="22">
        <v>32108.117999999995</v>
      </c>
      <c r="E8" t="str">
        <f t="shared" si="0"/>
        <v>Colorado</v>
      </c>
      <c r="F8" s="18">
        <f t="shared" si="1"/>
        <v>32108.117999999995</v>
      </c>
    </row>
    <row r="9" spans="1:6" x14ac:dyDescent="0.3">
      <c r="A9" s="8" t="s">
        <v>747</v>
      </c>
      <c r="B9" s="22">
        <v>13384.356999999996</v>
      </c>
      <c r="E9" t="str">
        <f t="shared" si="0"/>
        <v>Connecticut</v>
      </c>
      <c r="F9" s="18">
        <f t="shared" si="1"/>
        <v>13384.356999999996</v>
      </c>
    </row>
    <row r="10" spans="1:6" x14ac:dyDescent="0.3">
      <c r="A10" s="8" t="s">
        <v>245</v>
      </c>
      <c r="B10" s="22">
        <v>27451.068999999992</v>
      </c>
      <c r="E10" t="str">
        <f t="shared" si="0"/>
        <v>Delaware</v>
      </c>
      <c r="F10" s="18">
        <f t="shared" si="1"/>
        <v>27451.068999999992</v>
      </c>
    </row>
    <row r="11" spans="1:6" x14ac:dyDescent="0.3">
      <c r="A11" s="8" t="s">
        <v>3034</v>
      </c>
      <c r="B11" s="22">
        <v>2865.0199999999995</v>
      </c>
      <c r="E11" t="str">
        <f t="shared" si="0"/>
        <v>District of Columbia</v>
      </c>
      <c r="F11" s="18">
        <f t="shared" si="1"/>
        <v>2865.0199999999995</v>
      </c>
    </row>
    <row r="12" spans="1:6" x14ac:dyDescent="0.3">
      <c r="A12" s="8" t="s">
        <v>54</v>
      </c>
      <c r="B12" s="22">
        <v>89473.707999999999</v>
      </c>
      <c r="E12" t="str">
        <f t="shared" si="0"/>
        <v>Florida</v>
      </c>
      <c r="F12" s="18">
        <f t="shared" si="1"/>
        <v>89473.707999999999</v>
      </c>
    </row>
    <row r="13" spans="1:6" x14ac:dyDescent="0.3">
      <c r="A13" s="8" t="s">
        <v>1272</v>
      </c>
      <c r="B13" s="22">
        <v>49095.840000000004</v>
      </c>
      <c r="E13" t="str">
        <f t="shared" si="0"/>
        <v>Georgia</v>
      </c>
      <c r="F13" s="18">
        <f t="shared" si="1"/>
        <v>49095.840000000004</v>
      </c>
    </row>
    <row r="14" spans="1:6" x14ac:dyDescent="0.3">
      <c r="A14" s="8" t="s">
        <v>6260</v>
      </c>
      <c r="B14" s="22">
        <v>4382.4860000000017</v>
      </c>
      <c r="E14" t="str">
        <f t="shared" si="0"/>
        <v>Idaho</v>
      </c>
      <c r="F14" s="18">
        <f t="shared" si="1"/>
        <v>4382.4860000000017</v>
      </c>
    </row>
    <row r="15" spans="1:6" x14ac:dyDescent="0.3">
      <c r="A15" s="8" t="s">
        <v>211</v>
      </c>
      <c r="B15" s="22">
        <v>80166.10099999985</v>
      </c>
      <c r="E15" t="str">
        <f t="shared" si="0"/>
        <v>Illinois</v>
      </c>
      <c r="F15" s="18">
        <f t="shared" si="1"/>
        <v>80166.10099999985</v>
      </c>
    </row>
    <row r="16" spans="1:6" x14ac:dyDescent="0.3">
      <c r="A16" s="8" t="s">
        <v>254</v>
      </c>
      <c r="B16" s="22">
        <v>53555.360000000001</v>
      </c>
      <c r="E16" t="str">
        <f t="shared" si="0"/>
        <v>Indiana</v>
      </c>
      <c r="F16" s="18">
        <f t="shared" si="1"/>
        <v>53555.360000000001</v>
      </c>
    </row>
    <row r="17" spans="1:6" x14ac:dyDescent="0.3">
      <c r="A17" s="8" t="s">
        <v>489</v>
      </c>
      <c r="B17" s="22">
        <v>4579.7599999999993</v>
      </c>
      <c r="E17" t="str">
        <f t="shared" si="0"/>
        <v>Iowa</v>
      </c>
      <c r="F17" s="18">
        <f t="shared" si="1"/>
        <v>4579.7599999999993</v>
      </c>
    </row>
    <row r="18" spans="1:6" x14ac:dyDescent="0.3">
      <c r="A18" s="8" t="s">
        <v>4530</v>
      </c>
      <c r="B18" s="22">
        <v>2914.31</v>
      </c>
      <c r="E18" t="str">
        <f t="shared" si="0"/>
        <v>Kansas</v>
      </c>
      <c r="F18" s="18">
        <f t="shared" si="1"/>
        <v>2914.31</v>
      </c>
    </row>
    <row r="19" spans="1:6" x14ac:dyDescent="0.3">
      <c r="A19" s="8" t="s">
        <v>29</v>
      </c>
      <c r="B19" s="22">
        <v>36591.749999999971</v>
      </c>
      <c r="E19" t="str">
        <f t="shared" si="0"/>
        <v>Kentucky</v>
      </c>
      <c r="F19" s="18">
        <f t="shared" si="1"/>
        <v>36591.749999999971</v>
      </c>
    </row>
    <row r="20" spans="1:6" x14ac:dyDescent="0.3">
      <c r="A20" s="8" t="s">
        <v>736</v>
      </c>
      <c r="B20" s="22">
        <v>9217.0299999999988</v>
      </c>
      <c r="E20" t="str">
        <f t="shared" si="0"/>
        <v>Louisiana</v>
      </c>
      <c r="F20" s="18">
        <f t="shared" si="1"/>
        <v>9217.0299999999988</v>
      </c>
    </row>
    <row r="21" spans="1:6" x14ac:dyDescent="0.3">
      <c r="A21" s="8" t="s">
        <v>5235</v>
      </c>
      <c r="B21" s="22">
        <v>1270.53</v>
      </c>
      <c r="E21" t="str">
        <f t="shared" si="0"/>
        <v>Maine</v>
      </c>
      <c r="F21" s="18">
        <f t="shared" si="1"/>
        <v>1270.53</v>
      </c>
    </row>
    <row r="22" spans="1:6" x14ac:dyDescent="0.3">
      <c r="A22" s="8" t="s">
        <v>2735</v>
      </c>
      <c r="B22" s="22">
        <v>23705.523000000005</v>
      </c>
      <c r="E22" t="str">
        <f t="shared" si="0"/>
        <v>Maryland</v>
      </c>
      <c r="F22" s="18">
        <f t="shared" si="1"/>
        <v>23705.523000000005</v>
      </c>
    </row>
    <row r="23" spans="1:6" x14ac:dyDescent="0.3">
      <c r="A23" s="8" t="s">
        <v>1245</v>
      </c>
      <c r="B23" s="22">
        <v>28634.43399999999</v>
      </c>
      <c r="E23" t="str">
        <f t="shared" si="0"/>
        <v>Massachusetts</v>
      </c>
      <c r="F23" s="18">
        <f t="shared" si="1"/>
        <v>28634.43399999999</v>
      </c>
    </row>
    <row r="24" spans="1:6" x14ac:dyDescent="0.3">
      <c r="A24" s="8" t="s">
        <v>238</v>
      </c>
      <c r="B24" s="22">
        <v>76269.614000000016</v>
      </c>
      <c r="E24" t="str">
        <f t="shared" si="0"/>
        <v>Michigan</v>
      </c>
      <c r="F24" s="18">
        <f t="shared" si="1"/>
        <v>76269.614000000016</v>
      </c>
    </row>
    <row r="25" spans="1:6" x14ac:dyDescent="0.3">
      <c r="A25" s="8" t="s">
        <v>229</v>
      </c>
      <c r="B25" s="22">
        <v>29863.149999999994</v>
      </c>
      <c r="E25" t="str">
        <f t="shared" si="0"/>
        <v>Minnesota</v>
      </c>
      <c r="F25" s="18">
        <f t="shared" si="1"/>
        <v>29863.149999999994</v>
      </c>
    </row>
    <row r="26" spans="1:6" x14ac:dyDescent="0.3">
      <c r="A26" s="8" t="s">
        <v>1487</v>
      </c>
      <c r="B26" s="22">
        <v>10771.34</v>
      </c>
      <c r="E26" t="str">
        <f t="shared" si="0"/>
        <v>Mississippi</v>
      </c>
      <c r="F26" s="18">
        <f t="shared" si="1"/>
        <v>10771.34</v>
      </c>
    </row>
    <row r="27" spans="1:6" x14ac:dyDescent="0.3">
      <c r="A27" s="8" t="s">
        <v>596</v>
      </c>
      <c r="B27" s="22">
        <v>22205.149999999998</v>
      </c>
      <c r="E27" t="str">
        <f t="shared" si="0"/>
        <v>Missouri</v>
      </c>
      <c r="F27" s="18">
        <f t="shared" si="1"/>
        <v>22205.149999999998</v>
      </c>
    </row>
    <row r="28" spans="1:6" x14ac:dyDescent="0.3">
      <c r="A28" s="8" t="s">
        <v>1762</v>
      </c>
      <c r="B28" s="22">
        <v>5589.3519999999971</v>
      </c>
      <c r="E28" t="str">
        <f t="shared" si="0"/>
        <v>Montana</v>
      </c>
      <c r="F28" s="18">
        <f t="shared" si="1"/>
        <v>5589.3519999999971</v>
      </c>
    </row>
    <row r="29" spans="1:6" x14ac:dyDescent="0.3">
      <c r="A29" s="8" t="s">
        <v>138</v>
      </c>
      <c r="B29" s="22">
        <v>7464.9299999999985</v>
      </c>
      <c r="E29" t="str">
        <f t="shared" si="0"/>
        <v>Nebraska</v>
      </c>
      <c r="F29" s="18">
        <f t="shared" si="1"/>
        <v>7464.9299999999985</v>
      </c>
    </row>
    <row r="30" spans="1:6" x14ac:dyDescent="0.3">
      <c r="A30" s="8" t="s">
        <v>1392</v>
      </c>
      <c r="B30" s="22">
        <v>16729.101999999999</v>
      </c>
      <c r="E30" t="str">
        <f t="shared" si="0"/>
        <v>Nevada</v>
      </c>
      <c r="F30" s="18">
        <f t="shared" si="1"/>
        <v>16729.101999999999</v>
      </c>
    </row>
    <row r="31" spans="1:6" x14ac:dyDescent="0.3">
      <c r="A31" s="8" t="s">
        <v>2694</v>
      </c>
      <c r="B31" s="22">
        <v>7292.5239999999994</v>
      </c>
      <c r="E31" t="str">
        <f t="shared" si="0"/>
        <v>New Hampshire</v>
      </c>
      <c r="F31" s="18">
        <f t="shared" si="1"/>
        <v>7292.5239999999994</v>
      </c>
    </row>
    <row r="32" spans="1:6" x14ac:dyDescent="0.3">
      <c r="A32" s="8" t="s">
        <v>788</v>
      </c>
      <c r="B32" s="22">
        <v>35764.312000000013</v>
      </c>
      <c r="E32" t="str">
        <f t="shared" si="0"/>
        <v>New Jersey</v>
      </c>
      <c r="F32" s="18">
        <f t="shared" si="1"/>
        <v>35764.312000000013</v>
      </c>
    </row>
    <row r="33" spans="1:6" x14ac:dyDescent="0.3">
      <c r="A33" s="8" t="s">
        <v>668</v>
      </c>
      <c r="B33" s="22">
        <v>4783.5220000000008</v>
      </c>
      <c r="E33" t="str">
        <f t="shared" si="0"/>
        <v>New Mexico</v>
      </c>
      <c r="F33" s="18">
        <f t="shared" si="1"/>
        <v>4783.5220000000008</v>
      </c>
    </row>
    <row r="34" spans="1:6" x14ac:dyDescent="0.3">
      <c r="A34" s="8" t="s">
        <v>267</v>
      </c>
      <c r="B34" s="22">
        <v>310876.27099999978</v>
      </c>
      <c r="E34" t="str">
        <f t="shared" si="0"/>
        <v>New York</v>
      </c>
      <c r="F34" s="18">
        <f t="shared" si="1"/>
        <v>310876.27099999978</v>
      </c>
    </row>
    <row r="35" spans="1:6" x14ac:dyDescent="0.3">
      <c r="A35" s="8" t="s">
        <v>88</v>
      </c>
      <c r="B35" s="22">
        <v>55603.163999999968</v>
      </c>
      <c r="E35" t="str">
        <f t="shared" si="0"/>
        <v>North Carolina</v>
      </c>
      <c r="F35" s="18">
        <f t="shared" si="1"/>
        <v>55603.163999999968</v>
      </c>
    </row>
    <row r="36" spans="1:6" x14ac:dyDescent="0.3">
      <c r="A36" s="8" t="s">
        <v>7449</v>
      </c>
      <c r="B36" s="22">
        <v>919.91</v>
      </c>
      <c r="E36" t="str">
        <f t="shared" si="0"/>
        <v>North Dakota</v>
      </c>
      <c r="F36" s="18">
        <f t="shared" si="1"/>
        <v>919.91</v>
      </c>
    </row>
    <row r="37" spans="1:6" x14ac:dyDescent="0.3">
      <c r="A37" s="8" t="s">
        <v>498</v>
      </c>
      <c r="B37" s="22">
        <v>78258.135999999926</v>
      </c>
      <c r="E37" t="str">
        <f t="shared" si="0"/>
        <v>Ohio</v>
      </c>
      <c r="F37" s="18">
        <f t="shared" si="1"/>
        <v>78258.135999999926</v>
      </c>
    </row>
    <row r="38" spans="1:6" x14ac:dyDescent="0.3">
      <c r="A38" s="8" t="s">
        <v>649</v>
      </c>
      <c r="B38" s="22">
        <v>19683.390000000003</v>
      </c>
      <c r="E38" t="str">
        <f t="shared" si="0"/>
        <v>Oklahoma</v>
      </c>
      <c r="F38" s="18">
        <f t="shared" si="1"/>
        <v>19683.390000000003</v>
      </c>
    </row>
    <row r="39" spans="1:6" x14ac:dyDescent="0.3">
      <c r="A39" s="8" t="s">
        <v>420</v>
      </c>
      <c r="B39" s="22">
        <v>17431.149999999991</v>
      </c>
      <c r="E39" t="str">
        <f t="shared" si="0"/>
        <v>Oregon</v>
      </c>
      <c r="F39" s="18">
        <f t="shared" si="1"/>
        <v>17431.149999999991</v>
      </c>
    </row>
    <row r="40" spans="1:6" x14ac:dyDescent="0.3">
      <c r="A40" s="8" t="s">
        <v>147</v>
      </c>
      <c r="B40" s="22">
        <v>116511.91400000003</v>
      </c>
      <c r="E40" t="str">
        <f t="shared" si="0"/>
        <v>Pennsylvania</v>
      </c>
      <c r="F40" s="18">
        <f t="shared" si="1"/>
        <v>116511.91400000003</v>
      </c>
    </row>
    <row r="41" spans="1:6" x14ac:dyDescent="0.3">
      <c r="A41" s="8" t="s">
        <v>1399</v>
      </c>
      <c r="B41" s="22">
        <v>22627.955999999995</v>
      </c>
      <c r="E41" t="str">
        <f t="shared" si="0"/>
        <v>Rhode Island</v>
      </c>
      <c r="F41" s="18">
        <f t="shared" si="1"/>
        <v>22627.955999999995</v>
      </c>
    </row>
    <row r="42" spans="1:6" x14ac:dyDescent="0.3">
      <c r="A42" s="8" t="s">
        <v>383</v>
      </c>
      <c r="B42" s="22">
        <v>8481.7099999999991</v>
      </c>
      <c r="E42" t="str">
        <f t="shared" si="0"/>
        <v>South Carolina</v>
      </c>
      <c r="F42" s="18">
        <f t="shared" si="1"/>
        <v>8481.7099999999991</v>
      </c>
    </row>
    <row r="43" spans="1:6" x14ac:dyDescent="0.3">
      <c r="A43" s="8" t="s">
        <v>5326</v>
      </c>
      <c r="B43" s="22">
        <v>1315.5600000000002</v>
      </c>
      <c r="E43" t="str">
        <f t="shared" si="0"/>
        <v>South Dakota</v>
      </c>
      <c r="F43" s="18">
        <f t="shared" si="1"/>
        <v>1315.5600000000002</v>
      </c>
    </row>
    <row r="44" spans="1:6" x14ac:dyDescent="0.3">
      <c r="A44" s="8" t="s">
        <v>335</v>
      </c>
      <c r="B44" s="22">
        <v>30661.872999999981</v>
      </c>
      <c r="E44" t="str">
        <f t="shared" si="0"/>
        <v>Tennessee</v>
      </c>
      <c r="F44" s="18">
        <f t="shared" si="1"/>
        <v>30661.872999999981</v>
      </c>
    </row>
    <row r="45" spans="1:6" x14ac:dyDescent="0.3">
      <c r="A45" s="8" t="s">
        <v>104</v>
      </c>
      <c r="B45" s="22">
        <v>170188.04580000002</v>
      </c>
      <c r="E45" t="str">
        <f t="shared" si="0"/>
        <v>Texas</v>
      </c>
      <c r="F45" s="18">
        <f t="shared" si="1"/>
        <v>170188.04580000002</v>
      </c>
    </row>
    <row r="46" spans="1:6" x14ac:dyDescent="0.3">
      <c r="A46" s="8" t="s">
        <v>121</v>
      </c>
      <c r="B46" s="22">
        <v>11220.055999999999</v>
      </c>
      <c r="E46" t="str">
        <f t="shared" si="0"/>
        <v>Utah</v>
      </c>
      <c r="F46" s="18">
        <f t="shared" si="1"/>
        <v>11220.055999999999</v>
      </c>
    </row>
    <row r="47" spans="1:6" x14ac:dyDescent="0.3">
      <c r="A47" s="8" t="s">
        <v>5203</v>
      </c>
      <c r="B47" s="22">
        <v>8929.369999999999</v>
      </c>
      <c r="E47" t="str">
        <f t="shared" si="0"/>
        <v>Vermont</v>
      </c>
      <c r="F47" s="18">
        <f t="shared" si="1"/>
        <v>8929.369999999999</v>
      </c>
    </row>
    <row r="48" spans="1:6" x14ac:dyDescent="0.3">
      <c r="A48" s="8" t="s">
        <v>319</v>
      </c>
      <c r="B48" s="22">
        <v>70636.719999999987</v>
      </c>
      <c r="E48" t="str">
        <f t="shared" si="0"/>
        <v>Virginia</v>
      </c>
      <c r="F48" s="18">
        <f t="shared" si="1"/>
        <v>70636.719999999987</v>
      </c>
    </row>
    <row r="49" spans="1:6" x14ac:dyDescent="0.3">
      <c r="A49" s="8" t="s">
        <v>96</v>
      </c>
      <c r="B49" s="22">
        <v>138641.26999999993</v>
      </c>
      <c r="E49" t="str">
        <f t="shared" si="0"/>
        <v>Washington</v>
      </c>
      <c r="F49" s="18">
        <f t="shared" si="1"/>
        <v>138641.26999999993</v>
      </c>
    </row>
    <row r="50" spans="1:6" x14ac:dyDescent="0.3">
      <c r="A50" s="8" t="s">
        <v>9726</v>
      </c>
      <c r="B50" s="22">
        <v>1209.8240000000001</v>
      </c>
      <c r="E50" t="str">
        <f t="shared" si="0"/>
        <v>West Virginia</v>
      </c>
      <c r="F50" s="18">
        <f t="shared" si="1"/>
        <v>1209.8240000000001</v>
      </c>
    </row>
    <row r="51" spans="1:6" x14ac:dyDescent="0.3">
      <c r="A51" s="8" t="s">
        <v>114</v>
      </c>
      <c r="B51" s="22">
        <v>32114.610000000019</v>
      </c>
      <c r="E51" t="str">
        <f t="shared" si="0"/>
        <v>Wisconsin</v>
      </c>
      <c r="F51" s="18">
        <f t="shared" si="1"/>
        <v>32114.610000000019</v>
      </c>
    </row>
    <row r="52" spans="1:6" x14ac:dyDescent="0.3">
      <c r="A52" s="8" t="s">
        <v>8542</v>
      </c>
      <c r="B52" s="22">
        <v>1603.1360000000002</v>
      </c>
      <c r="E52" t="str">
        <f t="shared" si="0"/>
        <v>Wyoming</v>
      </c>
      <c r="F52" s="18">
        <f t="shared" si="1"/>
        <v>1603.1360000000002</v>
      </c>
    </row>
    <row r="53" spans="1:6" x14ac:dyDescent="0.3">
      <c r="A53" s="9" t="s">
        <v>10933</v>
      </c>
      <c r="B53" s="23">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7EBB-D4A8-4105-832A-765C099175FC}">
  <dimension ref="A3:B9"/>
  <sheetViews>
    <sheetView workbookViewId="0">
      <selection activeCell="B4" sqref="B4"/>
    </sheetView>
  </sheetViews>
  <sheetFormatPr defaultRowHeight="14.4" x14ac:dyDescent="0.3"/>
  <cols>
    <col min="1" max="1" width="12.44140625" bestFit="1" customWidth="1"/>
    <col min="2" max="2" width="11.21875" bestFit="1" customWidth="1"/>
  </cols>
  <sheetData>
    <row r="3" spans="1:2" x14ac:dyDescent="0.3">
      <c r="A3" s="5" t="s">
        <v>10932</v>
      </c>
      <c r="B3" s="6" t="s">
        <v>10946</v>
      </c>
    </row>
    <row r="4" spans="1:2" x14ac:dyDescent="0.3">
      <c r="A4" s="7" t="s">
        <v>75</v>
      </c>
      <c r="B4" s="6">
        <v>203412.73300000009</v>
      </c>
    </row>
    <row r="5" spans="1:2" x14ac:dyDescent="0.3">
      <c r="A5" s="8" t="s">
        <v>56</v>
      </c>
      <c r="B5" s="22">
        <v>206965.53200000009</v>
      </c>
    </row>
    <row r="6" spans="1:2" x14ac:dyDescent="0.3">
      <c r="A6" s="8" t="s">
        <v>59</v>
      </c>
      <c r="B6" s="22">
        <v>223843.60800000012</v>
      </c>
    </row>
    <row r="7" spans="1:2" x14ac:dyDescent="0.3">
      <c r="A7" s="8" t="s">
        <v>36</v>
      </c>
      <c r="B7" s="22">
        <v>328449.1030000007</v>
      </c>
    </row>
    <row r="8" spans="1:2" x14ac:dyDescent="0.3">
      <c r="A8" s="8" t="s">
        <v>72</v>
      </c>
      <c r="B8" s="22">
        <v>330007.05400000012</v>
      </c>
    </row>
    <row r="9" spans="1:2" x14ac:dyDescent="0.3">
      <c r="A9" s="9" t="s">
        <v>10933</v>
      </c>
      <c r="B9" s="23">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E52F-6DC7-4C54-9CA7-28B3A01D8808}">
  <dimension ref="A3:N17"/>
  <sheetViews>
    <sheetView topLeftCell="B1" workbookViewId="0">
      <selection activeCell="N18" sqref="N18"/>
    </sheetView>
  </sheetViews>
  <sheetFormatPr defaultRowHeight="14.4" x14ac:dyDescent="0.3"/>
  <cols>
    <col min="1" max="1" width="12.44140625" bestFit="1" customWidth="1"/>
    <col min="2" max="2" width="12" bestFit="1" customWidth="1"/>
    <col min="4" max="4" width="12.44140625" bestFit="1" customWidth="1"/>
    <col min="5" max="5" width="12"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8" bestFit="1" customWidth="1"/>
  </cols>
  <sheetData>
    <row r="3" spans="1:14" x14ac:dyDescent="0.3">
      <c r="A3" s="5" t="s">
        <v>10932</v>
      </c>
      <c r="B3" s="6" t="s">
        <v>10946</v>
      </c>
      <c r="D3" s="5" t="s">
        <v>10932</v>
      </c>
      <c r="E3" s="6" t="s">
        <v>10947</v>
      </c>
      <c r="G3" s="5" t="s">
        <v>10932</v>
      </c>
      <c r="H3" s="6" t="s">
        <v>10954</v>
      </c>
      <c r="J3" s="5" t="s">
        <v>10932</v>
      </c>
      <c r="K3" s="6" t="s">
        <v>10955</v>
      </c>
      <c r="M3" s="5" t="s">
        <v>10932</v>
      </c>
      <c r="N3" s="6" t="s">
        <v>10956</v>
      </c>
    </row>
    <row r="4" spans="1:14" x14ac:dyDescent="0.3">
      <c r="A4" s="7" t="s">
        <v>10934</v>
      </c>
      <c r="B4" s="6">
        <v>95365.937600000019</v>
      </c>
      <c r="D4" s="7" t="s">
        <v>10934</v>
      </c>
      <c r="E4" s="6">
        <v>9199.2699999999986</v>
      </c>
      <c r="G4" s="7" t="s">
        <v>10934</v>
      </c>
      <c r="H4" s="6">
        <v>1500</v>
      </c>
      <c r="J4" s="7" t="s">
        <v>10934</v>
      </c>
      <c r="K4" s="6">
        <v>387</v>
      </c>
      <c r="M4" s="7" t="s">
        <v>10934</v>
      </c>
      <c r="N4" s="6">
        <v>9.6462848596792869E-2</v>
      </c>
    </row>
    <row r="5" spans="1:14" x14ac:dyDescent="0.3">
      <c r="A5" s="8" t="s">
        <v>10935</v>
      </c>
      <c r="B5" s="22">
        <v>60172.649400000024</v>
      </c>
      <c r="D5" s="8" t="s">
        <v>10935</v>
      </c>
      <c r="E5" s="22">
        <v>10288.898699999991</v>
      </c>
      <c r="G5" s="8" t="s">
        <v>10935</v>
      </c>
      <c r="H5" s="22">
        <v>1068</v>
      </c>
      <c r="J5" s="8" t="s">
        <v>10935</v>
      </c>
      <c r="K5" s="22">
        <v>301</v>
      </c>
      <c r="M5" s="8" t="s">
        <v>10935</v>
      </c>
      <c r="N5" s="22">
        <v>0.17098962406664425</v>
      </c>
    </row>
    <row r="6" spans="1:14" x14ac:dyDescent="0.3">
      <c r="A6" s="8" t="s">
        <v>10936</v>
      </c>
      <c r="B6" s="22">
        <v>199252.98399999991</v>
      </c>
      <c r="D6" s="8" t="s">
        <v>10936</v>
      </c>
      <c r="E6" s="22">
        <v>26806.573700000015</v>
      </c>
      <c r="G6" s="8" t="s">
        <v>10936</v>
      </c>
      <c r="H6" s="22">
        <v>2491</v>
      </c>
      <c r="J6" s="8" t="s">
        <v>10936</v>
      </c>
      <c r="K6" s="22">
        <v>680</v>
      </c>
      <c r="M6" s="8" t="s">
        <v>10936</v>
      </c>
      <c r="N6" s="22">
        <v>0.13453536886554246</v>
      </c>
    </row>
    <row r="7" spans="1:14" x14ac:dyDescent="0.3">
      <c r="A7" s="8" t="s">
        <v>10937</v>
      </c>
      <c r="B7" s="22">
        <v>141851.5674</v>
      </c>
      <c r="D7" s="8" t="s">
        <v>10937</v>
      </c>
      <c r="E7" s="22">
        <v>13437.806799999998</v>
      </c>
      <c r="G7" s="8" t="s">
        <v>10937</v>
      </c>
      <c r="H7" s="22">
        <v>2441</v>
      </c>
      <c r="J7" s="8" t="s">
        <v>10937</v>
      </c>
      <c r="K7" s="22">
        <v>663</v>
      </c>
      <c r="M7" s="8" t="s">
        <v>10937</v>
      </c>
      <c r="N7" s="22">
        <v>9.4731465053942004E-2</v>
      </c>
    </row>
    <row r="8" spans="1:14" x14ac:dyDescent="0.3">
      <c r="A8" s="8" t="s">
        <v>10938</v>
      </c>
      <c r="B8" s="22">
        <v>156122.28669999994</v>
      </c>
      <c r="D8" s="8" t="s">
        <v>10938</v>
      </c>
      <c r="E8" s="22">
        <v>22308.51279999999</v>
      </c>
      <c r="G8" s="8" t="s">
        <v>10938</v>
      </c>
      <c r="H8" s="22">
        <v>2850</v>
      </c>
      <c r="J8" s="8" t="s">
        <v>10938</v>
      </c>
      <c r="K8" s="22">
        <v>750</v>
      </c>
      <c r="M8" s="8" t="s">
        <v>10938</v>
      </c>
      <c r="N8" s="22">
        <v>0.14289127626517142</v>
      </c>
    </row>
    <row r="9" spans="1:14" x14ac:dyDescent="0.3">
      <c r="A9" s="8" t="s">
        <v>10939</v>
      </c>
      <c r="B9" s="22">
        <v>147082.61130000011</v>
      </c>
      <c r="D9" s="8" t="s">
        <v>10939</v>
      </c>
      <c r="E9" s="22">
        <v>20899.334500000012</v>
      </c>
      <c r="G9" s="8" t="s">
        <v>10939</v>
      </c>
      <c r="H9" s="22">
        <v>2644</v>
      </c>
      <c r="J9" s="8" t="s">
        <v>10939</v>
      </c>
      <c r="K9" s="22">
        <v>709</v>
      </c>
      <c r="M9" s="8" t="s">
        <v>10939</v>
      </c>
      <c r="N9" s="22">
        <v>0.1420924901678027</v>
      </c>
    </row>
    <row r="10" spans="1:14" x14ac:dyDescent="0.3">
      <c r="A10" s="8" t="s">
        <v>10940</v>
      </c>
      <c r="B10" s="22">
        <v>149580.83800000031</v>
      </c>
      <c r="D10" s="8" t="s">
        <v>10940</v>
      </c>
      <c r="E10" s="22">
        <v>13535.38299999998</v>
      </c>
      <c r="G10" s="8" t="s">
        <v>10940</v>
      </c>
      <c r="H10" s="22">
        <v>2705</v>
      </c>
      <c r="J10" s="8" t="s">
        <v>10940</v>
      </c>
      <c r="K10" s="22">
        <v>708</v>
      </c>
      <c r="M10" s="8" t="s">
        <v>10940</v>
      </c>
      <c r="N10" s="22">
        <v>9.0488749635163512E-2</v>
      </c>
    </row>
    <row r="11" spans="1:14" x14ac:dyDescent="0.3">
      <c r="A11" s="8" t="s">
        <v>10941</v>
      </c>
      <c r="B11" s="22">
        <v>159589.45099999988</v>
      </c>
      <c r="D11" s="8" t="s">
        <v>10941</v>
      </c>
      <c r="E11" s="22">
        <v>21896.715399999972</v>
      </c>
      <c r="G11" s="8" t="s">
        <v>10941</v>
      </c>
      <c r="H11" s="22">
        <v>2796</v>
      </c>
      <c r="J11" s="8" t="s">
        <v>10941</v>
      </c>
      <c r="K11" s="22">
        <v>710</v>
      </c>
      <c r="M11" s="8" t="s">
        <v>10941</v>
      </c>
      <c r="N11" s="22">
        <v>0.13720653378273723</v>
      </c>
    </row>
    <row r="12" spans="1:14" x14ac:dyDescent="0.3">
      <c r="A12" s="8" t="s">
        <v>10942</v>
      </c>
      <c r="B12" s="22">
        <v>309770.09970000025</v>
      </c>
      <c r="D12" s="8" t="s">
        <v>10942</v>
      </c>
      <c r="E12" s="22">
        <v>37293.192500000034</v>
      </c>
      <c r="G12" s="8" t="s">
        <v>10942</v>
      </c>
      <c r="H12" s="22">
        <v>5073</v>
      </c>
      <c r="J12" s="8" t="s">
        <v>10942</v>
      </c>
      <c r="K12" s="22">
        <v>1386</v>
      </c>
      <c r="M12" s="8" t="s">
        <v>10942</v>
      </c>
      <c r="N12" s="22">
        <v>0.12038990379031732</v>
      </c>
    </row>
    <row r="13" spans="1:14" x14ac:dyDescent="0.3">
      <c r="A13" s="8" t="s">
        <v>10943</v>
      </c>
      <c r="B13" s="22">
        <v>197115.20170000009</v>
      </c>
      <c r="D13" s="8" t="s">
        <v>10943</v>
      </c>
      <c r="E13" s="22">
        <v>31469.663800000035</v>
      </c>
      <c r="G13" s="8" t="s">
        <v>10943</v>
      </c>
      <c r="H13" s="22">
        <v>3095</v>
      </c>
      <c r="J13" s="8" t="s">
        <v>10943</v>
      </c>
      <c r="K13" s="22">
        <v>817</v>
      </c>
      <c r="M13" s="8" t="s">
        <v>10943</v>
      </c>
      <c r="N13" s="22">
        <v>0.15965112547684351</v>
      </c>
    </row>
    <row r="14" spans="1:14" x14ac:dyDescent="0.3">
      <c r="A14" s="8" t="s">
        <v>10944</v>
      </c>
      <c r="B14" s="22">
        <v>349120.07400000008</v>
      </c>
      <c r="D14" s="8" t="s">
        <v>10944</v>
      </c>
      <c r="E14" s="22">
        <v>35825.536599999927</v>
      </c>
      <c r="G14" s="8" t="s">
        <v>10944</v>
      </c>
      <c r="H14" s="22">
        <v>5741</v>
      </c>
      <c r="J14" s="8" t="s">
        <v>10944</v>
      </c>
      <c r="K14" s="22">
        <v>1462</v>
      </c>
      <c r="M14" s="8" t="s">
        <v>10944</v>
      </c>
      <c r="N14" s="22">
        <v>0.10261666191099604</v>
      </c>
    </row>
    <row r="15" spans="1:14" x14ac:dyDescent="0.3">
      <c r="A15" s="8" t="s">
        <v>10945</v>
      </c>
      <c r="B15" s="22">
        <v>332177.15950000001</v>
      </c>
      <c r="D15" s="8" t="s">
        <v>10945</v>
      </c>
      <c r="E15" s="22">
        <v>43436.13390000003</v>
      </c>
      <c r="G15" s="8" t="s">
        <v>10945</v>
      </c>
      <c r="H15" s="22">
        <v>5469</v>
      </c>
      <c r="J15" s="8" t="s">
        <v>10945</v>
      </c>
      <c r="K15" s="22">
        <v>1421</v>
      </c>
      <c r="M15" s="8" t="s">
        <v>10945</v>
      </c>
      <c r="N15" s="22">
        <v>0.13076195234308405</v>
      </c>
    </row>
    <row r="16" spans="1:14" x14ac:dyDescent="0.3">
      <c r="A16" s="9" t="s">
        <v>10933</v>
      </c>
      <c r="B16" s="23">
        <v>2297200.8603000008</v>
      </c>
      <c r="D16" s="9" t="s">
        <v>10933</v>
      </c>
      <c r="E16" s="23">
        <v>286397.02169999998</v>
      </c>
      <c r="G16" s="9" t="s">
        <v>10933</v>
      </c>
      <c r="H16" s="23">
        <v>37873</v>
      </c>
      <c r="J16" s="9" t="s">
        <v>10933</v>
      </c>
      <c r="K16" s="23">
        <v>9994</v>
      </c>
      <c r="M16" s="9" t="s">
        <v>10933</v>
      </c>
      <c r="N16" s="23">
        <v>0.12467217240315856</v>
      </c>
    </row>
    <row r="17" spans="2:14" x14ac:dyDescent="0.3">
      <c r="B17" s="26">
        <f>GETPIVOTDATA("Sales",$A$3)</f>
        <v>2297200.8603000008</v>
      </c>
      <c r="E17" s="26">
        <f>GETPIVOTDATA("Profit",$D$3)</f>
        <v>286397.02169999998</v>
      </c>
      <c r="H17" s="27">
        <f>GETPIVOTDATA("Quantity",$G$3)</f>
        <v>37873</v>
      </c>
      <c r="K17" s="27">
        <f>GETPIVOTDATA("Order ID",$J$3)</f>
        <v>9994</v>
      </c>
      <c r="N17" s="28">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D4BE-2F36-4963-896C-255BDF6B7529}">
  <dimension ref="A3:P10"/>
  <sheetViews>
    <sheetView workbookViewId="0">
      <selection activeCell="L10" sqref="L10"/>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s>
  <sheetData>
    <row r="3" spans="1:16" x14ac:dyDescent="0.3">
      <c r="A3" s="5" t="s">
        <v>10932</v>
      </c>
      <c r="B3" s="4" t="s">
        <v>10946</v>
      </c>
      <c r="C3" s="29" t="s">
        <v>10947</v>
      </c>
      <c r="D3" s="29" t="s">
        <v>10954</v>
      </c>
      <c r="E3" s="29" t="s">
        <v>10955</v>
      </c>
      <c r="F3" s="10" t="s">
        <v>10956</v>
      </c>
    </row>
    <row r="4" spans="1:16" x14ac:dyDescent="0.3">
      <c r="A4" s="7" t="s">
        <v>10950</v>
      </c>
      <c r="B4" s="4">
        <v>484247.49810000096</v>
      </c>
      <c r="C4" s="29">
        <v>49543.974100000007</v>
      </c>
      <c r="D4" s="29">
        <v>7581</v>
      </c>
      <c r="E4" s="29">
        <v>1993</v>
      </c>
      <c r="F4" s="10">
        <v>0.10231126499236715</v>
      </c>
    </row>
    <row r="5" spans="1:16" x14ac:dyDescent="0.3">
      <c r="A5" s="8" t="s">
        <v>10951</v>
      </c>
      <c r="B5" s="24">
        <v>470532.50899999985</v>
      </c>
      <c r="C5" s="30">
        <v>61618.603700000051</v>
      </c>
      <c r="D5" s="30">
        <v>7979</v>
      </c>
      <c r="E5" s="30">
        <v>2102</v>
      </c>
      <c r="F5" s="25">
        <v>0.13095504034557592</v>
      </c>
    </row>
    <row r="6" spans="1:16" x14ac:dyDescent="0.3">
      <c r="A6" s="8" t="s">
        <v>10952</v>
      </c>
      <c r="B6" s="24">
        <v>608473.83000000066</v>
      </c>
      <c r="C6" s="30">
        <v>81726.930800000177</v>
      </c>
      <c r="D6" s="30">
        <v>9810</v>
      </c>
      <c r="E6" s="30">
        <v>2580</v>
      </c>
      <c r="F6" s="25">
        <v>0.13431461924993568</v>
      </c>
    </row>
    <row r="7" spans="1:16" x14ac:dyDescent="0.3">
      <c r="A7" s="31" t="s">
        <v>10953</v>
      </c>
      <c r="B7" s="32">
        <v>733947.0231999997</v>
      </c>
      <c r="C7" s="33">
        <v>93507.513099999967</v>
      </c>
      <c r="D7" s="33">
        <v>12503</v>
      </c>
      <c r="E7" s="33">
        <v>3319</v>
      </c>
      <c r="F7" s="34">
        <v>0.12740362743390987</v>
      </c>
    </row>
    <row r="8" spans="1:16" x14ac:dyDescent="0.3">
      <c r="P8" s="35" t="s">
        <v>10957</v>
      </c>
    </row>
    <row r="10" spans="1:16" x14ac:dyDescent="0.3">
      <c r="H10" s="37">
        <f>(GETPIVOTDATA("Sum of Sales",$A$3,"Years (Order Date)",2014))/(GETPIVOTDATA("Sum of Sales",$A$3,"Years (Order Date)",2013))-1</f>
        <v>0.20620967905883303</v>
      </c>
      <c r="I10" s="37">
        <f>(GETPIVOTDATA("Sum of Profit",$A$3,"Years (Order Date)",2014))/(GETPIVOTDATA("Sum of Profit",$A$3,"Years (Order Date)",2013))-1</f>
        <v>0.14414565902185772</v>
      </c>
      <c r="J10" s="37">
        <f>(GETPIVOTDATA("Sum of Quantity",$A$3,"Years (Order Date)",2014))/(GETPIVOTDATA("Sum of Quantity",$A$3,"Years (Order Date)",2013))-1</f>
        <v>0.27451580020387367</v>
      </c>
      <c r="K10" s="37">
        <f>(GETPIVOTDATA("Count of Order ID",$A$3,"Years (Order Date)",2014))/(GETPIVOTDATA("Count of Order ID",$A$3,"Years (Order Date)",2013))-1</f>
        <v>0.2864341085271318</v>
      </c>
      <c r="L10" s="37">
        <f>(GETPIVOTDATA("Sum of Profit Margin",$A$3,"Years (Order Date)",2014))/(GETPIVOTDATA("Sum of Profit Margin",$A$3,"Years (Order Date)",2013))-1</f>
        <v>-5.1453757264990463E-2</v>
      </c>
      <c r="O10" s="36" t="s">
        <v>10958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12" sqref="B1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5761-D5C8-41B7-ADF6-2D7537C66FF0}">
  <dimension ref="A1:AB49"/>
  <sheetViews>
    <sheetView showGridLines="0" showRowColHeaders="0" tabSelected="1" zoomScale="102" zoomScaleNormal="102" workbookViewId="0">
      <selection activeCell="W11" sqref="W11"/>
    </sheetView>
  </sheetViews>
  <sheetFormatPr defaultRowHeight="14.4" x14ac:dyDescent="0.3"/>
  <sheetData>
    <row r="1" spans="1:28" x14ac:dyDescent="0.3">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row>
    <row r="2" spans="1:28" x14ac:dyDescent="0.3">
      <c r="A2" s="38"/>
      <c r="B2" s="38"/>
      <c r="C2" s="38"/>
      <c r="D2" s="38"/>
      <c r="E2" s="38"/>
      <c r="F2" s="38"/>
      <c r="G2" s="38"/>
      <c r="H2" s="38"/>
      <c r="I2" s="38"/>
      <c r="J2" s="38"/>
      <c r="K2" s="38"/>
      <c r="L2" s="38"/>
      <c r="M2" s="38"/>
      <c r="N2" s="38"/>
      <c r="O2" s="38"/>
      <c r="P2" s="38"/>
      <c r="Q2" s="38"/>
      <c r="R2" s="38"/>
      <c r="S2" s="38"/>
      <c r="T2" s="38"/>
      <c r="U2" s="38"/>
      <c r="V2" s="38"/>
      <c r="W2" s="38"/>
      <c r="X2" s="38"/>
      <c r="Y2" s="38"/>
      <c r="Z2" s="38"/>
      <c r="AA2" s="38"/>
      <c r="AB2" s="38"/>
    </row>
    <row r="3" spans="1:28" x14ac:dyDescent="0.3">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row>
    <row r="4" spans="1:28" x14ac:dyDescent="0.3">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row>
    <row r="5" spans="1:28" x14ac:dyDescent="0.3">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row>
    <row r="6" spans="1:28" x14ac:dyDescent="0.3">
      <c r="A6" s="38"/>
      <c r="B6" s="38"/>
      <c r="C6" s="38"/>
      <c r="D6" s="38"/>
      <c r="E6" s="38"/>
      <c r="F6" s="38"/>
      <c r="G6" s="38"/>
      <c r="H6" s="38"/>
      <c r="I6" s="38"/>
      <c r="J6" s="38"/>
      <c r="K6" s="38"/>
      <c r="L6" s="38"/>
      <c r="M6" s="38"/>
      <c r="N6" s="38"/>
      <c r="O6" s="38"/>
      <c r="P6" s="38"/>
      <c r="Q6" s="38"/>
      <c r="R6" s="38"/>
      <c r="S6" s="38"/>
      <c r="T6" s="38"/>
      <c r="U6" s="38"/>
      <c r="V6" s="38"/>
      <c r="W6" s="38"/>
      <c r="X6" s="38"/>
      <c r="Y6" s="38"/>
      <c r="Z6" s="38"/>
      <c r="AA6" s="38"/>
      <c r="AB6" s="38"/>
    </row>
    <row r="7" spans="1:28" x14ac:dyDescent="0.3">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row>
    <row r="8" spans="1:28" x14ac:dyDescent="0.3">
      <c r="A8" s="38"/>
      <c r="B8" s="38"/>
      <c r="C8" s="38"/>
      <c r="D8" s="38"/>
      <c r="E8" s="38"/>
      <c r="F8" s="38"/>
      <c r="G8" s="38"/>
      <c r="H8" s="38"/>
      <c r="I8" s="38"/>
      <c r="J8" s="38"/>
      <c r="K8" s="38"/>
      <c r="L8" s="38"/>
      <c r="M8" s="38"/>
      <c r="N8" s="38"/>
      <c r="O8" s="38"/>
      <c r="P8" s="38"/>
      <c r="Q8" s="38"/>
      <c r="R8" s="38"/>
      <c r="S8" s="38"/>
      <c r="T8" s="38"/>
      <c r="U8" s="38"/>
      <c r="V8" s="38"/>
      <c r="W8" s="38"/>
      <c r="X8" s="38"/>
      <c r="Y8" s="38"/>
      <c r="Z8" s="38"/>
      <c r="AA8" s="38"/>
      <c r="AB8" s="38"/>
    </row>
    <row r="9" spans="1:28" x14ac:dyDescent="0.3">
      <c r="A9" s="38"/>
      <c r="B9" s="38"/>
      <c r="C9" s="38"/>
      <c r="D9" s="38"/>
      <c r="E9" s="38"/>
      <c r="F9" s="38"/>
      <c r="G9" s="38"/>
      <c r="H9" s="38"/>
      <c r="I9" s="38"/>
      <c r="J9" s="38"/>
      <c r="K9" s="38"/>
      <c r="L9" s="38"/>
      <c r="M9" s="38"/>
      <c r="N9" s="38"/>
      <c r="O9" s="38"/>
      <c r="P9" s="38"/>
      <c r="Q9" s="38"/>
      <c r="R9" s="38"/>
      <c r="S9" s="38"/>
      <c r="T9" s="38"/>
      <c r="U9" s="38"/>
      <c r="V9" s="38"/>
      <c r="W9" s="38"/>
      <c r="X9" s="38"/>
      <c r="Y9" s="38"/>
      <c r="Z9" s="38"/>
      <c r="AA9" s="38"/>
      <c r="AB9" s="38"/>
    </row>
    <row r="10" spans="1:28" x14ac:dyDescent="0.3">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row>
    <row r="11" spans="1:28" x14ac:dyDescent="0.3">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row>
    <row r="12" spans="1:28" x14ac:dyDescent="0.3">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row>
    <row r="13" spans="1:28" x14ac:dyDescent="0.3">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row>
    <row r="14" spans="1:28" x14ac:dyDescent="0.3">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row>
    <row r="15" spans="1:28" x14ac:dyDescent="0.3">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row>
    <row r="16" spans="1:28" x14ac:dyDescent="0.3">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row>
    <row r="17" spans="1:28" x14ac:dyDescent="0.3">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row>
    <row r="18" spans="1:28" x14ac:dyDescent="0.3">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row>
    <row r="19" spans="1:28" x14ac:dyDescent="0.3">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row>
    <row r="20" spans="1:28" x14ac:dyDescent="0.3">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row>
    <row r="21" spans="1:28" x14ac:dyDescent="0.3">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row>
    <row r="22" spans="1:28" x14ac:dyDescent="0.3">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row>
    <row r="23" spans="1:28" x14ac:dyDescent="0.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row>
    <row r="24" spans="1:28" x14ac:dyDescent="0.3">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row>
    <row r="25" spans="1:28"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row>
    <row r="26" spans="1:28"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row>
    <row r="27" spans="1:28"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row>
    <row r="28" spans="1:28"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row>
    <row r="29" spans="1:28"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row>
    <row r="30" spans="1:28"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row>
    <row r="31" spans="1:28"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row>
    <row r="32" spans="1:28"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row>
    <row r="33" spans="1:28"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row>
    <row r="34" spans="1:28"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row>
    <row r="35" spans="1:28"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row>
    <row r="36" spans="1:28"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row>
    <row r="37" spans="1:28"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row>
    <row r="38" spans="1:28"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row>
    <row r="39" spans="1:28"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row>
    <row r="40" spans="1:28"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row>
    <row r="41" spans="1:28" x14ac:dyDescent="0.3">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row>
    <row r="42" spans="1:28" x14ac:dyDescent="0.3">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row>
    <row r="43" spans="1:28" x14ac:dyDescent="0.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row>
    <row r="44" spans="1:28" x14ac:dyDescent="0.3">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row>
    <row r="45" spans="1:28" x14ac:dyDescent="0.3">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row>
    <row r="46" spans="1:28" x14ac:dyDescent="0.3">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row>
    <row r="47" spans="1:28" x14ac:dyDescent="0.3">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row>
    <row r="48" spans="1:28"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row>
    <row r="49" spans="1:28"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combo_chart</vt:lpstr>
      <vt:lpstr>waterfall_chart</vt:lpstr>
      <vt:lpstr>pie_chart</vt:lpstr>
      <vt:lpstr>map_chart</vt:lpstr>
      <vt:lpstr>top_category</vt:lpstr>
      <vt:lpstr>kpi</vt:lpstr>
      <vt:lpstr>KPI YOY</vt:lpstr>
      <vt:lpstr>Data</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Optimus .</cp:lastModifiedBy>
  <dcterms:created xsi:type="dcterms:W3CDTF">2015-06-05T18:17:20Z</dcterms:created>
  <dcterms:modified xsi:type="dcterms:W3CDTF">2025-12-23T11:43:40Z</dcterms:modified>
</cp:coreProperties>
</file>