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B69DF4C-71B0-4497-ACC6-91133E78555D}" xr6:coauthVersionLast="47" xr6:coauthVersionMax="47" xr10:uidLastSave="{00000000-0000-0000-0000-000000000000}"/>
  <bookViews>
    <workbookView xWindow="-110" yWindow="-110" windowWidth="19420" windowHeight="11500" tabRatio="599" xr2:uid="{00000000-000D-0000-FFFF-FFFF00000000}"/>
  </bookViews>
  <sheets>
    <sheet name="MTC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1" i="9" l="1"/>
  <c r="AX61" i="9" s="1"/>
  <c r="AX81" i="9" s="1"/>
  <c r="AW41" i="9"/>
  <c r="AW61" i="9" s="1"/>
  <c r="AW81" i="9" s="1"/>
  <c r="AV41" i="9"/>
  <c r="AV61" i="9" s="1"/>
  <c r="AV81" i="9" s="1"/>
  <c r="AV21" i="9"/>
  <c r="AU21" i="9"/>
  <c r="AU41" i="9" s="1"/>
  <c r="AU61" i="9" s="1"/>
  <c r="AU81" i="9" s="1"/>
  <c r="AX21" i="9"/>
  <c r="AW21" i="9"/>
  <c r="BP99" i="9"/>
  <c r="BO99" i="9"/>
  <c r="BN99" i="9"/>
  <c r="BM99" i="9"/>
  <c r="BL99" i="9"/>
  <c r="BK99" i="9"/>
  <c r="BJ99" i="9"/>
  <c r="BI99" i="9"/>
  <c r="BP98" i="9"/>
  <c r="BO98" i="9"/>
  <c r="BN98" i="9"/>
  <c r="BM98" i="9"/>
  <c r="BL98" i="9"/>
  <c r="BK98" i="9"/>
  <c r="BJ98" i="9"/>
  <c r="BI98" i="9"/>
  <c r="BP97" i="9"/>
  <c r="BO97" i="9"/>
  <c r="BN97" i="9"/>
  <c r="BM97" i="9"/>
  <c r="BL97" i="9"/>
  <c r="BK97" i="9"/>
  <c r="BJ97" i="9"/>
  <c r="BI97" i="9"/>
  <c r="BP96" i="9"/>
  <c r="BO96" i="9"/>
  <c r="BN96" i="9"/>
  <c r="BM96" i="9"/>
  <c r="BL96" i="9"/>
  <c r="BK96" i="9"/>
  <c r="BJ96" i="9"/>
  <c r="BI96" i="9"/>
  <c r="BP95" i="9"/>
  <c r="BO95" i="9"/>
  <c r="BN95" i="9"/>
  <c r="BM95" i="9"/>
  <c r="BL95" i="9"/>
  <c r="BK95" i="9"/>
  <c r="BJ95" i="9"/>
  <c r="BI95" i="9"/>
  <c r="BP94" i="9"/>
  <c r="BO94" i="9"/>
  <c r="BN94" i="9"/>
  <c r="BM94" i="9"/>
  <c r="BL94" i="9"/>
  <c r="BK94" i="9"/>
  <c r="BJ94" i="9"/>
  <c r="BI94" i="9"/>
  <c r="BP93" i="9"/>
  <c r="BO93" i="9"/>
  <c r="BN93" i="9"/>
  <c r="BM93" i="9"/>
  <c r="BL93" i="9"/>
  <c r="BK93" i="9"/>
  <c r="BJ93" i="9"/>
  <c r="BI93" i="9"/>
  <c r="BP92" i="9"/>
  <c r="BO92" i="9"/>
  <c r="BN92" i="9"/>
  <c r="BM92" i="9"/>
  <c r="BL92" i="9"/>
  <c r="BK92" i="9"/>
  <c r="BJ92" i="9"/>
  <c r="BI92" i="9"/>
  <c r="BP91" i="9"/>
  <c r="BO91" i="9"/>
  <c r="BN91" i="9"/>
  <c r="BM91" i="9"/>
  <c r="BL91" i="9"/>
  <c r="BK91" i="9"/>
  <c r="BJ91" i="9"/>
  <c r="BI91" i="9"/>
  <c r="BP90" i="9"/>
  <c r="BO90" i="9"/>
  <c r="BN90" i="9"/>
  <c r="BM90" i="9"/>
  <c r="BL90" i="9"/>
  <c r="BK90" i="9"/>
  <c r="BJ90" i="9"/>
  <c r="BI90" i="9"/>
  <c r="BP89" i="9"/>
  <c r="BO89" i="9"/>
  <c r="BN89" i="9"/>
  <c r="BM89" i="9"/>
  <c r="BL89" i="9"/>
  <c r="BK89" i="9"/>
  <c r="BJ89" i="9"/>
  <c r="BI89" i="9"/>
  <c r="BP88" i="9"/>
  <c r="BO88" i="9"/>
  <c r="BN88" i="9"/>
  <c r="BM88" i="9"/>
  <c r="BL88" i="9"/>
  <c r="BK88" i="9"/>
  <c r="BJ88" i="9"/>
  <c r="BI88" i="9"/>
  <c r="BP87" i="9"/>
  <c r="BO87" i="9"/>
  <c r="BN87" i="9"/>
  <c r="BM87" i="9"/>
  <c r="BL87" i="9"/>
  <c r="BK87" i="9"/>
  <c r="BJ87" i="9"/>
  <c r="BI87" i="9"/>
  <c r="BP86" i="9"/>
  <c r="BO86" i="9"/>
  <c r="BN86" i="9"/>
  <c r="BM86" i="9"/>
  <c r="BL86" i="9"/>
  <c r="BK86" i="9"/>
  <c r="BJ86" i="9"/>
  <c r="BI86" i="9"/>
  <c r="BP85" i="9"/>
  <c r="BO85" i="9"/>
  <c r="BN85" i="9"/>
  <c r="BM85" i="9"/>
  <c r="BL85" i="9"/>
  <c r="BK85" i="9"/>
  <c r="BJ85" i="9"/>
  <c r="BI85" i="9"/>
  <c r="BP84" i="9"/>
  <c r="BO84" i="9"/>
  <c r="BN84" i="9"/>
  <c r="BM84" i="9"/>
  <c r="BL84" i="9"/>
  <c r="BK84" i="9"/>
  <c r="BJ84" i="9"/>
  <c r="BI84" i="9"/>
  <c r="BP83" i="9"/>
  <c r="BO83" i="9"/>
  <c r="BN83" i="9"/>
  <c r="BM83" i="9"/>
  <c r="BL83" i="9"/>
  <c r="BK83" i="9"/>
  <c r="BJ83" i="9"/>
  <c r="BI83" i="9"/>
  <c r="BP82" i="9"/>
  <c r="BO82" i="9"/>
  <c r="BN82" i="9"/>
  <c r="BM82" i="9"/>
  <c r="BL82" i="9"/>
  <c r="BK82" i="9"/>
  <c r="BJ82" i="9"/>
  <c r="BI82" i="9"/>
  <c r="BP79" i="9"/>
  <c r="BO79" i="9"/>
  <c r="BN79" i="9"/>
  <c r="BM79" i="9"/>
  <c r="BL79" i="9"/>
  <c r="BK79" i="9"/>
  <c r="BJ79" i="9"/>
  <c r="BI79" i="9"/>
  <c r="BP78" i="9"/>
  <c r="BO78" i="9"/>
  <c r="BN78" i="9"/>
  <c r="BM78" i="9"/>
  <c r="BL78" i="9"/>
  <c r="BK78" i="9"/>
  <c r="BJ78" i="9"/>
  <c r="BI78" i="9"/>
  <c r="BP77" i="9"/>
  <c r="BO77" i="9"/>
  <c r="BN77" i="9"/>
  <c r="BM77" i="9"/>
  <c r="BL77" i="9"/>
  <c r="BK77" i="9"/>
  <c r="BJ77" i="9"/>
  <c r="BI77" i="9"/>
  <c r="BP76" i="9"/>
  <c r="BO76" i="9"/>
  <c r="BN76" i="9"/>
  <c r="BM76" i="9"/>
  <c r="BL76" i="9"/>
  <c r="BK76" i="9"/>
  <c r="BJ76" i="9"/>
  <c r="BI76" i="9"/>
  <c r="BP75" i="9"/>
  <c r="BO75" i="9"/>
  <c r="BN75" i="9"/>
  <c r="BM75" i="9"/>
  <c r="BL75" i="9"/>
  <c r="BK75" i="9"/>
  <c r="BJ75" i="9"/>
  <c r="BI75" i="9"/>
  <c r="BP74" i="9"/>
  <c r="BO74" i="9"/>
  <c r="BN74" i="9"/>
  <c r="BM74" i="9"/>
  <c r="BL74" i="9"/>
  <c r="BK74" i="9"/>
  <c r="BJ74" i="9"/>
  <c r="BI74" i="9"/>
  <c r="BP73" i="9"/>
  <c r="BO73" i="9"/>
  <c r="BN73" i="9"/>
  <c r="BM73" i="9"/>
  <c r="BL73" i="9"/>
  <c r="BK73" i="9"/>
  <c r="BJ73" i="9"/>
  <c r="BI73" i="9"/>
  <c r="BP72" i="9"/>
  <c r="BO72" i="9"/>
  <c r="BN72" i="9"/>
  <c r="BM72" i="9"/>
  <c r="BL72" i="9"/>
  <c r="BK72" i="9"/>
  <c r="BJ72" i="9"/>
  <c r="BI72" i="9"/>
  <c r="BP71" i="9"/>
  <c r="BO71" i="9"/>
  <c r="BN71" i="9"/>
  <c r="BM71" i="9"/>
  <c r="BL71" i="9"/>
  <c r="BK71" i="9"/>
  <c r="BJ71" i="9"/>
  <c r="BI71" i="9"/>
  <c r="BP70" i="9"/>
  <c r="BO70" i="9"/>
  <c r="BN70" i="9"/>
  <c r="BM70" i="9"/>
  <c r="BL70" i="9"/>
  <c r="BK70" i="9"/>
  <c r="BJ70" i="9"/>
  <c r="BI70" i="9"/>
  <c r="BP69" i="9"/>
  <c r="BO69" i="9"/>
  <c r="BN69" i="9"/>
  <c r="BM69" i="9"/>
  <c r="BL69" i="9"/>
  <c r="BK69" i="9"/>
  <c r="BJ69" i="9"/>
  <c r="BI69" i="9"/>
  <c r="BP68" i="9"/>
  <c r="BO68" i="9"/>
  <c r="BN68" i="9"/>
  <c r="BM68" i="9"/>
  <c r="BL68" i="9"/>
  <c r="BK68" i="9"/>
  <c r="BJ68" i="9"/>
  <c r="BI68" i="9"/>
  <c r="BP67" i="9"/>
  <c r="BO67" i="9"/>
  <c r="BN67" i="9"/>
  <c r="BM67" i="9"/>
  <c r="BL67" i="9"/>
  <c r="BK67" i="9"/>
  <c r="BJ67" i="9"/>
  <c r="BI67" i="9"/>
  <c r="BP66" i="9"/>
  <c r="BO66" i="9"/>
  <c r="BN66" i="9"/>
  <c r="BM66" i="9"/>
  <c r="BL66" i="9"/>
  <c r="BK66" i="9"/>
  <c r="BJ66" i="9"/>
  <c r="BI66" i="9"/>
  <c r="BP65" i="9"/>
  <c r="BO65" i="9"/>
  <c r="BN65" i="9"/>
  <c r="BM65" i="9"/>
  <c r="BL65" i="9"/>
  <c r="BK65" i="9"/>
  <c r="BJ65" i="9"/>
  <c r="BI65" i="9"/>
  <c r="BP64" i="9"/>
  <c r="BO64" i="9"/>
  <c r="BN64" i="9"/>
  <c r="BM64" i="9"/>
  <c r="BL64" i="9"/>
  <c r="BK64" i="9"/>
  <c r="BJ64" i="9"/>
  <c r="BI64" i="9"/>
  <c r="BP63" i="9"/>
  <c r="BO63" i="9"/>
  <c r="BN63" i="9"/>
  <c r="BM63" i="9"/>
  <c r="BL63" i="9"/>
  <c r="BK63" i="9"/>
  <c r="BJ63" i="9"/>
  <c r="BI63" i="9"/>
  <c r="BP62" i="9"/>
  <c r="BO62" i="9"/>
  <c r="BN62" i="9"/>
  <c r="BM62" i="9"/>
  <c r="BL62" i="9"/>
  <c r="BK62" i="9"/>
  <c r="BJ62" i="9"/>
  <c r="BI62" i="9"/>
  <c r="BP59" i="9"/>
  <c r="BO59" i="9"/>
  <c r="BN59" i="9"/>
  <c r="BM59" i="9"/>
  <c r="BL59" i="9"/>
  <c r="BK59" i="9"/>
  <c r="BJ59" i="9"/>
  <c r="BI59" i="9"/>
  <c r="BP58" i="9"/>
  <c r="BO58" i="9"/>
  <c r="BN58" i="9"/>
  <c r="BM58" i="9"/>
  <c r="BL58" i="9"/>
  <c r="BK58" i="9"/>
  <c r="BJ58" i="9"/>
  <c r="BI58" i="9"/>
  <c r="BP57" i="9"/>
  <c r="BO57" i="9"/>
  <c r="BN57" i="9"/>
  <c r="BM57" i="9"/>
  <c r="BL57" i="9"/>
  <c r="BK57" i="9"/>
  <c r="BJ57" i="9"/>
  <c r="BI57" i="9"/>
  <c r="BP56" i="9"/>
  <c r="BO56" i="9"/>
  <c r="BN56" i="9"/>
  <c r="BM56" i="9"/>
  <c r="BL56" i="9"/>
  <c r="BK56" i="9"/>
  <c r="BJ56" i="9"/>
  <c r="BI56" i="9"/>
  <c r="BP55" i="9"/>
  <c r="BO55" i="9"/>
  <c r="BN55" i="9"/>
  <c r="BM55" i="9"/>
  <c r="BL55" i="9"/>
  <c r="BK55" i="9"/>
  <c r="BJ55" i="9"/>
  <c r="BI55" i="9"/>
  <c r="BP54" i="9"/>
  <c r="BO54" i="9"/>
  <c r="BN54" i="9"/>
  <c r="BM54" i="9"/>
  <c r="BL54" i="9"/>
  <c r="BK54" i="9"/>
  <c r="BJ54" i="9"/>
  <c r="BI54" i="9"/>
  <c r="BP53" i="9"/>
  <c r="BO53" i="9"/>
  <c r="BN53" i="9"/>
  <c r="BM53" i="9"/>
  <c r="BL53" i="9"/>
  <c r="BK53" i="9"/>
  <c r="BJ53" i="9"/>
  <c r="BI53" i="9"/>
  <c r="BP52" i="9"/>
  <c r="BO52" i="9"/>
  <c r="BN52" i="9"/>
  <c r="BM52" i="9"/>
  <c r="BL52" i="9"/>
  <c r="BK52" i="9"/>
  <c r="BJ52" i="9"/>
  <c r="BI52" i="9"/>
  <c r="BP51" i="9"/>
  <c r="BO51" i="9"/>
  <c r="BN51" i="9"/>
  <c r="BM51" i="9"/>
  <c r="BL51" i="9"/>
  <c r="BK51" i="9"/>
  <c r="BJ51" i="9"/>
  <c r="BI51" i="9"/>
  <c r="BP50" i="9"/>
  <c r="BO50" i="9"/>
  <c r="BN50" i="9"/>
  <c r="BM50" i="9"/>
  <c r="BL50" i="9"/>
  <c r="BK50" i="9"/>
  <c r="BJ50" i="9"/>
  <c r="BI50" i="9"/>
  <c r="BP49" i="9"/>
  <c r="BO49" i="9"/>
  <c r="BN49" i="9"/>
  <c r="BM49" i="9"/>
  <c r="BL49" i="9"/>
  <c r="BK49" i="9"/>
  <c r="BJ49" i="9"/>
  <c r="BI49" i="9"/>
  <c r="BP48" i="9"/>
  <c r="BO48" i="9"/>
  <c r="BN48" i="9"/>
  <c r="BM48" i="9"/>
  <c r="BL48" i="9"/>
  <c r="BK48" i="9"/>
  <c r="BJ48" i="9"/>
  <c r="BI48" i="9"/>
  <c r="BP47" i="9"/>
  <c r="BO47" i="9"/>
  <c r="BN47" i="9"/>
  <c r="BM47" i="9"/>
  <c r="BL47" i="9"/>
  <c r="BK47" i="9"/>
  <c r="BJ47" i="9"/>
  <c r="BI47" i="9"/>
  <c r="BP46" i="9"/>
  <c r="BO46" i="9"/>
  <c r="BN46" i="9"/>
  <c r="BM46" i="9"/>
  <c r="BL46" i="9"/>
  <c r="BK46" i="9"/>
  <c r="BJ46" i="9"/>
  <c r="BI46" i="9"/>
  <c r="BP45" i="9"/>
  <c r="BO45" i="9"/>
  <c r="BN45" i="9"/>
  <c r="BM45" i="9"/>
  <c r="BL45" i="9"/>
  <c r="BK45" i="9"/>
  <c r="BJ45" i="9"/>
  <c r="BI45" i="9"/>
  <c r="BP44" i="9"/>
  <c r="BO44" i="9"/>
  <c r="BN44" i="9"/>
  <c r="BM44" i="9"/>
  <c r="BL44" i="9"/>
  <c r="BK44" i="9"/>
  <c r="BJ44" i="9"/>
  <c r="BI44" i="9"/>
  <c r="BP43" i="9"/>
  <c r="BO43" i="9"/>
  <c r="BN43" i="9"/>
  <c r="BM43" i="9"/>
  <c r="BL43" i="9"/>
  <c r="BK43" i="9"/>
  <c r="BJ43" i="9"/>
  <c r="BI43" i="9"/>
  <c r="BP42" i="9"/>
  <c r="BO42" i="9"/>
  <c r="BN42" i="9"/>
  <c r="BM42" i="9"/>
  <c r="BL42" i="9"/>
  <c r="BK42" i="9"/>
  <c r="BJ42" i="9"/>
  <c r="BI42" i="9"/>
  <c r="BP39" i="9"/>
  <c r="BO39" i="9"/>
  <c r="BN39" i="9"/>
  <c r="BM39" i="9"/>
  <c r="BL39" i="9"/>
  <c r="BK39" i="9"/>
  <c r="BJ39" i="9"/>
  <c r="BI39" i="9"/>
  <c r="BP38" i="9"/>
  <c r="BO38" i="9"/>
  <c r="BN38" i="9"/>
  <c r="BM38" i="9"/>
  <c r="BL38" i="9"/>
  <c r="BK38" i="9"/>
  <c r="BJ38" i="9"/>
  <c r="BI38" i="9"/>
  <c r="BP37" i="9"/>
  <c r="BO37" i="9"/>
  <c r="BN37" i="9"/>
  <c r="BM37" i="9"/>
  <c r="BL37" i="9"/>
  <c r="BK37" i="9"/>
  <c r="BJ37" i="9"/>
  <c r="BI37" i="9"/>
  <c r="BP36" i="9"/>
  <c r="BO36" i="9"/>
  <c r="BN36" i="9"/>
  <c r="BM36" i="9"/>
  <c r="BL36" i="9"/>
  <c r="BK36" i="9"/>
  <c r="BJ36" i="9"/>
  <c r="BI36" i="9"/>
  <c r="BP35" i="9"/>
  <c r="BO35" i="9"/>
  <c r="BN35" i="9"/>
  <c r="BM35" i="9"/>
  <c r="BL35" i="9"/>
  <c r="BK35" i="9"/>
  <c r="BJ35" i="9"/>
  <c r="BI35" i="9"/>
  <c r="BP34" i="9"/>
  <c r="BO34" i="9"/>
  <c r="BN34" i="9"/>
  <c r="BM34" i="9"/>
  <c r="BL34" i="9"/>
  <c r="BK34" i="9"/>
  <c r="BJ34" i="9"/>
  <c r="BI34" i="9"/>
  <c r="BP33" i="9"/>
  <c r="BO33" i="9"/>
  <c r="BN33" i="9"/>
  <c r="BM33" i="9"/>
  <c r="BL33" i="9"/>
  <c r="BK33" i="9"/>
  <c r="BJ33" i="9"/>
  <c r="BI33" i="9"/>
  <c r="BP32" i="9"/>
  <c r="BO32" i="9"/>
  <c r="BN32" i="9"/>
  <c r="BM32" i="9"/>
  <c r="BL32" i="9"/>
  <c r="BK32" i="9"/>
  <c r="BJ32" i="9"/>
  <c r="BI32" i="9"/>
  <c r="BP31" i="9"/>
  <c r="BO31" i="9"/>
  <c r="BN31" i="9"/>
  <c r="BM31" i="9"/>
  <c r="BL31" i="9"/>
  <c r="BK31" i="9"/>
  <c r="BJ31" i="9"/>
  <c r="BI31" i="9"/>
  <c r="BP30" i="9"/>
  <c r="BO30" i="9"/>
  <c r="BN30" i="9"/>
  <c r="BM30" i="9"/>
  <c r="BL30" i="9"/>
  <c r="BK30" i="9"/>
  <c r="BJ30" i="9"/>
  <c r="BI30" i="9"/>
  <c r="BP29" i="9"/>
  <c r="BO29" i="9"/>
  <c r="BN29" i="9"/>
  <c r="BM29" i="9"/>
  <c r="BL29" i="9"/>
  <c r="BK29" i="9"/>
  <c r="BJ29" i="9"/>
  <c r="BI29" i="9"/>
  <c r="BP28" i="9"/>
  <c r="BO28" i="9"/>
  <c r="BN28" i="9"/>
  <c r="BM28" i="9"/>
  <c r="BL28" i="9"/>
  <c r="BK28" i="9"/>
  <c r="BJ28" i="9"/>
  <c r="BI28" i="9"/>
  <c r="BP27" i="9"/>
  <c r="BO27" i="9"/>
  <c r="BN27" i="9"/>
  <c r="BM27" i="9"/>
  <c r="BL27" i="9"/>
  <c r="BK27" i="9"/>
  <c r="BJ27" i="9"/>
  <c r="BI27" i="9"/>
  <c r="BP26" i="9"/>
  <c r="BO26" i="9"/>
  <c r="BN26" i="9"/>
  <c r="BM26" i="9"/>
  <c r="BL26" i="9"/>
  <c r="BK26" i="9"/>
  <c r="BJ26" i="9"/>
  <c r="BI26" i="9"/>
  <c r="BP25" i="9"/>
  <c r="BO25" i="9"/>
  <c r="BN25" i="9"/>
  <c r="BM25" i="9"/>
  <c r="BL25" i="9"/>
  <c r="BK25" i="9"/>
  <c r="BJ25" i="9"/>
  <c r="BI25" i="9"/>
  <c r="BP24" i="9"/>
  <c r="BO24" i="9"/>
  <c r="BN24" i="9"/>
  <c r="BM24" i="9"/>
  <c r="BL24" i="9"/>
  <c r="BK24" i="9"/>
  <c r="BJ24" i="9"/>
  <c r="BI24" i="9"/>
  <c r="BP23" i="9"/>
  <c r="BO23" i="9"/>
  <c r="BN23" i="9"/>
  <c r="BM23" i="9"/>
  <c r="BL23" i="9"/>
  <c r="BK23" i="9"/>
  <c r="BJ23" i="9"/>
  <c r="BI23" i="9"/>
  <c r="BP22" i="9"/>
  <c r="BO22" i="9"/>
  <c r="BN22" i="9"/>
  <c r="BM22" i="9"/>
  <c r="BL22" i="9"/>
  <c r="BK22" i="9"/>
  <c r="BJ22" i="9"/>
  <c r="BI22" i="9"/>
  <c r="BP19" i="9"/>
  <c r="BO19" i="9"/>
  <c r="BN19" i="9"/>
  <c r="BM19" i="9"/>
  <c r="BL19" i="9"/>
  <c r="BK19" i="9"/>
  <c r="BJ19" i="9"/>
  <c r="BI19" i="9"/>
  <c r="BP18" i="9"/>
  <c r="BO18" i="9"/>
  <c r="BN18" i="9"/>
  <c r="BM18" i="9"/>
  <c r="BL18" i="9"/>
  <c r="BK18" i="9"/>
  <c r="BJ18" i="9"/>
  <c r="BI18" i="9"/>
  <c r="BP17" i="9"/>
  <c r="BO17" i="9"/>
  <c r="BN17" i="9"/>
  <c r="BM17" i="9"/>
  <c r="BL17" i="9"/>
  <c r="BK17" i="9"/>
  <c r="BJ17" i="9"/>
  <c r="BI17" i="9"/>
  <c r="BP16" i="9"/>
  <c r="BO16" i="9"/>
  <c r="BN16" i="9"/>
  <c r="BM16" i="9"/>
  <c r="BL16" i="9"/>
  <c r="BK16" i="9"/>
  <c r="BJ16" i="9"/>
  <c r="BI16" i="9"/>
  <c r="BP15" i="9"/>
  <c r="BO15" i="9"/>
  <c r="BN15" i="9"/>
  <c r="BM15" i="9"/>
  <c r="BL15" i="9"/>
  <c r="BK15" i="9"/>
  <c r="BJ15" i="9"/>
  <c r="BI15" i="9"/>
  <c r="BP14" i="9"/>
  <c r="BO14" i="9"/>
  <c r="BN14" i="9"/>
  <c r="BM14" i="9"/>
  <c r="BL14" i="9"/>
  <c r="BK14" i="9"/>
  <c r="BJ14" i="9"/>
  <c r="BI14" i="9"/>
  <c r="BP13" i="9"/>
  <c r="BO13" i="9"/>
  <c r="BN13" i="9"/>
  <c r="BM13" i="9"/>
  <c r="BL13" i="9"/>
  <c r="BK13" i="9"/>
  <c r="BJ13" i="9"/>
  <c r="BI13" i="9"/>
  <c r="BP12" i="9"/>
  <c r="BO12" i="9"/>
  <c r="BN12" i="9"/>
  <c r="BM12" i="9"/>
  <c r="BL12" i="9"/>
  <c r="BK12" i="9"/>
  <c r="BJ12" i="9"/>
  <c r="BI12" i="9"/>
  <c r="BP11" i="9"/>
  <c r="BO11" i="9"/>
  <c r="BN11" i="9"/>
  <c r="BM11" i="9"/>
  <c r="BL11" i="9"/>
  <c r="BK11" i="9"/>
  <c r="BJ11" i="9"/>
  <c r="BI11" i="9"/>
  <c r="BP10" i="9"/>
  <c r="BO10" i="9"/>
  <c r="BN10" i="9"/>
  <c r="BM10" i="9"/>
  <c r="BL10" i="9"/>
  <c r="BK10" i="9"/>
  <c r="BJ10" i="9"/>
  <c r="BI10" i="9"/>
  <c r="BP9" i="9"/>
  <c r="BO9" i="9"/>
  <c r="BN9" i="9"/>
  <c r="BM9" i="9"/>
  <c r="BL9" i="9"/>
  <c r="BK9" i="9"/>
  <c r="BJ9" i="9"/>
  <c r="BI9" i="9"/>
  <c r="BP8" i="9"/>
  <c r="BO8" i="9"/>
  <c r="BN8" i="9"/>
  <c r="BM8" i="9"/>
  <c r="BL8" i="9"/>
  <c r="BK8" i="9"/>
  <c r="BJ8" i="9"/>
  <c r="BI8" i="9"/>
  <c r="BP7" i="9"/>
  <c r="BO7" i="9"/>
  <c r="BN7" i="9"/>
  <c r="BM7" i="9"/>
  <c r="BL7" i="9"/>
  <c r="BK7" i="9"/>
  <c r="BJ7" i="9"/>
  <c r="BI7" i="9"/>
  <c r="BP6" i="9"/>
  <c r="BO6" i="9"/>
  <c r="BN6" i="9"/>
  <c r="BM6" i="9"/>
  <c r="BL6" i="9"/>
  <c r="BK6" i="9"/>
  <c r="BJ6" i="9"/>
  <c r="BI6" i="9"/>
  <c r="BP5" i="9"/>
  <c r="BO5" i="9"/>
  <c r="BN5" i="9"/>
  <c r="BM5" i="9"/>
  <c r="BL5" i="9"/>
  <c r="BK5" i="9"/>
  <c r="BJ5" i="9"/>
  <c r="BI5" i="9"/>
  <c r="BP4" i="9"/>
  <c r="BO4" i="9"/>
  <c r="BN4" i="9"/>
  <c r="BM4" i="9"/>
  <c r="BL4" i="9"/>
  <c r="BK4" i="9"/>
  <c r="BJ4" i="9"/>
  <c r="BI4" i="9"/>
  <c r="BP3" i="9"/>
  <c r="BO3" i="9"/>
  <c r="BN3" i="9"/>
  <c r="BM3" i="9"/>
  <c r="BL3" i="9"/>
  <c r="BK3" i="9"/>
  <c r="BJ3" i="9"/>
  <c r="BI3" i="9"/>
  <c r="BP2" i="9"/>
  <c r="BO2" i="9"/>
  <c r="BN2" i="9"/>
  <c r="BM2" i="9"/>
  <c r="BL2" i="9"/>
  <c r="BK2" i="9"/>
  <c r="BJ2" i="9"/>
  <c r="BI2" i="9"/>
  <c r="BP21" i="9"/>
  <c r="BP41" i="9" s="1"/>
  <c r="BP61" i="9" s="1"/>
  <c r="BP81" i="9" s="1"/>
  <c r="BO21" i="9"/>
  <c r="BO41" i="9" s="1"/>
  <c r="BO61" i="9" s="1"/>
  <c r="BO81" i="9" s="1"/>
  <c r="BN21" i="9"/>
  <c r="BN41" i="9" s="1"/>
  <c r="BN61" i="9" s="1"/>
  <c r="BN81" i="9" s="1"/>
  <c r="BM21" i="9"/>
  <c r="BM41" i="9" s="1"/>
  <c r="BM61" i="9" s="1"/>
  <c r="BM81" i="9" s="1"/>
  <c r="BL21" i="9"/>
  <c r="BL41" i="9" s="1"/>
  <c r="BL61" i="9" s="1"/>
  <c r="BL81" i="9" s="1"/>
  <c r="BK21" i="9"/>
  <c r="BK41" i="9" s="1"/>
  <c r="BK61" i="9" s="1"/>
  <c r="BK81" i="9" s="1"/>
  <c r="BJ21" i="9"/>
  <c r="BJ41" i="9" s="1"/>
  <c r="BJ61" i="9" s="1"/>
  <c r="BJ81" i="9" s="1"/>
  <c r="BI21" i="9"/>
  <c r="BI41" i="9" s="1"/>
  <c r="BI61" i="9" s="1"/>
  <c r="BI81" i="9" s="1"/>
  <c r="AT21" i="9"/>
  <c r="AT41" i="9" s="1"/>
  <c r="AT61" i="9" s="1"/>
  <c r="AT81" i="9" s="1"/>
  <c r="AS21" i="9"/>
  <c r="AS41" i="9" s="1"/>
  <c r="AS61" i="9" s="1"/>
  <c r="AS81" i="9" s="1"/>
  <c r="AR21" i="9"/>
  <c r="AR41" i="9" s="1"/>
  <c r="AR61" i="9" s="1"/>
  <c r="AR81" i="9" s="1"/>
  <c r="AQ21" i="9"/>
  <c r="AQ41" i="9" s="1"/>
  <c r="AQ61" i="9" s="1"/>
  <c r="AQ81" i="9" s="1"/>
  <c r="AP21" i="9"/>
  <c r="AP41" i="9" s="1"/>
  <c r="AP61" i="9" s="1"/>
  <c r="AP81" i="9" s="1"/>
  <c r="AO21" i="9"/>
  <c r="AO41" i="9" s="1"/>
  <c r="AO61" i="9" s="1"/>
  <c r="AO81" i="9" s="1"/>
  <c r="AN21" i="9"/>
  <c r="AN41" i="9" s="1"/>
  <c r="AN61" i="9" s="1"/>
  <c r="AN81" i="9" s="1"/>
  <c r="AM21" i="9"/>
  <c r="AM41" i="9" s="1"/>
  <c r="AM61" i="9" s="1"/>
  <c r="AM81" i="9" s="1"/>
  <c r="AL21" i="9"/>
  <c r="AL41" i="9" s="1"/>
  <c r="AL61" i="9" s="1"/>
  <c r="AL81" i="9" s="1"/>
  <c r="AK21" i="9"/>
  <c r="AK41" i="9" s="1"/>
  <c r="AK61" i="9" s="1"/>
  <c r="AK81" i="9" s="1"/>
  <c r="BE62" i="9"/>
  <c r="BD2" i="9"/>
  <c r="AJ21" i="9"/>
  <c r="AI21" i="9"/>
  <c r="AI41" i="9" s="1"/>
  <c r="AI61" i="9" s="1"/>
  <c r="BH99" i="9"/>
  <c r="BG99" i="9"/>
  <c r="BF99" i="9"/>
  <c r="BE99" i="9"/>
  <c r="BD99" i="9"/>
  <c r="BC99" i="9"/>
  <c r="BB99" i="9"/>
  <c r="BA99" i="9"/>
  <c r="AZ99" i="9"/>
  <c r="AY99" i="9"/>
  <c r="BH98" i="9"/>
  <c r="BG98" i="9"/>
  <c r="BF98" i="9"/>
  <c r="BE98" i="9"/>
  <c r="BD98" i="9"/>
  <c r="BC98" i="9"/>
  <c r="BB98" i="9"/>
  <c r="BA98" i="9"/>
  <c r="AZ98" i="9"/>
  <c r="AY98" i="9"/>
  <c r="BH97" i="9"/>
  <c r="BG97" i="9"/>
  <c r="BF97" i="9"/>
  <c r="BE97" i="9"/>
  <c r="BD97" i="9"/>
  <c r="BC97" i="9"/>
  <c r="BB97" i="9"/>
  <c r="BA97" i="9"/>
  <c r="AZ97" i="9"/>
  <c r="AY97" i="9"/>
  <c r="BH96" i="9"/>
  <c r="BG96" i="9"/>
  <c r="BF96" i="9"/>
  <c r="BE96" i="9"/>
  <c r="BD96" i="9"/>
  <c r="BC96" i="9"/>
  <c r="BB96" i="9"/>
  <c r="BA96" i="9"/>
  <c r="AZ96" i="9"/>
  <c r="AY96" i="9"/>
  <c r="BH95" i="9"/>
  <c r="BG95" i="9"/>
  <c r="BF95" i="9"/>
  <c r="BE95" i="9"/>
  <c r="BD95" i="9"/>
  <c r="BC95" i="9"/>
  <c r="BB95" i="9"/>
  <c r="BA95" i="9"/>
  <c r="AZ95" i="9"/>
  <c r="AY95" i="9"/>
  <c r="BH94" i="9"/>
  <c r="BG94" i="9"/>
  <c r="BF94" i="9"/>
  <c r="BE94" i="9"/>
  <c r="BD94" i="9"/>
  <c r="BC94" i="9"/>
  <c r="BB94" i="9"/>
  <c r="BA94" i="9"/>
  <c r="AZ94" i="9"/>
  <c r="AY94" i="9"/>
  <c r="BH93" i="9"/>
  <c r="BG93" i="9"/>
  <c r="BF93" i="9"/>
  <c r="BE93" i="9"/>
  <c r="BD93" i="9"/>
  <c r="BC93" i="9"/>
  <c r="BB93" i="9"/>
  <c r="BA93" i="9"/>
  <c r="AZ93" i="9"/>
  <c r="AY93" i="9"/>
  <c r="BH92" i="9"/>
  <c r="BG92" i="9"/>
  <c r="BF92" i="9"/>
  <c r="BE92" i="9"/>
  <c r="BD92" i="9"/>
  <c r="BC92" i="9"/>
  <c r="BB92" i="9"/>
  <c r="BA92" i="9"/>
  <c r="AZ92" i="9"/>
  <c r="AY92" i="9"/>
  <c r="BH91" i="9"/>
  <c r="BG91" i="9"/>
  <c r="BF91" i="9"/>
  <c r="BE91" i="9"/>
  <c r="BD91" i="9"/>
  <c r="BC91" i="9"/>
  <c r="BB91" i="9"/>
  <c r="BA91" i="9"/>
  <c r="AZ91" i="9"/>
  <c r="AY91" i="9"/>
  <c r="BH90" i="9"/>
  <c r="BG90" i="9"/>
  <c r="BF90" i="9"/>
  <c r="BE90" i="9"/>
  <c r="BD90" i="9"/>
  <c r="BC90" i="9"/>
  <c r="BB90" i="9"/>
  <c r="BA90" i="9"/>
  <c r="AZ90" i="9"/>
  <c r="AY90" i="9"/>
  <c r="BH89" i="9"/>
  <c r="BG89" i="9"/>
  <c r="BF89" i="9"/>
  <c r="BE89" i="9"/>
  <c r="BD89" i="9"/>
  <c r="BC89" i="9"/>
  <c r="BB89" i="9"/>
  <c r="BA89" i="9"/>
  <c r="AZ89" i="9"/>
  <c r="AY89" i="9"/>
  <c r="BH88" i="9"/>
  <c r="BG88" i="9"/>
  <c r="BF88" i="9"/>
  <c r="BE88" i="9"/>
  <c r="BD88" i="9"/>
  <c r="BC88" i="9"/>
  <c r="BB88" i="9"/>
  <c r="BA88" i="9"/>
  <c r="AZ88" i="9"/>
  <c r="AY88" i="9"/>
  <c r="BH87" i="9"/>
  <c r="BG87" i="9"/>
  <c r="BF87" i="9"/>
  <c r="BE87" i="9"/>
  <c r="BD87" i="9"/>
  <c r="BC87" i="9"/>
  <c r="BB87" i="9"/>
  <c r="BA87" i="9"/>
  <c r="AZ87" i="9"/>
  <c r="AY87" i="9"/>
  <c r="BH86" i="9"/>
  <c r="BG86" i="9"/>
  <c r="BF86" i="9"/>
  <c r="BE86" i="9"/>
  <c r="BD86" i="9"/>
  <c r="BC86" i="9"/>
  <c r="BB86" i="9"/>
  <c r="BA86" i="9"/>
  <c r="AZ86" i="9"/>
  <c r="AY86" i="9"/>
  <c r="BH85" i="9"/>
  <c r="BG85" i="9"/>
  <c r="BF85" i="9"/>
  <c r="BE85" i="9"/>
  <c r="BD85" i="9"/>
  <c r="BC85" i="9"/>
  <c r="BB85" i="9"/>
  <c r="BA85" i="9"/>
  <c r="AZ85" i="9"/>
  <c r="AY85" i="9"/>
  <c r="BH84" i="9"/>
  <c r="BG84" i="9"/>
  <c r="BF84" i="9"/>
  <c r="BE84" i="9"/>
  <c r="BD84" i="9"/>
  <c r="BC84" i="9"/>
  <c r="BB84" i="9"/>
  <c r="BA84" i="9"/>
  <c r="AZ84" i="9"/>
  <c r="AY84" i="9"/>
  <c r="BH83" i="9"/>
  <c r="BG83" i="9"/>
  <c r="BF83" i="9"/>
  <c r="BE83" i="9"/>
  <c r="BD83" i="9"/>
  <c r="BC83" i="9"/>
  <c r="BB83" i="9"/>
  <c r="BA83" i="9"/>
  <c r="AZ83" i="9"/>
  <c r="AY83" i="9"/>
  <c r="BH82" i="9"/>
  <c r="BG82" i="9"/>
  <c r="BF82" i="9"/>
  <c r="BE82" i="9"/>
  <c r="BD82" i="9"/>
  <c r="BC82" i="9"/>
  <c r="BB82" i="9"/>
  <c r="BA82" i="9"/>
  <c r="AZ82" i="9"/>
  <c r="AY82" i="9"/>
  <c r="BH79" i="9"/>
  <c r="BG79" i="9"/>
  <c r="BF79" i="9"/>
  <c r="BE79" i="9"/>
  <c r="BD79" i="9"/>
  <c r="BC79" i="9"/>
  <c r="BB79" i="9"/>
  <c r="BA79" i="9"/>
  <c r="AZ79" i="9"/>
  <c r="AY79" i="9"/>
  <c r="BH78" i="9"/>
  <c r="BG78" i="9"/>
  <c r="BF78" i="9"/>
  <c r="BE78" i="9"/>
  <c r="BD78" i="9"/>
  <c r="BC78" i="9"/>
  <c r="BB78" i="9"/>
  <c r="BA78" i="9"/>
  <c r="AZ78" i="9"/>
  <c r="AY78" i="9"/>
  <c r="BH77" i="9"/>
  <c r="BG77" i="9"/>
  <c r="BF77" i="9"/>
  <c r="BE77" i="9"/>
  <c r="BD77" i="9"/>
  <c r="BC77" i="9"/>
  <c r="BB77" i="9"/>
  <c r="BA77" i="9"/>
  <c r="AZ77" i="9"/>
  <c r="AY77" i="9"/>
  <c r="BH76" i="9"/>
  <c r="BG76" i="9"/>
  <c r="BF76" i="9"/>
  <c r="BE76" i="9"/>
  <c r="BD76" i="9"/>
  <c r="BC76" i="9"/>
  <c r="BB76" i="9"/>
  <c r="BA76" i="9"/>
  <c r="AZ76" i="9"/>
  <c r="AY76" i="9"/>
  <c r="BH75" i="9"/>
  <c r="BG75" i="9"/>
  <c r="BF75" i="9"/>
  <c r="BE75" i="9"/>
  <c r="BD75" i="9"/>
  <c r="BC75" i="9"/>
  <c r="BB75" i="9"/>
  <c r="BA75" i="9"/>
  <c r="AZ75" i="9"/>
  <c r="AY75" i="9"/>
  <c r="BH74" i="9"/>
  <c r="BG74" i="9"/>
  <c r="BF74" i="9"/>
  <c r="BE74" i="9"/>
  <c r="BD74" i="9"/>
  <c r="BC74" i="9"/>
  <c r="BB74" i="9"/>
  <c r="BA74" i="9"/>
  <c r="AZ74" i="9"/>
  <c r="AY74" i="9"/>
  <c r="BH73" i="9"/>
  <c r="BG73" i="9"/>
  <c r="BF73" i="9"/>
  <c r="BE73" i="9"/>
  <c r="BD73" i="9"/>
  <c r="BC73" i="9"/>
  <c r="BB73" i="9"/>
  <c r="BA73" i="9"/>
  <c r="AZ73" i="9"/>
  <c r="AY73" i="9"/>
  <c r="BH72" i="9"/>
  <c r="BG72" i="9"/>
  <c r="BF72" i="9"/>
  <c r="BE72" i="9"/>
  <c r="BD72" i="9"/>
  <c r="BC72" i="9"/>
  <c r="BB72" i="9"/>
  <c r="BA72" i="9"/>
  <c r="AZ72" i="9"/>
  <c r="AY72" i="9"/>
  <c r="BH71" i="9"/>
  <c r="BG71" i="9"/>
  <c r="BF71" i="9"/>
  <c r="BE71" i="9"/>
  <c r="BD71" i="9"/>
  <c r="BC71" i="9"/>
  <c r="BB71" i="9"/>
  <c r="BA71" i="9"/>
  <c r="AZ71" i="9"/>
  <c r="AY71" i="9"/>
  <c r="BH70" i="9"/>
  <c r="BG70" i="9"/>
  <c r="BF70" i="9"/>
  <c r="BE70" i="9"/>
  <c r="BD70" i="9"/>
  <c r="BC70" i="9"/>
  <c r="BB70" i="9"/>
  <c r="BA70" i="9"/>
  <c r="AZ70" i="9"/>
  <c r="AY70" i="9"/>
  <c r="BH69" i="9"/>
  <c r="BG69" i="9"/>
  <c r="BF69" i="9"/>
  <c r="BE69" i="9"/>
  <c r="BD69" i="9"/>
  <c r="BC69" i="9"/>
  <c r="BB69" i="9"/>
  <c r="BA69" i="9"/>
  <c r="AZ69" i="9"/>
  <c r="AY69" i="9"/>
  <c r="BH68" i="9"/>
  <c r="BG68" i="9"/>
  <c r="BF68" i="9"/>
  <c r="BE68" i="9"/>
  <c r="BD68" i="9"/>
  <c r="BC68" i="9"/>
  <c r="BB68" i="9"/>
  <c r="BA68" i="9"/>
  <c r="AZ68" i="9"/>
  <c r="AY68" i="9"/>
  <c r="BH67" i="9"/>
  <c r="BG67" i="9"/>
  <c r="BF67" i="9"/>
  <c r="BE67" i="9"/>
  <c r="BD67" i="9"/>
  <c r="BC67" i="9"/>
  <c r="BB67" i="9"/>
  <c r="BA67" i="9"/>
  <c r="AZ67" i="9"/>
  <c r="AY67" i="9"/>
  <c r="BH66" i="9"/>
  <c r="BG66" i="9"/>
  <c r="BF66" i="9"/>
  <c r="BE66" i="9"/>
  <c r="BD66" i="9"/>
  <c r="BC66" i="9"/>
  <c r="BB66" i="9"/>
  <c r="BA66" i="9"/>
  <c r="AZ66" i="9"/>
  <c r="AY66" i="9"/>
  <c r="BH65" i="9"/>
  <c r="BG65" i="9"/>
  <c r="BF65" i="9"/>
  <c r="BE65" i="9"/>
  <c r="BD65" i="9"/>
  <c r="BC65" i="9"/>
  <c r="BB65" i="9"/>
  <c r="BA65" i="9"/>
  <c r="AZ65" i="9"/>
  <c r="AY65" i="9"/>
  <c r="BH64" i="9"/>
  <c r="BG64" i="9"/>
  <c r="BF64" i="9"/>
  <c r="BE64" i="9"/>
  <c r="BD64" i="9"/>
  <c r="BC64" i="9"/>
  <c r="BB64" i="9"/>
  <c r="BA64" i="9"/>
  <c r="AZ64" i="9"/>
  <c r="AY64" i="9"/>
  <c r="BH63" i="9"/>
  <c r="BG63" i="9"/>
  <c r="BF63" i="9"/>
  <c r="BE63" i="9"/>
  <c r="BD63" i="9"/>
  <c r="BC63" i="9"/>
  <c r="BB63" i="9"/>
  <c r="BA63" i="9"/>
  <c r="AZ63" i="9"/>
  <c r="AY63" i="9"/>
  <c r="BH62" i="9"/>
  <c r="BG62" i="9"/>
  <c r="BF62" i="9"/>
  <c r="BD62" i="9"/>
  <c r="BC62" i="9"/>
  <c r="BB62" i="9"/>
  <c r="BA62" i="9"/>
  <c r="AZ62" i="9"/>
  <c r="AY62" i="9"/>
  <c r="BH59" i="9"/>
  <c r="BG59" i="9"/>
  <c r="BF59" i="9"/>
  <c r="BE59" i="9"/>
  <c r="BD59" i="9"/>
  <c r="BC59" i="9"/>
  <c r="BB59" i="9"/>
  <c r="BA59" i="9"/>
  <c r="AZ59" i="9"/>
  <c r="AY59" i="9"/>
  <c r="BH58" i="9"/>
  <c r="BG58" i="9"/>
  <c r="BF58" i="9"/>
  <c r="BE58" i="9"/>
  <c r="BD58" i="9"/>
  <c r="BC58" i="9"/>
  <c r="BB58" i="9"/>
  <c r="BA58" i="9"/>
  <c r="AZ58" i="9"/>
  <c r="AY58" i="9"/>
  <c r="BH57" i="9"/>
  <c r="BG57" i="9"/>
  <c r="BF57" i="9"/>
  <c r="BE57" i="9"/>
  <c r="BD57" i="9"/>
  <c r="BC57" i="9"/>
  <c r="BB57" i="9"/>
  <c r="BA57" i="9"/>
  <c r="AZ57" i="9"/>
  <c r="AY57" i="9"/>
  <c r="BH56" i="9"/>
  <c r="BG56" i="9"/>
  <c r="BF56" i="9"/>
  <c r="BE56" i="9"/>
  <c r="BD56" i="9"/>
  <c r="BC56" i="9"/>
  <c r="BB56" i="9"/>
  <c r="BA56" i="9"/>
  <c r="AZ56" i="9"/>
  <c r="AY56" i="9"/>
  <c r="BH55" i="9"/>
  <c r="BG55" i="9"/>
  <c r="BF55" i="9"/>
  <c r="BE55" i="9"/>
  <c r="BD55" i="9"/>
  <c r="BC55" i="9"/>
  <c r="BB55" i="9"/>
  <c r="BA55" i="9"/>
  <c r="AZ55" i="9"/>
  <c r="AY55" i="9"/>
  <c r="BH54" i="9"/>
  <c r="BG54" i="9"/>
  <c r="BF54" i="9"/>
  <c r="BE54" i="9"/>
  <c r="BD54" i="9"/>
  <c r="BC54" i="9"/>
  <c r="BB54" i="9"/>
  <c r="BA54" i="9"/>
  <c r="AZ54" i="9"/>
  <c r="AY54" i="9"/>
  <c r="BH53" i="9"/>
  <c r="BG53" i="9"/>
  <c r="BF53" i="9"/>
  <c r="BE53" i="9"/>
  <c r="BD53" i="9"/>
  <c r="BC53" i="9"/>
  <c r="BB53" i="9"/>
  <c r="BA53" i="9"/>
  <c r="AZ53" i="9"/>
  <c r="AY53" i="9"/>
  <c r="BH52" i="9"/>
  <c r="BG52" i="9"/>
  <c r="BF52" i="9"/>
  <c r="BE52" i="9"/>
  <c r="BD52" i="9"/>
  <c r="BC52" i="9"/>
  <c r="BB52" i="9"/>
  <c r="BA52" i="9"/>
  <c r="AZ52" i="9"/>
  <c r="AY52" i="9"/>
  <c r="BH51" i="9"/>
  <c r="BG51" i="9"/>
  <c r="BF51" i="9"/>
  <c r="BE51" i="9"/>
  <c r="BD51" i="9"/>
  <c r="BC51" i="9"/>
  <c r="BB51" i="9"/>
  <c r="BA51" i="9"/>
  <c r="AZ51" i="9"/>
  <c r="AY51" i="9"/>
  <c r="BH50" i="9"/>
  <c r="BG50" i="9"/>
  <c r="BF50" i="9"/>
  <c r="BE50" i="9"/>
  <c r="BD50" i="9"/>
  <c r="BC50" i="9"/>
  <c r="BB50" i="9"/>
  <c r="BA50" i="9"/>
  <c r="AZ50" i="9"/>
  <c r="AY50" i="9"/>
  <c r="BH49" i="9"/>
  <c r="BG49" i="9"/>
  <c r="BF49" i="9"/>
  <c r="BE49" i="9"/>
  <c r="BD49" i="9"/>
  <c r="BC49" i="9"/>
  <c r="BB49" i="9"/>
  <c r="BA49" i="9"/>
  <c r="AZ49" i="9"/>
  <c r="AY49" i="9"/>
  <c r="BH48" i="9"/>
  <c r="BG48" i="9"/>
  <c r="BF48" i="9"/>
  <c r="BE48" i="9"/>
  <c r="BD48" i="9"/>
  <c r="BC48" i="9"/>
  <c r="BB48" i="9"/>
  <c r="BA48" i="9"/>
  <c r="AZ48" i="9"/>
  <c r="AY48" i="9"/>
  <c r="BH47" i="9"/>
  <c r="BG47" i="9"/>
  <c r="BF47" i="9"/>
  <c r="BE47" i="9"/>
  <c r="BD47" i="9"/>
  <c r="BC47" i="9"/>
  <c r="BB47" i="9"/>
  <c r="BA47" i="9"/>
  <c r="AZ47" i="9"/>
  <c r="AY47" i="9"/>
  <c r="BH46" i="9"/>
  <c r="BG46" i="9"/>
  <c r="BF46" i="9"/>
  <c r="BE46" i="9"/>
  <c r="BD46" i="9"/>
  <c r="BC46" i="9"/>
  <c r="BB46" i="9"/>
  <c r="BA46" i="9"/>
  <c r="AZ46" i="9"/>
  <c r="AY46" i="9"/>
  <c r="BH45" i="9"/>
  <c r="BG45" i="9"/>
  <c r="BF45" i="9"/>
  <c r="BE45" i="9"/>
  <c r="BD45" i="9"/>
  <c r="BC45" i="9"/>
  <c r="BB45" i="9"/>
  <c r="BA45" i="9"/>
  <c r="AZ45" i="9"/>
  <c r="AY45" i="9"/>
  <c r="BH44" i="9"/>
  <c r="BG44" i="9"/>
  <c r="BF44" i="9"/>
  <c r="BE44" i="9"/>
  <c r="BD44" i="9"/>
  <c r="BC44" i="9"/>
  <c r="BB44" i="9"/>
  <c r="BA44" i="9"/>
  <c r="AZ44" i="9"/>
  <c r="AY44" i="9"/>
  <c r="BH43" i="9"/>
  <c r="BG43" i="9"/>
  <c r="BF43" i="9"/>
  <c r="BE43" i="9"/>
  <c r="BD43" i="9"/>
  <c r="BC43" i="9"/>
  <c r="BB43" i="9"/>
  <c r="BA43" i="9"/>
  <c r="AZ43" i="9"/>
  <c r="AY43" i="9"/>
  <c r="BH42" i="9"/>
  <c r="BG42" i="9"/>
  <c r="BF42" i="9"/>
  <c r="BE42" i="9"/>
  <c r="BD42" i="9"/>
  <c r="BC42" i="9"/>
  <c r="BB42" i="9"/>
  <c r="BA42" i="9"/>
  <c r="AZ42" i="9"/>
  <c r="AY42" i="9"/>
  <c r="BH39" i="9"/>
  <c r="BG39" i="9"/>
  <c r="BF39" i="9"/>
  <c r="BE39" i="9"/>
  <c r="BD39" i="9"/>
  <c r="BC39" i="9"/>
  <c r="BB39" i="9"/>
  <c r="BA39" i="9"/>
  <c r="AZ39" i="9"/>
  <c r="AY39" i="9"/>
  <c r="E39" i="9"/>
  <c r="E59" i="9" s="1"/>
  <c r="E79" i="9" s="1"/>
  <c r="E99" i="9" s="1"/>
  <c r="D39" i="9"/>
  <c r="D59" i="9" s="1"/>
  <c r="D79" i="9" s="1"/>
  <c r="D99" i="9" s="1"/>
  <c r="C39" i="9"/>
  <c r="C59" i="9" s="1"/>
  <c r="C79" i="9" s="1"/>
  <c r="C99" i="9" s="1"/>
  <c r="B39" i="9"/>
  <c r="B59" i="9" s="1"/>
  <c r="B79" i="9" s="1"/>
  <c r="B99" i="9" s="1"/>
  <c r="BH38" i="9"/>
  <c r="BG38" i="9"/>
  <c r="BF38" i="9"/>
  <c r="BE38" i="9"/>
  <c r="BD38" i="9"/>
  <c r="BC38" i="9"/>
  <c r="BB38" i="9"/>
  <c r="BA38" i="9"/>
  <c r="AZ38" i="9"/>
  <c r="AY38" i="9"/>
  <c r="E38" i="9"/>
  <c r="E58" i="9" s="1"/>
  <c r="E78" i="9" s="1"/>
  <c r="E98" i="9" s="1"/>
  <c r="D38" i="9"/>
  <c r="D58" i="9" s="1"/>
  <c r="D78" i="9" s="1"/>
  <c r="D98" i="9" s="1"/>
  <c r="C38" i="9"/>
  <c r="C58" i="9" s="1"/>
  <c r="C78" i="9" s="1"/>
  <c r="C98" i="9" s="1"/>
  <c r="B38" i="9"/>
  <c r="B58" i="9" s="1"/>
  <c r="B78" i="9" s="1"/>
  <c r="B98" i="9" s="1"/>
  <c r="BH37" i="9"/>
  <c r="BG37" i="9"/>
  <c r="BF37" i="9"/>
  <c r="BE37" i="9"/>
  <c r="BD37" i="9"/>
  <c r="BC37" i="9"/>
  <c r="BB37" i="9"/>
  <c r="BA37" i="9"/>
  <c r="AZ37" i="9"/>
  <c r="AY37" i="9"/>
  <c r="E37" i="9"/>
  <c r="E57" i="9" s="1"/>
  <c r="E77" i="9" s="1"/>
  <c r="E97" i="9" s="1"/>
  <c r="D37" i="9"/>
  <c r="D57" i="9" s="1"/>
  <c r="D77" i="9" s="1"/>
  <c r="D97" i="9" s="1"/>
  <c r="C37" i="9"/>
  <c r="C57" i="9" s="1"/>
  <c r="C77" i="9" s="1"/>
  <c r="C97" i="9" s="1"/>
  <c r="B37" i="9"/>
  <c r="B57" i="9" s="1"/>
  <c r="B77" i="9" s="1"/>
  <c r="B97" i="9" s="1"/>
  <c r="BH36" i="9"/>
  <c r="BG36" i="9"/>
  <c r="BF36" i="9"/>
  <c r="BE36" i="9"/>
  <c r="BD36" i="9"/>
  <c r="BC36" i="9"/>
  <c r="BB36" i="9"/>
  <c r="BA36" i="9"/>
  <c r="AZ36" i="9"/>
  <c r="AY36" i="9"/>
  <c r="E36" i="9"/>
  <c r="E56" i="9" s="1"/>
  <c r="E76" i="9" s="1"/>
  <c r="E96" i="9" s="1"/>
  <c r="D36" i="9"/>
  <c r="D56" i="9" s="1"/>
  <c r="D76" i="9" s="1"/>
  <c r="D96" i="9" s="1"/>
  <c r="C36" i="9"/>
  <c r="C56" i="9" s="1"/>
  <c r="C76" i="9" s="1"/>
  <c r="C96" i="9" s="1"/>
  <c r="B36" i="9"/>
  <c r="B56" i="9" s="1"/>
  <c r="B76" i="9" s="1"/>
  <c r="B96" i="9" s="1"/>
  <c r="BH35" i="9"/>
  <c r="BG35" i="9"/>
  <c r="BF35" i="9"/>
  <c r="BE35" i="9"/>
  <c r="BD35" i="9"/>
  <c r="BC35" i="9"/>
  <c r="BB35" i="9"/>
  <c r="BA35" i="9"/>
  <c r="AZ35" i="9"/>
  <c r="AY35" i="9"/>
  <c r="E35" i="9"/>
  <c r="E55" i="9" s="1"/>
  <c r="E75" i="9" s="1"/>
  <c r="E95" i="9" s="1"/>
  <c r="D35" i="9"/>
  <c r="D55" i="9" s="1"/>
  <c r="D75" i="9" s="1"/>
  <c r="D95" i="9" s="1"/>
  <c r="C35" i="9"/>
  <c r="C55" i="9" s="1"/>
  <c r="C75" i="9" s="1"/>
  <c r="C95" i="9" s="1"/>
  <c r="B35" i="9"/>
  <c r="B55" i="9" s="1"/>
  <c r="B75" i="9" s="1"/>
  <c r="B95" i="9" s="1"/>
  <c r="BH34" i="9"/>
  <c r="BG34" i="9"/>
  <c r="BF34" i="9"/>
  <c r="BE34" i="9"/>
  <c r="BD34" i="9"/>
  <c r="BC34" i="9"/>
  <c r="BB34" i="9"/>
  <c r="BA34" i="9"/>
  <c r="AZ34" i="9"/>
  <c r="AY34" i="9"/>
  <c r="E34" i="9"/>
  <c r="E54" i="9" s="1"/>
  <c r="E74" i="9" s="1"/>
  <c r="E94" i="9" s="1"/>
  <c r="D34" i="9"/>
  <c r="D54" i="9" s="1"/>
  <c r="D74" i="9" s="1"/>
  <c r="D94" i="9" s="1"/>
  <c r="C34" i="9"/>
  <c r="C54" i="9" s="1"/>
  <c r="C74" i="9" s="1"/>
  <c r="C94" i="9" s="1"/>
  <c r="B34" i="9"/>
  <c r="B54" i="9" s="1"/>
  <c r="B74" i="9" s="1"/>
  <c r="B94" i="9" s="1"/>
  <c r="BH33" i="9"/>
  <c r="BG33" i="9"/>
  <c r="BF33" i="9"/>
  <c r="BE33" i="9"/>
  <c r="BD33" i="9"/>
  <c r="BC33" i="9"/>
  <c r="BB33" i="9"/>
  <c r="BA33" i="9"/>
  <c r="AZ33" i="9"/>
  <c r="AY33" i="9"/>
  <c r="E33" i="9"/>
  <c r="E53" i="9" s="1"/>
  <c r="E73" i="9" s="1"/>
  <c r="E93" i="9" s="1"/>
  <c r="D33" i="9"/>
  <c r="D53" i="9" s="1"/>
  <c r="D73" i="9" s="1"/>
  <c r="D93" i="9" s="1"/>
  <c r="C33" i="9"/>
  <c r="C53" i="9" s="1"/>
  <c r="C73" i="9" s="1"/>
  <c r="C93" i="9" s="1"/>
  <c r="B33" i="9"/>
  <c r="B53" i="9" s="1"/>
  <c r="B73" i="9" s="1"/>
  <c r="B93" i="9" s="1"/>
  <c r="BH32" i="9"/>
  <c r="BG32" i="9"/>
  <c r="BF32" i="9"/>
  <c r="BE32" i="9"/>
  <c r="BD32" i="9"/>
  <c r="BC32" i="9"/>
  <c r="BB32" i="9"/>
  <c r="BA32" i="9"/>
  <c r="AZ32" i="9"/>
  <c r="AY32" i="9"/>
  <c r="E32" i="9"/>
  <c r="E52" i="9" s="1"/>
  <c r="E72" i="9" s="1"/>
  <c r="E92" i="9" s="1"/>
  <c r="D32" i="9"/>
  <c r="D52" i="9" s="1"/>
  <c r="D72" i="9" s="1"/>
  <c r="D92" i="9" s="1"/>
  <c r="C32" i="9"/>
  <c r="C52" i="9" s="1"/>
  <c r="C72" i="9" s="1"/>
  <c r="C92" i="9" s="1"/>
  <c r="B32" i="9"/>
  <c r="B52" i="9" s="1"/>
  <c r="B72" i="9" s="1"/>
  <c r="B92" i="9" s="1"/>
  <c r="BH31" i="9"/>
  <c r="BG31" i="9"/>
  <c r="BF31" i="9"/>
  <c r="BE31" i="9"/>
  <c r="BD31" i="9"/>
  <c r="BC31" i="9"/>
  <c r="BB31" i="9"/>
  <c r="BA31" i="9"/>
  <c r="AZ31" i="9"/>
  <c r="AY31" i="9"/>
  <c r="E31" i="9"/>
  <c r="E51" i="9" s="1"/>
  <c r="E71" i="9" s="1"/>
  <c r="E91" i="9" s="1"/>
  <c r="D31" i="9"/>
  <c r="D51" i="9" s="1"/>
  <c r="D71" i="9" s="1"/>
  <c r="D91" i="9" s="1"/>
  <c r="C31" i="9"/>
  <c r="C51" i="9" s="1"/>
  <c r="C71" i="9" s="1"/>
  <c r="C91" i="9" s="1"/>
  <c r="B31" i="9"/>
  <c r="B51" i="9" s="1"/>
  <c r="B71" i="9" s="1"/>
  <c r="B91" i="9" s="1"/>
  <c r="BH30" i="9"/>
  <c r="BG30" i="9"/>
  <c r="BF30" i="9"/>
  <c r="BE30" i="9"/>
  <c r="BD30" i="9"/>
  <c r="BC30" i="9"/>
  <c r="BB30" i="9"/>
  <c r="BA30" i="9"/>
  <c r="AZ30" i="9"/>
  <c r="AY30" i="9"/>
  <c r="E30" i="9"/>
  <c r="E50" i="9" s="1"/>
  <c r="E70" i="9" s="1"/>
  <c r="E90" i="9" s="1"/>
  <c r="D30" i="9"/>
  <c r="D50" i="9" s="1"/>
  <c r="D70" i="9" s="1"/>
  <c r="D90" i="9" s="1"/>
  <c r="C30" i="9"/>
  <c r="C50" i="9" s="1"/>
  <c r="C70" i="9" s="1"/>
  <c r="C90" i="9" s="1"/>
  <c r="B30" i="9"/>
  <c r="B50" i="9" s="1"/>
  <c r="B70" i="9" s="1"/>
  <c r="B90" i="9" s="1"/>
  <c r="BH29" i="9"/>
  <c r="BG29" i="9"/>
  <c r="BF29" i="9"/>
  <c r="BE29" i="9"/>
  <c r="BD29" i="9"/>
  <c r="BC29" i="9"/>
  <c r="BB29" i="9"/>
  <c r="BA29" i="9"/>
  <c r="AZ29" i="9"/>
  <c r="AY29" i="9"/>
  <c r="E29" i="9"/>
  <c r="E49" i="9" s="1"/>
  <c r="E69" i="9" s="1"/>
  <c r="E89" i="9" s="1"/>
  <c r="D29" i="9"/>
  <c r="D49" i="9" s="1"/>
  <c r="D69" i="9" s="1"/>
  <c r="D89" i="9" s="1"/>
  <c r="C29" i="9"/>
  <c r="C49" i="9" s="1"/>
  <c r="C69" i="9" s="1"/>
  <c r="C89" i="9" s="1"/>
  <c r="B29" i="9"/>
  <c r="B49" i="9" s="1"/>
  <c r="B69" i="9" s="1"/>
  <c r="B89" i="9" s="1"/>
  <c r="BH28" i="9"/>
  <c r="BG28" i="9"/>
  <c r="BF28" i="9"/>
  <c r="BE28" i="9"/>
  <c r="BD28" i="9"/>
  <c r="BC28" i="9"/>
  <c r="BB28" i="9"/>
  <c r="BA28" i="9"/>
  <c r="AZ28" i="9"/>
  <c r="AY28" i="9"/>
  <c r="E28" i="9"/>
  <c r="E48" i="9" s="1"/>
  <c r="E68" i="9" s="1"/>
  <c r="E88" i="9" s="1"/>
  <c r="D28" i="9"/>
  <c r="D48" i="9" s="1"/>
  <c r="D68" i="9" s="1"/>
  <c r="D88" i="9" s="1"/>
  <c r="C28" i="9"/>
  <c r="C48" i="9" s="1"/>
  <c r="C68" i="9" s="1"/>
  <c r="C88" i="9" s="1"/>
  <c r="B28" i="9"/>
  <c r="B48" i="9" s="1"/>
  <c r="B68" i="9" s="1"/>
  <c r="B88" i="9" s="1"/>
  <c r="BH27" i="9"/>
  <c r="BG27" i="9"/>
  <c r="BF27" i="9"/>
  <c r="BE27" i="9"/>
  <c r="BD27" i="9"/>
  <c r="BC27" i="9"/>
  <c r="BB27" i="9"/>
  <c r="BA27" i="9"/>
  <c r="AZ27" i="9"/>
  <c r="AY27" i="9"/>
  <c r="E27" i="9"/>
  <c r="E47" i="9" s="1"/>
  <c r="E67" i="9" s="1"/>
  <c r="E87" i="9" s="1"/>
  <c r="D27" i="9"/>
  <c r="D47" i="9" s="1"/>
  <c r="D67" i="9" s="1"/>
  <c r="D87" i="9" s="1"/>
  <c r="C27" i="9"/>
  <c r="C47" i="9" s="1"/>
  <c r="C67" i="9" s="1"/>
  <c r="C87" i="9" s="1"/>
  <c r="B27" i="9"/>
  <c r="B47" i="9" s="1"/>
  <c r="B67" i="9" s="1"/>
  <c r="B87" i="9" s="1"/>
  <c r="BH26" i="9"/>
  <c r="BG26" i="9"/>
  <c r="BF26" i="9"/>
  <c r="BE26" i="9"/>
  <c r="BD26" i="9"/>
  <c r="BC26" i="9"/>
  <c r="BB26" i="9"/>
  <c r="BA26" i="9"/>
  <c r="AZ26" i="9"/>
  <c r="AY26" i="9"/>
  <c r="E26" i="9"/>
  <c r="E46" i="9" s="1"/>
  <c r="E66" i="9" s="1"/>
  <c r="E86" i="9" s="1"/>
  <c r="D26" i="9"/>
  <c r="D46" i="9" s="1"/>
  <c r="D66" i="9" s="1"/>
  <c r="D86" i="9" s="1"/>
  <c r="C26" i="9"/>
  <c r="C46" i="9" s="1"/>
  <c r="C66" i="9" s="1"/>
  <c r="C86" i="9" s="1"/>
  <c r="B26" i="9"/>
  <c r="B46" i="9" s="1"/>
  <c r="B66" i="9" s="1"/>
  <c r="B86" i="9" s="1"/>
  <c r="BH25" i="9"/>
  <c r="BG25" i="9"/>
  <c r="BF25" i="9"/>
  <c r="BE25" i="9"/>
  <c r="BD25" i="9"/>
  <c r="BC25" i="9"/>
  <c r="BB25" i="9"/>
  <c r="BA25" i="9"/>
  <c r="AZ25" i="9"/>
  <c r="AY25" i="9"/>
  <c r="E25" i="9"/>
  <c r="E45" i="9" s="1"/>
  <c r="E65" i="9" s="1"/>
  <c r="E85" i="9" s="1"/>
  <c r="D25" i="9"/>
  <c r="D45" i="9" s="1"/>
  <c r="D65" i="9" s="1"/>
  <c r="D85" i="9" s="1"/>
  <c r="C25" i="9"/>
  <c r="C45" i="9" s="1"/>
  <c r="C65" i="9" s="1"/>
  <c r="C85" i="9" s="1"/>
  <c r="B25" i="9"/>
  <c r="B45" i="9" s="1"/>
  <c r="B65" i="9" s="1"/>
  <c r="B85" i="9" s="1"/>
  <c r="BH24" i="9"/>
  <c r="BG24" i="9"/>
  <c r="BF24" i="9"/>
  <c r="BE24" i="9"/>
  <c r="BD24" i="9"/>
  <c r="BC24" i="9"/>
  <c r="BB24" i="9"/>
  <c r="BA24" i="9"/>
  <c r="AZ24" i="9"/>
  <c r="AY24" i="9"/>
  <c r="E24" i="9"/>
  <c r="E44" i="9" s="1"/>
  <c r="E64" i="9" s="1"/>
  <c r="E84" i="9" s="1"/>
  <c r="D24" i="9"/>
  <c r="D44" i="9" s="1"/>
  <c r="D64" i="9" s="1"/>
  <c r="D84" i="9" s="1"/>
  <c r="C24" i="9"/>
  <c r="C44" i="9" s="1"/>
  <c r="C64" i="9" s="1"/>
  <c r="C84" i="9" s="1"/>
  <c r="B24" i="9"/>
  <c r="B44" i="9" s="1"/>
  <c r="B64" i="9" s="1"/>
  <c r="B84" i="9" s="1"/>
  <c r="BH23" i="9"/>
  <c r="BG23" i="9"/>
  <c r="BF23" i="9"/>
  <c r="BE23" i="9"/>
  <c r="BD23" i="9"/>
  <c r="BC23" i="9"/>
  <c r="BB23" i="9"/>
  <c r="BA23" i="9"/>
  <c r="AZ23" i="9"/>
  <c r="AY23" i="9"/>
  <c r="E23" i="9"/>
  <c r="E43" i="9" s="1"/>
  <c r="E63" i="9" s="1"/>
  <c r="E83" i="9" s="1"/>
  <c r="D23" i="9"/>
  <c r="D43" i="9" s="1"/>
  <c r="D63" i="9" s="1"/>
  <c r="D83" i="9" s="1"/>
  <c r="C23" i="9"/>
  <c r="C43" i="9" s="1"/>
  <c r="C63" i="9" s="1"/>
  <c r="C83" i="9" s="1"/>
  <c r="B23" i="9"/>
  <c r="B43" i="9" s="1"/>
  <c r="B63" i="9" s="1"/>
  <c r="B83" i="9" s="1"/>
  <c r="BH22" i="9"/>
  <c r="BG22" i="9"/>
  <c r="BF22" i="9"/>
  <c r="BE22" i="9"/>
  <c r="BD22" i="9"/>
  <c r="BC22" i="9"/>
  <c r="BB22" i="9"/>
  <c r="BA22" i="9"/>
  <c r="AZ22" i="9"/>
  <c r="AY22" i="9"/>
  <c r="E22" i="9"/>
  <c r="E42" i="9" s="1"/>
  <c r="E62" i="9" s="1"/>
  <c r="E82" i="9" s="1"/>
  <c r="D22" i="9"/>
  <c r="D42" i="9" s="1"/>
  <c r="D62" i="9" s="1"/>
  <c r="D82" i="9" s="1"/>
  <c r="C22" i="9"/>
  <c r="C42" i="9" s="1"/>
  <c r="C62" i="9" s="1"/>
  <c r="C82" i="9" s="1"/>
  <c r="B22" i="9"/>
  <c r="B42" i="9" s="1"/>
  <c r="B62" i="9" s="1"/>
  <c r="B82" i="9" s="1"/>
  <c r="BH21" i="9"/>
  <c r="BH41" i="9" s="1"/>
  <c r="BH61" i="9" s="1"/>
  <c r="BH81" i="9" s="1"/>
  <c r="BG21" i="9"/>
  <c r="BG41" i="9" s="1"/>
  <c r="BG61" i="9" s="1"/>
  <c r="BG81" i="9" s="1"/>
  <c r="BF21" i="9"/>
  <c r="BF41" i="9" s="1"/>
  <c r="BF61" i="9" s="1"/>
  <c r="BF81" i="9" s="1"/>
  <c r="BE21" i="9"/>
  <c r="BE41" i="9" s="1"/>
  <c r="BE61" i="9" s="1"/>
  <c r="BE81" i="9" s="1"/>
  <c r="BD21" i="9"/>
  <c r="BD41" i="9" s="1"/>
  <c r="BD61" i="9" s="1"/>
  <c r="BD81" i="9" s="1"/>
  <c r="BC21" i="9"/>
  <c r="BC41" i="9" s="1"/>
  <c r="BC61" i="9" s="1"/>
  <c r="BC81" i="9" s="1"/>
  <c r="BB21" i="9"/>
  <c r="BB41" i="9" s="1"/>
  <c r="BB61" i="9" s="1"/>
  <c r="BB81" i="9" s="1"/>
  <c r="BA21" i="9"/>
  <c r="BA41" i="9" s="1"/>
  <c r="BA61" i="9" s="1"/>
  <c r="BA81" i="9" s="1"/>
  <c r="AZ21" i="9"/>
  <c r="AZ41" i="9" s="1"/>
  <c r="AZ61" i="9" s="1"/>
  <c r="AZ81" i="9" s="1"/>
  <c r="AY21" i="9"/>
  <c r="AY41" i="9" s="1"/>
  <c r="AY61" i="9" s="1"/>
  <c r="AY81" i="9" s="1"/>
  <c r="AH21" i="9"/>
  <c r="AH41" i="9" s="1"/>
  <c r="AH61" i="9" s="1"/>
  <c r="AH81" i="9" s="1"/>
  <c r="AG21" i="9"/>
  <c r="AG41" i="9" s="1"/>
  <c r="AG61" i="9" s="1"/>
  <c r="AG81" i="9" s="1"/>
  <c r="AF21" i="9"/>
  <c r="AF41" i="9" s="1"/>
  <c r="AF61" i="9" s="1"/>
  <c r="AF81" i="9" s="1"/>
  <c r="AE21" i="9"/>
  <c r="AE41" i="9" s="1"/>
  <c r="AE61" i="9" s="1"/>
  <c r="AE81" i="9" s="1"/>
  <c r="AD21" i="9"/>
  <c r="AD41" i="9" s="1"/>
  <c r="AD61" i="9" s="1"/>
  <c r="AD81" i="9" s="1"/>
  <c r="AC21" i="9"/>
  <c r="AC41" i="9" s="1"/>
  <c r="AC61" i="9" s="1"/>
  <c r="AC81" i="9" s="1"/>
  <c r="AB21" i="9"/>
  <c r="AB41" i="9" s="1"/>
  <c r="AB61" i="9" s="1"/>
  <c r="AB81" i="9" s="1"/>
  <c r="AA21" i="9"/>
  <c r="AA41" i="9" s="1"/>
  <c r="AA61" i="9" s="1"/>
  <c r="AA81" i="9" s="1"/>
  <c r="Z21" i="9"/>
  <c r="Z41" i="9" s="1"/>
  <c r="Z61" i="9" s="1"/>
  <c r="Z81" i="9" s="1"/>
  <c r="Y21" i="9"/>
  <c r="Y41" i="9" s="1"/>
  <c r="Y61" i="9" s="1"/>
  <c r="Y81" i="9" s="1"/>
  <c r="X21" i="9"/>
  <c r="X41" i="9" s="1"/>
  <c r="X61" i="9" s="1"/>
  <c r="X81" i="9" s="1"/>
  <c r="W21" i="9"/>
  <c r="W41" i="9" s="1"/>
  <c r="W61" i="9" s="1"/>
  <c r="W81" i="9" s="1"/>
  <c r="V21" i="9"/>
  <c r="V41" i="9" s="1"/>
  <c r="V61" i="9" s="1"/>
  <c r="V81" i="9" s="1"/>
  <c r="U21" i="9"/>
  <c r="U41" i="9" s="1"/>
  <c r="U61" i="9" s="1"/>
  <c r="U81" i="9" s="1"/>
  <c r="T21" i="9"/>
  <c r="T41" i="9" s="1"/>
  <c r="T61" i="9" s="1"/>
  <c r="T81" i="9" s="1"/>
  <c r="S21" i="9"/>
  <c r="S41" i="9" s="1"/>
  <c r="S61" i="9" s="1"/>
  <c r="S81" i="9" s="1"/>
  <c r="R21" i="9"/>
  <c r="R41" i="9" s="1"/>
  <c r="R61" i="9" s="1"/>
  <c r="R81" i="9" s="1"/>
  <c r="Q21" i="9"/>
  <c r="Q41" i="9" s="1"/>
  <c r="Q61" i="9" s="1"/>
  <c r="Q81" i="9" s="1"/>
  <c r="P21" i="9"/>
  <c r="P41" i="9" s="1"/>
  <c r="P61" i="9" s="1"/>
  <c r="P81" i="9" s="1"/>
  <c r="O21" i="9"/>
  <c r="O41" i="9" s="1"/>
  <c r="O61" i="9" s="1"/>
  <c r="O81" i="9" s="1"/>
  <c r="N21" i="9"/>
  <c r="N41" i="9" s="1"/>
  <c r="N61" i="9" s="1"/>
  <c r="N81" i="9" s="1"/>
  <c r="M21" i="9"/>
  <c r="M41" i="9" s="1"/>
  <c r="M61" i="9" s="1"/>
  <c r="M81" i="9" s="1"/>
  <c r="L21" i="9"/>
  <c r="L41" i="9" s="1"/>
  <c r="L61" i="9" s="1"/>
  <c r="L81" i="9" s="1"/>
  <c r="K21" i="9"/>
  <c r="K41" i="9" s="1"/>
  <c r="K61" i="9" s="1"/>
  <c r="K81" i="9" s="1"/>
  <c r="J21" i="9"/>
  <c r="J41" i="9" s="1"/>
  <c r="J61" i="9" s="1"/>
  <c r="J81" i="9" s="1"/>
  <c r="I21" i="9"/>
  <c r="I41" i="9" s="1"/>
  <c r="I61" i="9" s="1"/>
  <c r="I81" i="9" s="1"/>
  <c r="H21" i="9"/>
  <c r="H41" i="9" s="1"/>
  <c r="H61" i="9" s="1"/>
  <c r="H81" i="9" s="1"/>
  <c r="E21" i="9"/>
  <c r="E41" i="9" s="1"/>
  <c r="E61" i="9" s="1"/>
  <c r="E81" i="9" s="1"/>
  <c r="D21" i="9"/>
  <c r="D41" i="9" s="1"/>
  <c r="D61" i="9" s="1"/>
  <c r="D81" i="9" s="1"/>
  <c r="C21" i="9"/>
  <c r="C41" i="9" s="1"/>
  <c r="C61" i="9" s="1"/>
  <c r="C81" i="9" s="1"/>
  <c r="B21" i="9"/>
  <c r="B41" i="9" s="1"/>
  <c r="B61" i="9" s="1"/>
  <c r="B81" i="9" s="1"/>
  <c r="BH19" i="9"/>
  <c r="BG19" i="9"/>
  <c r="BF19" i="9"/>
  <c r="BE19" i="9"/>
  <c r="BD19" i="9"/>
  <c r="BC19" i="9"/>
  <c r="BB19" i="9"/>
  <c r="BA19" i="9"/>
  <c r="AZ19" i="9"/>
  <c r="AY19" i="9"/>
  <c r="BH18" i="9"/>
  <c r="BG18" i="9"/>
  <c r="BF18" i="9"/>
  <c r="BE18" i="9"/>
  <c r="BD18" i="9"/>
  <c r="BC18" i="9"/>
  <c r="BB18" i="9"/>
  <c r="BA18" i="9"/>
  <c r="AZ18" i="9"/>
  <c r="AY18" i="9"/>
  <c r="BH17" i="9"/>
  <c r="BG17" i="9"/>
  <c r="BF17" i="9"/>
  <c r="BE17" i="9"/>
  <c r="BD17" i="9"/>
  <c r="BC17" i="9"/>
  <c r="BB17" i="9"/>
  <c r="BA17" i="9"/>
  <c r="AZ17" i="9"/>
  <c r="AY17" i="9"/>
  <c r="BH16" i="9"/>
  <c r="BG16" i="9"/>
  <c r="BF16" i="9"/>
  <c r="BE16" i="9"/>
  <c r="BD16" i="9"/>
  <c r="BC16" i="9"/>
  <c r="BB16" i="9"/>
  <c r="BA16" i="9"/>
  <c r="AZ16" i="9"/>
  <c r="AY16" i="9"/>
  <c r="BH15" i="9"/>
  <c r="BG15" i="9"/>
  <c r="BF15" i="9"/>
  <c r="BE15" i="9"/>
  <c r="BD15" i="9"/>
  <c r="BC15" i="9"/>
  <c r="BB15" i="9"/>
  <c r="BA15" i="9"/>
  <c r="AZ15" i="9"/>
  <c r="AY15" i="9"/>
  <c r="BH14" i="9"/>
  <c r="BG14" i="9"/>
  <c r="BF14" i="9"/>
  <c r="BE14" i="9"/>
  <c r="BD14" i="9"/>
  <c r="BC14" i="9"/>
  <c r="BB14" i="9"/>
  <c r="BA14" i="9"/>
  <c r="AZ14" i="9"/>
  <c r="AY14" i="9"/>
  <c r="BH13" i="9"/>
  <c r="BG13" i="9"/>
  <c r="BF13" i="9"/>
  <c r="BE13" i="9"/>
  <c r="BD13" i="9"/>
  <c r="BC13" i="9"/>
  <c r="BB13" i="9"/>
  <c r="BA13" i="9"/>
  <c r="AZ13" i="9"/>
  <c r="AY13" i="9"/>
  <c r="BH12" i="9"/>
  <c r="BG12" i="9"/>
  <c r="BF12" i="9"/>
  <c r="BE12" i="9"/>
  <c r="BD12" i="9"/>
  <c r="BC12" i="9"/>
  <c r="BB12" i="9"/>
  <c r="BA12" i="9"/>
  <c r="AZ12" i="9"/>
  <c r="AY12" i="9"/>
  <c r="BH11" i="9"/>
  <c r="BG11" i="9"/>
  <c r="BF11" i="9"/>
  <c r="BE11" i="9"/>
  <c r="BD11" i="9"/>
  <c r="BC11" i="9"/>
  <c r="BB11" i="9"/>
  <c r="BA11" i="9"/>
  <c r="AZ11" i="9"/>
  <c r="AY11" i="9"/>
  <c r="BH10" i="9"/>
  <c r="BG10" i="9"/>
  <c r="BF10" i="9"/>
  <c r="BE10" i="9"/>
  <c r="BD10" i="9"/>
  <c r="BC10" i="9"/>
  <c r="BB10" i="9"/>
  <c r="BA10" i="9"/>
  <c r="AZ10" i="9"/>
  <c r="AY10" i="9"/>
  <c r="BH9" i="9"/>
  <c r="BG9" i="9"/>
  <c r="BF9" i="9"/>
  <c r="BE9" i="9"/>
  <c r="BD9" i="9"/>
  <c r="BC9" i="9"/>
  <c r="BB9" i="9"/>
  <c r="BA9" i="9"/>
  <c r="AZ9" i="9"/>
  <c r="AY9" i="9"/>
  <c r="BH8" i="9"/>
  <c r="BG8" i="9"/>
  <c r="BF8" i="9"/>
  <c r="BE8" i="9"/>
  <c r="BD8" i="9"/>
  <c r="BC8" i="9"/>
  <c r="BB8" i="9"/>
  <c r="BA8" i="9"/>
  <c r="AZ8" i="9"/>
  <c r="AY8" i="9"/>
  <c r="BH7" i="9"/>
  <c r="BG7" i="9"/>
  <c r="BF7" i="9"/>
  <c r="BE7" i="9"/>
  <c r="BD7" i="9"/>
  <c r="BC7" i="9"/>
  <c r="BB7" i="9"/>
  <c r="BA7" i="9"/>
  <c r="AZ7" i="9"/>
  <c r="AY7" i="9"/>
  <c r="BH6" i="9"/>
  <c r="BG6" i="9"/>
  <c r="BF6" i="9"/>
  <c r="BE6" i="9"/>
  <c r="BD6" i="9"/>
  <c r="BC6" i="9"/>
  <c r="BB6" i="9"/>
  <c r="BA6" i="9"/>
  <c r="AZ6" i="9"/>
  <c r="AY6" i="9"/>
  <c r="BH5" i="9"/>
  <c r="BG5" i="9"/>
  <c r="BF5" i="9"/>
  <c r="BE5" i="9"/>
  <c r="BD5" i="9"/>
  <c r="BC5" i="9"/>
  <c r="BB5" i="9"/>
  <c r="BA5" i="9"/>
  <c r="AZ5" i="9"/>
  <c r="AY5" i="9"/>
  <c r="BH4" i="9"/>
  <c r="BG4" i="9"/>
  <c r="BF4" i="9"/>
  <c r="BE4" i="9"/>
  <c r="BD4" i="9"/>
  <c r="BC4" i="9"/>
  <c r="BB4" i="9"/>
  <c r="BA4" i="9"/>
  <c r="AZ4" i="9"/>
  <c r="AY4" i="9"/>
  <c r="BH3" i="9"/>
  <c r="BG3" i="9"/>
  <c r="BF3" i="9"/>
  <c r="BE3" i="9"/>
  <c r="BD3" i="9"/>
  <c r="BC3" i="9"/>
  <c r="BB3" i="9"/>
  <c r="BA3" i="9"/>
  <c r="AZ3" i="9"/>
  <c r="AY3" i="9"/>
  <c r="BH2" i="9"/>
  <c r="BG2" i="9"/>
  <c r="BF2" i="9"/>
  <c r="BE2" i="9"/>
  <c r="BC2" i="9"/>
  <c r="BB2" i="9"/>
  <c r="BA2" i="9"/>
  <c r="AZ2" i="9"/>
  <c r="AY2" i="9"/>
</calcChain>
</file>

<file path=xl/sharedStrings.xml><?xml version="1.0" encoding="utf-8"?>
<sst xmlns="http://schemas.openxmlformats.org/spreadsheetml/2006/main" count="93" uniqueCount="79">
  <si>
    <t>Abatement rate</t>
  </si>
  <si>
    <t>Capital share (Green)</t>
  </si>
  <si>
    <t>Capital share (Brown)</t>
  </si>
  <si>
    <t>Labor share (Green)</t>
  </si>
  <si>
    <t>Labor share (Brown)</t>
  </si>
  <si>
    <t>Capital (Green)</t>
  </si>
  <si>
    <t>Capital (Brown)</t>
  </si>
  <si>
    <t>Labor (Green)</t>
  </si>
  <si>
    <t>Labor (Brown)</t>
  </si>
  <si>
    <t>Net output (Green)</t>
  </si>
  <si>
    <t>Net output (Brown)</t>
  </si>
  <si>
    <t>Emissions (Green)</t>
  </si>
  <si>
    <t>Emissions (Brown)</t>
  </si>
  <si>
    <t>Atmospheric temperature</t>
  </si>
  <si>
    <t>net emissions</t>
  </si>
  <si>
    <t>Total Capital</t>
  </si>
  <si>
    <t>Total Labor</t>
  </si>
  <si>
    <t>Baseline</t>
  </si>
  <si>
    <t>Net output</t>
  </si>
  <si>
    <t>Net emissions</t>
  </si>
  <si>
    <t>Linear</t>
  </si>
  <si>
    <t>Delayed</t>
  </si>
  <si>
    <t>Fast</t>
  </si>
  <si>
    <t>2Identical</t>
  </si>
  <si>
    <t>Capital transfer (Green-&gt;Brown)</t>
  </si>
  <si>
    <t>Capital transfer (Brown-&gt;Green)</t>
  </si>
  <si>
    <t>Labor transfer (Brown-&gt;Green)</t>
  </si>
  <si>
    <t>Labor transfer (Green-&gt;Brown)</t>
  </si>
  <si>
    <t>Abatement rate (Green)</t>
  </si>
  <si>
    <t>Abatement rate (Brown)</t>
  </si>
  <si>
    <t>Output share (Green)</t>
  </si>
  <si>
    <t>Output share (Brown)</t>
  </si>
  <si>
    <t>Capital productivity share (Green)</t>
  </si>
  <si>
    <t>Capital productivity share (Brown)</t>
  </si>
  <si>
    <t>Labor productivity share (Green)</t>
  </si>
  <si>
    <r>
      <rPr>
        <sz val="11"/>
        <color theme="1"/>
        <rFont val="Calibri"/>
        <family val="2"/>
        <scheme val="minor"/>
      </rPr>
      <t>Labor productivity share</t>
    </r>
    <r>
      <rPr>
        <b/>
        <sz val="11"/>
        <color theme="1"/>
        <rFont val="Calibri"/>
        <family val="2"/>
        <scheme val="minor"/>
      </rPr>
      <t xml:space="preserve"> (Brown)</t>
    </r>
  </si>
  <si>
    <t>Labor R&amp;D share</t>
  </si>
  <si>
    <t>Capital R&amp;D share</t>
  </si>
  <si>
    <t>Capital R&amp;D share (Green)</t>
  </si>
  <si>
    <t>Capital R&amp;D share (Brown)</t>
  </si>
  <si>
    <t>Labor R&amp;D share (Green)</t>
  </si>
  <si>
    <t>Labor R&amp;D share (Brown)</t>
  </si>
  <si>
    <t>Saving rate (Green)</t>
  </si>
  <si>
    <t>Saving rate (Brown)</t>
  </si>
  <si>
    <t>Consumption (Green)</t>
  </si>
  <si>
    <t>Consumption (Brown)</t>
  </si>
  <si>
    <t>Figure xx - Calibration</t>
  </si>
  <si>
    <t>Consumption share (Green)</t>
  </si>
  <si>
    <t>Consumption share (Brown)</t>
  </si>
  <si>
    <t>Figure 3 - Key decision variables</t>
  </si>
  <si>
    <t>Figure 2 - Green share</t>
  </si>
  <si>
    <t>Figure 5 - R&amp;D allocation</t>
  </si>
  <si>
    <t>Figure 4 - Transfers</t>
  </si>
  <si>
    <t>Gross output (Green)</t>
  </si>
  <si>
    <r>
      <rPr>
        <sz val="11"/>
        <color theme="1"/>
        <rFont val="Calibri"/>
        <family val="2"/>
        <scheme val="minor"/>
      </rPr>
      <t xml:space="preserve">Gross output </t>
    </r>
    <r>
      <rPr>
        <b/>
        <sz val="11"/>
        <color theme="1"/>
        <rFont val="Calibri"/>
        <family val="2"/>
        <scheme val="minor"/>
      </rPr>
      <t>(Brown)</t>
    </r>
  </si>
  <si>
    <t>Capital transfer cost (Brown-&gt;Green)</t>
  </si>
  <si>
    <t>Capital transfer cost (Green-&gt;Brown)</t>
  </si>
  <si>
    <t>Labor transfer cost (Brown-&gt;Green)</t>
  </si>
  <si>
    <t>Labor transfer cost (Green-&gt;Brown)</t>
  </si>
  <si>
    <t>Abatement cost (Green)</t>
  </si>
  <si>
    <t>Abatement cost (Brown)</t>
  </si>
  <si>
    <t>Damage cost (Green)</t>
  </si>
  <si>
    <t>Damage cost (Brown)</t>
  </si>
  <si>
    <t>Capital transfer cost share (Brown-&gt;Green)</t>
  </si>
  <si>
    <t>Capital transfer cost share (Green-&gt;Brown)</t>
  </si>
  <si>
    <t>Labor transfer cost share (Brown-&gt;Green)</t>
  </si>
  <si>
    <t>Labor transfer cost share (Green-&gt;Brown)</t>
  </si>
  <si>
    <t>Abatement cost share (Green)</t>
  </si>
  <si>
    <t>Abatement cost share (Brown)</t>
  </si>
  <si>
    <t>Damage cost share (Green)</t>
  </si>
  <si>
    <t>Damage cost share (Brown)</t>
  </si>
  <si>
    <t>Figure 6 - Climate outputs</t>
  </si>
  <si>
    <t>Figure 8 - Costs</t>
  </si>
  <si>
    <t>Figure 9 - Outputs</t>
  </si>
  <si>
    <t>Labor productivity (Green)</t>
  </si>
  <si>
    <t>Labor productivity (Brown)</t>
  </si>
  <si>
    <t>Capital productivity (Green)</t>
  </si>
  <si>
    <t>Capital productivity (Brown)</t>
  </si>
  <si>
    <t>Figure 10 -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</si>
</sst>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2" fillId="3" borderId="9" xfId="0" applyFont="1" applyFill="1" applyBorder="1"/>
    <xf numFmtId="0" fontId="2" fillId="5" borderId="8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2" fillId="3" borderId="10" xfId="0" applyFont="1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2" fillId="4" borderId="10" xfId="0" applyFont="1" applyFill="1" applyBorder="1"/>
    <xf numFmtId="0" fontId="2" fillId="4" borderId="9" xfId="0" applyFont="1" applyFill="1" applyBorder="1"/>
    <xf numFmtId="0" fontId="2" fillId="8" borderId="9" xfId="0" applyFont="1" applyFill="1" applyBorder="1"/>
    <xf numFmtId="0" fontId="2" fillId="5" borderId="10" xfId="0" applyFont="1" applyFill="1" applyBorder="1"/>
    <xf numFmtId="0" fontId="0" fillId="0" borderId="2" xfId="0" applyBorder="1"/>
    <xf numFmtId="0" fontId="0" fillId="0" borderId="3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6" borderId="1" xfId="0" applyFont="1" applyFill="1" applyBorder="1"/>
    <xf numFmtId="0" fontId="0" fillId="0" borderId="12" xfId="0" applyBorder="1"/>
    <xf numFmtId="0" fontId="0" fillId="7" borderId="0" xfId="0" applyFill="1"/>
    <xf numFmtId="0" fontId="3" fillId="0" borderId="0" xfId="0" applyFont="1" applyAlignment="1">
      <alignment vertical="center" textRotation="90"/>
    </xf>
    <xf numFmtId="0" fontId="0" fillId="3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1" xfId="0" applyFill="1" applyBorder="1"/>
    <xf numFmtId="0" fontId="3" fillId="0" borderId="0" xfId="0" applyFont="1" applyAlignment="1">
      <alignment horizontal="center" vertical="center" textRotation="90"/>
    </xf>
    <xf numFmtId="0" fontId="3" fillId="7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9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MTC!$B$2:$B$19</c:f>
              <c:numCache>
                <c:formatCode>General</c:formatCode>
                <c:ptCount val="18"/>
                <c:pt idx="0">
                  <c:v>0.03</c:v>
                </c:pt>
                <c:pt idx="1">
                  <c:v>0.18715100800000001</c:v>
                </c:pt>
                <c:pt idx="2">
                  <c:v>0.21146505800000001</c:v>
                </c:pt>
                <c:pt idx="3">
                  <c:v>0.237698399</c:v>
                </c:pt>
                <c:pt idx="4">
                  <c:v>0.26590699499999998</c:v>
                </c:pt>
                <c:pt idx="5">
                  <c:v>0.29615027999999999</c:v>
                </c:pt>
                <c:pt idx="6">
                  <c:v>0.32849039200000002</c:v>
                </c:pt>
                <c:pt idx="7">
                  <c:v>0.362991483</c:v>
                </c:pt>
                <c:pt idx="8">
                  <c:v>0.39971910300000002</c:v>
                </c:pt>
                <c:pt idx="9">
                  <c:v>0.43873965199999998</c:v>
                </c:pt>
                <c:pt idx="10">
                  <c:v>0.48011989300000002</c:v>
                </c:pt>
                <c:pt idx="11">
                  <c:v>0.52392656400000004</c:v>
                </c:pt>
                <c:pt idx="12">
                  <c:v>0.57022612500000003</c:v>
                </c:pt>
                <c:pt idx="13">
                  <c:v>0.61908475200000002</c:v>
                </c:pt>
                <c:pt idx="14">
                  <c:v>0.67056881000000002</c:v>
                </c:pt>
                <c:pt idx="15">
                  <c:v>0.72474622</c:v>
                </c:pt>
                <c:pt idx="16">
                  <c:v>0.78168958600000005</c:v>
                </c:pt>
                <c:pt idx="17">
                  <c:v>0.84148267899999996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2-49E8-80EF-755C04F057F2}"/>
            </c:ext>
          </c:extLst>
        </c:ser>
        <c:ser>
          <c:idx val="1"/>
          <c:order val="1"/>
          <c:tx>
            <c:strRef>
              <c:f>MTC!$A$1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MTC!$F$2:$F$19</c:f>
              <c:numCache>
                <c:formatCode>General</c:formatCode>
                <c:ptCount val="18"/>
                <c:pt idx="0">
                  <c:v>3.0999999999884932E-2</c:v>
                </c:pt>
                <c:pt idx="1">
                  <c:v>0.13064376103945502</c:v>
                </c:pt>
                <c:pt idx="2">
                  <c:v>0.14926384979685353</c:v>
                </c:pt>
                <c:pt idx="3">
                  <c:v>0.16979689624467317</c:v>
                </c:pt>
                <c:pt idx="4">
                  <c:v>0.19249735790501113</c:v>
                </c:pt>
                <c:pt idx="5">
                  <c:v>0.21763679382953505</c:v>
                </c:pt>
                <c:pt idx="6">
                  <c:v>0.24550634462762538</c:v>
                </c:pt>
                <c:pt idx="7">
                  <c:v>0.27642985420398508</c:v>
                </c:pt>
                <c:pt idx="8">
                  <c:v>0.31076021696170714</c:v>
                </c:pt>
                <c:pt idx="9">
                  <c:v>0.34889041781060076</c:v>
                </c:pt>
                <c:pt idx="10">
                  <c:v>0.39125823733211573</c:v>
                </c:pt>
                <c:pt idx="11">
                  <c:v>0.43834353131785447</c:v>
                </c:pt>
                <c:pt idx="12">
                  <c:v>0.4906774766789852</c:v>
                </c:pt>
                <c:pt idx="13">
                  <c:v>0.54883818429545606</c:v>
                </c:pt>
                <c:pt idx="14">
                  <c:v>0.61345805476057014</c:v>
                </c:pt>
                <c:pt idx="15">
                  <c:v>0.68520779486825634</c:v>
                </c:pt>
                <c:pt idx="16">
                  <c:v>0.76479759788116064</c:v>
                </c:pt>
                <c:pt idx="17">
                  <c:v>0.85296959171518849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2-49E8-80EF-755C04F0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</a:t>
                </a:r>
                <a:r>
                  <a:rPr lang="en-US" sz="1400" b="1" baseline="0"/>
                  <a:t> r</a:t>
                </a:r>
                <a:r>
                  <a:rPr lang="en-US" sz="1400" b="1"/>
                  <a:t>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797708526728"/>
          <c:y val="3.7572802610989595E-2"/>
          <c:w val="0.21432838007007651"/>
          <c:h val="0.11651562013623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MTC!$BC$22:$BC$39</c:f>
              <c:numCache>
                <c:formatCode>General</c:formatCode>
                <c:ptCount val="18"/>
                <c:pt idx="0">
                  <c:v>0.17924472859843099</c:v>
                </c:pt>
                <c:pt idx="1">
                  <c:v>0.18227467475581147</c:v>
                </c:pt>
                <c:pt idx="2">
                  <c:v>0.18299425337375919</c:v>
                </c:pt>
                <c:pt idx="3">
                  <c:v>0.1828045963808467</c:v>
                </c:pt>
                <c:pt idx="4">
                  <c:v>0.1823445939161136</c:v>
                </c:pt>
                <c:pt idx="5">
                  <c:v>0.18189926706849363</c:v>
                </c:pt>
                <c:pt idx="6">
                  <c:v>0.18159813995521917</c:v>
                </c:pt>
                <c:pt idx="7">
                  <c:v>0.181502040702925</c:v>
                </c:pt>
                <c:pt idx="8">
                  <c:v>0.18160145316225793</c:v>
                </c:pt>
                <c:pt idx="9">
                  <c:v>0.18189817161257646</c:v>
                </c:pt>
                <c:pt idx="10">
                  <c:v>0.18236734359594406</c:v>
                </c:pt>
                <c:pt idx="11">
                  <c:v>0.182985755672189</c:v>
                </c:pt>
                <c:pt idx="12">
                  <c:v>0.18369975185007842</c:v>
                </c:pt>
                <c:pt idx="13">
                  <c:v>0.18452106549952713</c:v>
                </c:pt>
                <c:pt idx="14">
                  <c:v>0.18537736625097981</c:v>
                </c:pt>
                <c:pt idx="15">
                  <c:v>0.18629139943552409</c:v>
                </c:pt>
                <c:pt idx="16">
                  <c:v>0.18720926260569315</c:v>
                </c:pt>
                <c:pt idx="17">
                  <c:v>0.18816500352580084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C-406E-9946-CD16286BF444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MTC!$BC$42:$BC$59</c:f>
              <c:numCache>
                <c:formatCode>General</c:formatCode>
                <c:ptCount val="18"/>
                <c:pt idx="0">
                  <c:v>0.17072096128459346</c:v>
                </c:pt>
                <c:pt idx="1">
                  <c:v>0.19706721794587959</c:v>
                </c:pt>
                <c:pt idx="2">
                  <c:v>0.22354549625909173</c:v>
                </c:pt>
                <c:pt idx="3">
                  <c:v>0.25096480018757611</c:v>
                </c:pt>
                <c:pt idx="4">
                  <c:v>0.27987197982375811</c:v>
                </c:pt>
                <c:pt idx="5">
                  <c:v>0.31036425866221362</c:v>
                </c:pt>
                <c:pt idx="6">
                  <c:v>0.34255094466902442</c:v>
                </c:pt>
                <c:pt idx="7">
                  <c:v>0.37630579847937129</c:v>
                </c:pt>
                <c:pt idx="8">
                  <c:v>0.41156815370502131</c:v>
                </c:pt>
                <c:pt idx="9">
                  <c:v>0.44808284991060177</c:v>
                </c:pt>
                <c:pt idx="10">
                  <c:v>0.48567026913153277</c:v>
                </c:pt>
                <c:pt idx="11">
                  <c:v>0.5240541110464777</c:v>
                </c:pt>
                <c:pt idx="12">
                  <c:v>0.56263113969586065</c:v>
                </c:pt>
                <c:pt idx="13">
                  <c:v>0.6012684820404961</c:v>
                </c:pt>
                <c:pt idx="14">
                  <c:v>0.63902698514114797</c:v>
                </c:pt>
                <c:pt idx="15">
                  <c:v>0.67542556303401413</c:v>
                </c:pt>
                <c:pt idx="16">
                  <c:v>0.70883931349619111</c:v>
                </c:pt>
                <c:pt idx="17">
                  <c:v>0.73685736768735355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C-406E-9946-CD16286BF444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MTC!$BC$62:$BC$79</c:f>
              <c:numCache>
                <c:formatCode>General</c:formatCode>
                <c:ptCount val="18"/>
                <c:pt idx="0">
                  <c:v>0.17827883151797372</c:v>
                </c:pt>
                <c:pt idx="1">
                  <c:v>0.18694177040367188</c:v>
                </c:pt>
                <c:pt idx="2">
                  <c:v>0.19695923540348748</c:v>
                </c:pt>
                <c:pt idx="3">
                  <c:v>0.20943145923112064</c:v>
                </c:pt>
                <c:pt idx="4">
                  <c:v>0.22550836232925761</c:v>
                </c:pt>
                <c:pt idx="5">
                  <c:v>0.24621627951320771</c:v>
                </c:pt>
                <c:pt idx="6">
                  <c:v>0.273092052089421</c:v>
                </c:pt>
                <c:pt idx="7">
                  <c:v>0.30684129219227391</c:v>
                </c:pt>
                <c:pt idx="8">
                  <c:v>0.3505238514004429</c:v>
                </c:pt>
                <c:pt idx="9">
                  <c:v>0.39070803292355832</c:v>
                </c:pt>
                <c:pt idx="10">
                  <c:v>0.4298532846484337</c:v>
                </c:pt>
                <c:pt idx="11">
                  <c:v>0.4690694070023273</c:v>
                </c:pt>
                <c:pt idx="12">
                  <c:v>0.50877373098273637</c:v>
                </c:pt>
                <c:pt idx="13">
                  <c:v>0.54897664240449073</c:v>
                </c:pt>
                <c:pt idx="14">
                  <c:v>0.58954008902799437</c:v>
                </c:pt>
                <c:pt idx="15">
                  <c:v>0.62955857882772659</c:v>
                </c:pt>
                <c:pt idx="16">
                  <c:v>0.66720734823489092</c:v>
                </c:pt>
                <c:pt idx="17">
                  <c:v>0.69800676943362927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C-406E-9946-CD16286BF444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MTC!$BC$82:$BC$99</c:f>
              <c:numCache>
                <c:formatCode>General</c:formatCode>
                <c:ptCount val="18"/>
                <c:pt idx="0">
                  <c:v>0.15867883030559646</c:v>
                </c:pt>
                <c:pt idx="1">
                  <c:v>0.19810751168528126</c:v>
                </c:pt>
                <c:pt idx="2">
                  <c:v>0.23378645297766226</c:v>
                </c:pt>
                <c:pt idx="3">
                  <c:v>0.26937887378609016</c:v>
                </c:pt>
                <c:pt idx="4">
                  <c:v>0.30611562708151041</c:v>
                </c:pt>
                <c:pt idx="5">
                  <c:v>0.34515499629203478</c:v>
                </c:pt>
                <c:pt idx="6">
                  <c:v>0.38502058092697894</c:v>
                </c:pt>
                <c:pt idx="7">
                  <c:v>0.41924988045066824</c:v>
                </c:pt>
                <c:pt idx="8">
                  <c:v>0.4289133541630436</c:v>
                </c:pt>
                <c:pt idx="9">
                  <c:v>0.44856002017046093</c:v>
                </c:pt>
                <c:pt idx="10">
                  <c:v>0.47413537643054243</c:v>
                </c:pt>
                <c:pt idx="11">
                  <c:v>0.50369532152344487</c:v>
                </c:pt>
                <c:pt idx="12">
                  <c:v>0.53588717880770353</c:v>
                </c:pt>
                <c:pt idx="13">
                  <c:v>0.56963211360110488</c:v>
                </c:pt>
                <c:pt idx="14">
                  <c:v>0.60395505189305554</c:v>
                </c:pt>
                <c:pt idx="15">
                  <c:v>0.6383658506006864</c:v>
                </c:pt>
                <c:pt idx="16">
                  <c:v>0.67195465518420427</c:v>
                </c:pt>
                <c:pt idx="17">
                  <c:v>0.70465029879948637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C-406E-9946-CD16286B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output share</a:t>
                </a:r>
              </a:p>
            </c:rich>
          </c:tx>
          <c:layout>
            <c:manualLayout>
              <c:xMode val="edge"/>
              <c:yMode val="edge"/>
              <c:x val="2.0654460452643339E-2"/>
              <c:y val="0.2416949736983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MTC!$AY$22:$AY$39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0.21141332867933699</c:v>
                </c:pt>
                <c:pt idx="2">
                  <c:v>0.21490727987838282</c:v>
                </c:pt>
                <c:pt idx="3">
                  <c:v>0.21447491260794888</c:v>
                </c:pt>
                <c:pt idx="4">
                  <c:v>0.2123112024625802</c:v>
                </c:pt>
                <c:pt idx="5">
                  <c:v>0.20952725194684843</c:v>
                </c:pt>
                <c:pt idx="6">
                  <c:v>0.20671728934590097</c:v>
                </c:pt>
                <c:pt idx="7">
                  <c:v>0.20415134040042127</c:v>
                </c:pt>
                <c:pt idx="8">
                  <c:v>0.20193404159067355</c:v>
                </c:pt>
                <c:pt idx="9">
                  <c:v>0.20011577721337043</c:v>
                </c:pt>
                <c:pt idx="10">
                  <c:v>0.1986963905729425</c:v>
                </c:pt>
                <c:pt idx="11">
                  <c:v>0.19761986821535432</c:v>
                </c:pt>
                <c:pt idx="12">
                  <c:v>0.19685210882571844</c:v>
                </c:pt>
                <c:pt idx="13">
                  <c:v>0.196374179461309</c:v>
                </c:pt>
                <c:pt idx="14">
                  <c:v>0.19609540214862242</c:v>
                </c:pt>
                <c:pt idx="15">
                  <c:v>0.19599371657851747</c:v>
                </c:pt>
                <c:pt idx="16">
                  <c:v>0.19603451637705313</c:v>
                </c:pt>
                <c:pt idx="17">
                  <c:v>0.19619525086719089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5-4CE5-A337-9C85BDC9B011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MTC!$AY$42:$AY$59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0.22134792732978084</c:v>
                </c:pt>
                <c:pt idx="2">
                  <c:v>0.2398683548276134</c:v>
                </c:pt>
                <c:pt idx="3">
                  <c:v>0.25878515893242399</c:v>
                </c:pt>
                <c:pt idx="4">
                  <c:v>0.27921546197937569</c:v>
                </c:pt>
                <c:pt idx="5">
                  <c:v>0.30189770229171436</c:v>
                </c:pt>
                <c:pt idx="6">
                  <c:v>0.32721798396518503</c:v>
                </c:pt>
                <c:pt idx="7">
                  <c:v>0.35508674430402909</c:v>
                </c:pt>
                <c:pt idx="8">
                  <c:v>0.38587740811662224</c:v>
                </c:pt>
                <c:pt idx="9">
                  <c:v>0.41897910429578578</c:v>
                </c:pt>
                <c:pt idx="10">
                  <c:v>0.4548667258497322</c:v>
                </c:pt>
                <c:pt idx="11">
                  <c:v>0.49300442432216812</c:v>
                </c:pt>
                <c:pt idx="12">
                  <c:v>0.53285713548019364</c:v>
                </c:pt>
                <c:pt idx="13">
                  <c:v>0.57417945072275789</c:v>
                </c:pt>
                <c:pt idx="14">
                  <c:v>0.61534531659320224</c:v>
                </c:pt>
                <c:pt idx="15">
                  <c:v>0.6545503541110228</c:v>
                </c:pt>
                <c:pt idx="16">
                  <c:v>0.68844856407204558</c:v>
                </c:pt>
                <c:pt idx="17">
                  <c:v>0.70827277888399909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5-4CE5-A337-9C85BDC9B011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MTC!$AY$62:$AY$79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0.20111275932436451</c:v>
                </c:pt>
                <c:pt idx="2">
                  <c:v>0.20252547360243189</c:v>
                </c:pt>
                <c:pt idx="3">
                  <c:v>0.20597680746717051</c:v>
                </c:pt>
                <c:pt idx="4">
                  <c:v>0.2131448423336165</c:v>
                </c:pt>
                <c:pt idx="5">
                  <c:v>0.22627741494434356</c:v>
                </c:pt>
                <c:pt idx="6">
                  <c:v>0.24873804175280242</c:v>
                </c:pt>
                <c:pt idx="7">
                  <c:v>0.286300346480936</c:v>
                </c:pt>
                <c:pt idx="8">
                  <c:v>0.347693845780434</c:v>
                </c:pt>
                <c:pt idx="9">
                  <c:v>0.39445232139760694</c:v>
                </c:pt>
                <c:pt idx="10">
                  <c:v>0.43505642131930433</c:v>
                </c:pt>
                <c:pt idx="11">
                  <c:v>0.47428824575221856</c:v>
                </c:pt>
                <c:pt idx="12">
                  <c:v>0.51414803963261757</c:v>
                </c:pt>
                <c:pt idx="13">
                  <c:v>0.55598178115720753</c:v>
                </c:pt>
                <c:pt idx="14">
                  <c:v>0.59958921309610025</c:v>
                </c:pt>
                <c:pt idx="15">
                  <c:v>0.6434290393884432</c:v>
                </c:pt>
                <c:pt idx="16">
                  <c:v>0.68257347699742488</c:v>
                </c:pt>
                <c:pt idx="17">
                  <c:v>0.70356694122767371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5-4CE5-A337-9C85BDC9B011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MTC!$AY$82:$AY$99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0.25866282481973069</c:v>
                </c:pt>
                <c:pt idx="2">
                  <c:v>0.30163700578883174</c:v>
                </c:pt>
                <c:pt idx="3">
                  <c:v>0.34080574676394526</c:v>
                </c:pt>
                <c:pt idx="4">
                  <c:v>0.38166325198006806</c:v>
                </c:pt>
                <c:pt idx="5">
                  <c:v>0.42678588169685533</c:v>
                </c:pt>
                <c:pt idx="6">
                  <c:v>0.47160949347424663</c:v>
                </c:pt>
                <c:pt idx="7">
                  <c:v>0.49406862816216607</c:v>
                </c:pt>
                <c:pt idx="8">
                  <c:v>0.43561886380983722</c:v>
                </c:pt>
                <c:pt idx="9">
                  <c:v>0.41238373431784342</c:v>
                </c:pt>
                <c:pt idx="10">
                  <c:v>0.40914760568248693</c:v>
                </c:pt>
                <c:pt idx="11">
                  <c:v>0.41933749764796935</c:v>
                </c:pt>
                <c:pt idx="12">
                  <c:v>0.4378032204176992</c:v>
                </c:pt>
                <c:pt idx="13">
                  <c:v>0.4623697823198103</c:v>
                </c:pt>
                <c:pt idx="14">
                  <c:v>0.49133752582588247</c:v>
                </c:pt>
                <c:pt idx="15">
                  <c:v>0.52294964177789183</c:v>
                </c:pt>
                <c:pt idx="16">
                  <c:v>0.55700632498793201</c:v>
                </c:pt>
                <c:pt idx="17">
                  <c:v>0.59206421005796273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5-4CE5-A337-9C85BDC9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capital share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623362315986957E-2"/>
              <c:y val="0.2450226438785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MTC!$BA$22:$BA$39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0.20437200791392315</c:v>
                </c:pt>
                <c:pt idx="2">
                  <c:v>0.20865840572754521</c:v>
                </c:pt>
                <c:pt idx="3">
                  <c:v>0.21282507415551968</c:v>
                </c:pt>
                <c:pt idx="4">
                  <c:v>0.21687894762522267</c:v>
                </c:pt>
                <c:pt idx="5">
                  <c:v>0.22083631538610518</c:v>
                </c:pt>
                <c:pt idx="6">
                  <c:v>0.22472021545879123</c:v>
                </c:pt>
                <c:pt idx="7">
                  <c:v>0.22855502367221367</c:v>
                </c:pt>
                <c:pt idx="8">
                  <c:v>0.23236296377573101</c:v>
                </c:pt>
                <c:pt idx="9">
                  <c:v>0.23616359896619443</c:v>
                </c:pt>
                <c:pt idx="10">
                  <c:v>0.23997368831840751</c:v>
                </c:pt>
                <c:pt idx="11">
                  <c:v>0.24380589150511767</c:v>
                </c:pt>
                <c:pt idx="12">
                  <c:v>0.24767069347267504</c:v>
                </c:pt>
                <c:pt idx="13">
                  <c:v>0.2515821802235797</c:v>
                </c:pt>
                <c:pt idx="14">
                  <c:v>0.25554471625747105</c:v>
                </c:pt>
                <c:pt idx="15">
                  <c:v>0.25957200700482441</c:v>
                </c:pt>
                <c:pt idx="16">
                  <c:v>0.26366389517930394</c:v>
                </c:pt>
                <c:pt idx="17">
                  <c:v>0.26783270394249115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0-453D-81F0-68BB8C21785F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MTC!$BA$42:$BA$59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0.20574942633123883</c:v>
                </c:pt>
                <c:pt idx="2">
                  <c:v>0.21149725281104947</c:v>
                </c:pt>
                <c:pt idx="3">
                  <c:v>0.21720309871498386</c:v>
                </c:pt>
                <c:pt idx="4">
                  <c:v>0.22292732423295922</c:v>
                </c:pt>
                <c:pt idx="5">
                  <c:v>0.2287021561254533</c:v>
                </c:pt>
                <c:pt idx="6">
                  <c:v>0.23458380357002667</c:v>
                </c:pt>
                <c:pt idx="7">
                  <c:v>0.24062861574938105</c:v>
                </c:pt>
                <c:pt idx="8">
                  <c:v>0.24687542747366653</c:v>
                </c:pt>
                <c:pt idx="9">
                  <c:v>0.25338293235338744</c:v>
                </c:pt>
                <c:pt idx="10">
                  <c:v>0.26017544559533129</c:v>
                </c:pt>
                <c:pt idx="11">
                  <c:v>0.26729518446549644</c:v>
                </c:pt>
                <c:pt idx="12">
                  <c:v>0.27474723490751257</c:v>
                </c:pt>
                <c:pt idx="13">
                  <c:v>0.2825634970948962</c:v>
                </c:pt>
                <c:pt idx="14">
                  <c:v>0.29071818131683197</c:v>
                </c:pt>
                <c:pt idx="15">
                  <c:v>0.29922108819575677</c:v>
                </c:pt>
                <c:pt idx="16">
                  <c:v>0.30794085926324838</c:v>
                </c:pt>
                <c:pt idx="17">
                  <c:v>0.31689081225287863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0-453D-81F0-68BB8C21785F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MTC!$BA$62:$BA$79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0.2047833550213328</c:v>
                </c:pt>
                <c:pt idx="2">
                  <c:v>0.20964311649665057</c:v>
                </c:pt>
                <c:pt idx="3">
                  <c:v>0.21463788774543549</c:v>
                </c:pt>
                <c:pt idx="4">
                  <c:v>0.21985793912606744</c:v>
                </c:pt>
                <c:pt idx="5">
                  <c:v>0.22541037040816347</c:v>
                </c:pt>
                <c:pt idx="6">
                  <c:v>0.23141130189861309</c:v>
                </c:pt>
                <c:pt idx="7">
                  <c:v>0.23793712471749773</c:v>
                </c:pt>
                <c:pt idx="8">
                  <c:v>0.24497347524208488</c:v>
                </c:pt>
                <c:pt idx="9">
                  <c:v>0.25229134275838883</c:v>
                </c:pt>
                <c:pt idx="10">
                  <c:v>0.25982771823260142</c:v>
                </c:pt>
                <c:pt idx="11">
                  <c:v>0.26756916810201647</c:v>
                </c:pt>
                <c:pt idx="12">
                  <c:v>0.27553603561791606</c:v>
                </c:pt>
                <c:pt idx="13">
                  <c:v>0.28372787277830364</c:v>
                </c:pt>
                <c:pt idx="14">
                  <c:v>0.29216459674396783</c:v>
                </c:pt>
                <c:pt idx="15">
                  <c:v>0.30078765238456873</c:v>
                </c:pt>
                <c:pt idx="16">
                  <c:v>0.30955173839269723</c:v>
                </c:pt>
                <c:pt idx="17">
                  <c:v>0.31839174370620377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0-453D-81F0-68BB8C21785F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MTC!$BA$82:$BA$99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0.20700683936463549</c:v>
                </c:pt>
                <c:pt idx="2">
                  <c:v>0.21382090865963463</c:v>
                </c:pt>
                <c:pt idx="3">
                  <c:v>0.22037462596394899</c:v>
                </c:pt>
                <c:pt idx="4">
                  <c:v>0.22667816307798783</c:v>
                </c:pt>
                <c:pt idx="5">
                  <c:v>0.23280423809454923</c:v>
                </c:pt>
                <c:pt idx="6">
                  <c:v>0.23878484270037603</c:v>
                </c:pt>
                <c:pt idx="7">
                  <c:v>0.24466679941224975</c:v>
                </c:pt>
                <c:pt idx="8">
                  <c:v>0.25051503969500155</c:v>
                </c:pt>
                <c:pt idx="9">
                  <c:v>0.25647254736758907</c:v>
                </c:pt>
                <c:pt idx="10">
                  <c:v>0.26262789921547863</c:v>
                </c:pt>
                <c:pt idx="11">
                  <c:v>0.26903277668146852</c:v>
                </c:pt>
                <c:pt idx="12">
                  <c:v>0.27575899798274678</c:v>
                </c:pt>
                <c:pt idx="13">
                  <c:v>0.28282914206784654</c:v>
                </c:pt>
                <c:pt idx="14">
                  <c:v>0.29024431007002421</c:v>
                </c:pt>
                <c:pt idx="15">
                  <c:v>0.29806207851362354</c:v>
                </c:pt>
                <c:pt idx="16">
                  <c:v>0.30619741138862694</c:v>
                </c:pt>
                <c:pt idx="17">
                  <c:v>0.31477851433899412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30-453D-81F0-68BB8C21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labor share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8798945059E-2"/>
              <c:y val="0.2550056544190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MTC!$BE$22:$BE$39</c:f>
              <c:numCache>
                <c:formatCode>General</c:formatCode>
                <c:ptCount val="18"/>
                <c:pt idx="0">
                  <c:v>8.129989414048551E-2</c:v>
                </c:pt>
                <c:pt idx="1">
                  <c:v>9.3904524696961492E-2</c:v>
                </c:pt>
                <c:pt idx="2">
                  <c:v>0.10521728762480659</c:v>
                </c:pt>
                <c:pt idx="3">
                  <c:v>0.11516071335078937</c:v>
                </c:pt>
                <c:pt idx="4">
                  <c:v>0.12368463723417693</c:v>
                </c:pt>
                <c:pt idx="5">
                  <c:v>0.13092778081106834</c:v>
                </c:pt>
                <c:pt idx="6">
                  <c:v>0.1368891155781882</c:v>
                </c:pt>
                <c:pt idx="7">
                  <c:v>0.14170494488703703</c:v>
                </c:pt>
                <c:pt idx="8">
                  <c:v>0.14558093976357436</c:v>
                </c:pt>
                <c:pt idx="9">
                  <c:v>0.14841713144358953</c:v>
                </c:pt>
                <c:pt idx="10">
                  <c:v>0.15051696136310783</c:v>
                </c:pt>
                <c:pt idx="11">
                  <c:v>0.15205766723512856</c:v>
                </c:pt>
                <c:pt idx="12">
                  <c:v>0.15301801332818818</c:v>
                </c:pt>
                <c:pt idx="13">
                  <c:v>0.15345736013838937</c:v>
                </c:pt>
                <c:pt idx="14">
                  <c:v>0.1535418288439192</c:v>
                </c:pt>
                <c:pt idx="15">
                  <c:v>0.15331998789262538</c:v>
                </c:pt>
                <c:pt idx="16">
                  <c:v>0.15285011271879381</c:v>
                </c:pt>
                <c:pt idx="17">
                  <c:v>0.15213999422364641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5-49F5-8FD7-E907F1F884B7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MTC!$BE$42:$BE$59</c:f>
              <c:numCache>
                <c:formatCode>General</c:formatCode>
                <c:ptCount val="18"/>
                <c:pt idx="0">
                  <c:v>0.43166182303431927</c:v>
                </c:pt>
                <c:pt idx="1">
                  <c:v>0.43193426737608165</c:v>
                </c:pt>
                <c:pt idx="2">
                  <c:v>0.43215594610365099</c:v>
                </c:pt>
                <c:pt idx="3">
                  <c:v>0.43259105782200175</c:v>
                </c:pt>
                <c:pt idx="4">
                  <c:v>0.43258186905247831</c:v>
                </c:pt>
                <c:pt idx="5">
                  <c:v>0.43289560023909313</c:v>
                </c:pt>
                <c:pt idx="6">
                  <c:v>0.43364756589073511</c:v>
                </c:pt>
                <c:pt idx="7">
                  <c:v>0.43431769426886402</c:v>
                </c:pt>
                <c:pt idx="8">
                  <c:v>0.43381814529542068</c:v>
                </c:pt>
                <c:pt idx="9">
                  <c:v>0.43431465054130536</c:v>
                </c:pt>
                <c:pt idx="10">
                  <c:v>0.4349185067676844</c:v>
                </c:pt>
                <c:pt idx="11">
                  <c:v>0.4353341124843102</c:v>
                </c:pt>
                <c:pt idx="12">
                  <c:v>0.43573620578908667</c:v>
                </c:pt>
                <c:pt idx="13">
                  <c:v>0.43623312106872164</c:v>
                </c:pt>
                <c:pt idx="14">
                  <c:v>0.43737777129257299</c:v>
                </c:pt>
                <c:pt idx="15">
                  <c:v>0.43616051153986629</c:v>
                </c:pt>
                <c:pt idx="16">
                  <c:v>0.43788042554825696</c:v>
                </c:pt>
                <c:pt idx="17">
                  <c:v>0.43661652448564936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5-49F5-8FD7-E907F1F884B7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MTC!$BE$62:$BE$79</c:f>
              <c:numCache>
                <c:formatCode>General</c:formatCode>
                <c:ptCount val="18"/>
                <c:pt idx="0">
                  <c:v>0.24703194359281919</c:v>
                </c:pt>
                <c:pt idx="1">
                  <c:v>0.27930793423515954</c:v>
                </c:pt>
                <c:pt idx="2">
                  <c:v>0.31509343744055057</c:v>
                </c:pt>
                <c:pt idx="3">
                  <c:v>0.35569123730513158</c:v>
                </c:pt>
                <c:pt idx="4">
                  <c:v>0.39339163687645362</c:v>
                </c:pt>
                <c:pt idx="5">
                  <c:v>0.42674618650954388</c:v>
                </c:pt>
                <c:pt idx="6">
                  <c:v>0.43316009328786115</c:v>
                </c:pt>
                <c:pt idx="7">
                  <c:v>0.43350086071144245</c:v>
                </c:pt>
                <c:pt idx="8">
                  <c:v>0.43383585690708459</c:v>
                </c:pt>
                <c:pt idx="9">
                  <c:v>0.4340453165960857</c:v>
                </c:pt>
                <c:pt idx="10">
                  <c:v>0.43402295167157595</c:v>
                </c:pt>
                <c:pt idx="11">
                  <c:v>0.43466081062084339</c:v>
                </c:pt>
                <c:pt idx="12">
                  <c:v>0.43564146133271597</c:v>
                </c:pt>
                <c:pt idx="13">
                  <c:v>0.43605286423212875</c:v>
                </c:pt>
                <c:pt idx="14">
                  <c:v>0.43613246048285748</c:v>
                </c:pt>
                <c:pt idx="15">
                  <c:v>0.43718158631117648</c:v>
                </c:pt>
                <c:pt idx="16">
                  <c:v>0.43763988694870032</c:v>
                </c:pt>
                <c:pt idx="17">
                  <c:v>0.43819739061523033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5-49F5-8FD7-E907F1F884B7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MTC!$BE$82:$BE$99</c:f>
              <c:numCache>
                <c:formatCode>General</c:formatCode>
                <c:ptCount val="18"/>
                <c:pt idx="0">
                  <c:v>0.43328772132231091</c:v>
                </c:pt>
                <c:pt idx="1">
                  <c:v>0.43357040868452373</c:v>
                </c:pt>
                <c:pt idx="2">
                  <c:v>0.43319639491387352</c:v>
                </c:pt>
                <c:pt idx="3">
                  <c:v>0.43481014063765128</c:v>
                </c:pt>
                <c:pt idx="4">
                  <c:v>0.43462465222667279</c:v>
                </c:pt>
                <c:pt idx="5">
                  <c:v>0.43521396179099853</c:v>
                </c:pt>
                <c:pt idx="6">
                  <c:v>0.43585754588742737</c:v>
                </c:pt>
                <c:pt idx="7">
                  <c:v>0.43637185794945293</c:v>
                </c:pt>
                <c:pt idx="8">
                  <c:v>0.43615979902920665</c:v>
                </c:pt>
                <c:pt idx="9">
                  <c:v>0.43662103038191274</c:v>
                </c:pt>
                <c:pt idx="10">
                  <c:v>0.43658662149076954</c:v>
                </c:pt>
                <c:pt idx="11">
                  <c:v>0.43685572474178608</c:v>
                </c:pt>
                <c:pt idx="12">
                  <c:v>0.43843332268233176</c:v>
                </c:pt>
                <c:pt idx="13">
                  <c:v>0.43715585231642279</c:v>
                </c:pt>
                <c:pt idx="14">
                  <c:v>0.43766891118004503</c:v>
                </c:pt>
                <c:pt idx="15">
                  <c:v>0.43698019032635521</c:v>
                </c:pt>
                <c:pt idx="16">
                  <c:v>0.43933714901452814</c:v>
                </c:pt>
                <c:pt idx="17">
                  <c:v>0.43743149000210546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5-49F5-8FD7-E907F1F8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R&amp;D share in</a:t>
                </a:r>
                <a:r>
                  <a:rPr lang="en-US" sz="1400" b="1" baseline="0"/>
                  <a:t> capital</a:t>
                </a:r>
                <a:br>
                  <a:rPr lang="en-US" sz="1400" b="1" baseline="0"/>
                </a:br>
                <a:r>
                  <a:rPr lang="en-US" sz="1400" b="1"/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84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62446290712632"/>
          <c:y val="4.3309711286089229E-2"/>
          <c:w val="0.17441994106634465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MTC!$BH$22:$BH$39</c:f>
              <c:numCache>
                <c:formatCode>General</c:formatCode>
                <c:ptCount val="18"/>
                <c:pt idx="0">
                  <c:v>0.41349423568295984</c:v>
                </c:pt>
                <c:pt idx="1">
                  <c:v>0.3991529473927512</c:v>
                </c:pt>
                <c:pt idx="2">
                  <c:v>0.38618262858702956</c:v>
                </c:pt>
                <c:pt idx="3">
                  <c:v>0.3746929316310848</c:v>
                </c:pt>
                <c:pt idx="4">
                  <c:v>0.36471015573283044</c:v>
                </c:pt>
                <c:pt idx="5">
                  <c:v>0.35614737614855935</c:v>
                </c:pt>
                <c:pt idx="6">
                  <c:v>0.34894378529119585</c:v>
                </c:pt>
                <c:pt idx="7">
                  <c:v>0.3429687482455957</c:v>
                </c:pt>
                <c:pt idx="8">
                  <c:v>0.33806772794014572</c:v>
                </c:pt>
                <c:pt idx="9">
                  <c:v>0.33415531692553013</c:v>
                </c:pt>
                <c:pt idx="10">
                  <c:v>0.33108056567501809</c:v>
                </c:pt>
                <c:pt idx="11">
                  <c:v>0.32873270505902064</c:v>
                </c:pt>
                <c:pt idx="12">
                  <c:v>0.3270256118413532</c:v>
                </c:pt>
                <c:pt idx="13">
                  <c:v>0.32576633196245319</c:v>
                </c:pt>
                <c:pt idx="14">
                  <c:v>0.32508490394077383</c:v>
                </c:pt>
                <c:pt idx="15">
                  <c:v>0.32475204339657338</c:v>
                </c:pt>
                <c:pt idx="16">
                  <c:v>0.32470919592638126</c:v>
                </c:pt>
                <c:pt idx="17">
                  <c:v>0.32501926518335794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9-4A1E-BE67-05738FC401D2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MTC!$BH$42:$BH$59</c:f>
              <c:numCache>
                <c:formatCode>General</c:formatCode>
                <c:ptCount val="18"/>
                <c:pt idx="0">
                  <c:v>1.1720672739526932E-4</c:v>
                </c:pt>
                <c:pt idx="1">
                  <c:v>1.1710861268135714E-4</c:v>
                </c:pt>
                <c:pt idx="2">
                  <c:v>1.1703125502514205E-4</c:v>
                </c:pt>
                <c:pt idx="3">
                  <c:v>1.1691851985678675E-4</c:v>
                </c:pt>
                <c:pt idx="4">
                  <c:v>1.1690611331609285E-4</c:v>
                </c:pt>
                <c:pt idx="5">
                  <c:v>1.1683207798035127E-4</c:v>
                </c:pt>
                <c:pt idx="6">
                  <c:v>1.1667334855971715E-4</c:v>
                </c:pt>
                <c:pt idx="7">
                  <c:v>1.1653431567467694E-4</c:v>
                </c:pt>
                <c:pt idx="8">
                  <c:v>1.1663898210940395E-4</c:v>
                </c:pt>
                <c:pt idx="9">
                  <c:v>1.1654292565346915E-4</c:v>
                </c:pt>
                <c:pt idx="10">
                  <c:v>1.1642317034489365E-4</c:v>
                </c:pt>
                <c:pt idx="11">
                  <c:v>1.1634563451766547E-4</c:v>
                </c:pt>
                <c:pt idx="12">
                  <c:v>1.162725288519181E-4</c:v>
                </c:pt>
                <c:pt idx="13">
                  <c:v>1.1617986375226353E-4</c:v>
                </c:pt>
                <c:pt idx="14">
                  <c:v>1.1595538264078834E-4</c:v>
                </c:pt>
                <c:pt idx="15">
                  <c:v>1.1621961132379959E-4</c:v>
                </c:pt>
                <c:pt idx="16">
                  <c:v>1.1587759130630132E-4</c:v>
                </c:pt>
                <c:pt idx="17">
                  <c:v>1.1615043544443481E-4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9-4A1E-BE67-05738FC401D2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MTC!$BH$62:$BH$79</c:f>
              <c:numCache>
                <c:formatCode>General</c:formatCode>
                <c:ptCount val="18"/>
                <c:pt idx="0">
                  <c:v>0.25081489880796631</c:v>
                </c:pt>
                <c:pt idx="1">
                  <c:v>0.2165500206143959</c:v>
                </c:pt>
                <c:pt idx="2">
                  <c:v>0.17884077361480316</c:v>
                </c:pt>
                <c:pt idx="3">
                  <c:v>0.13586665767058928</c:v>
                </c:pt>
                <c:pt idx="4">
                  <c:v>8.0897816205125483E-2</c:v>
                </c:pt>
                <c:pt idx="5">
                  <c:v>1.2830525683973189E-2</c:v>
                </c:pt>
                <c:pt idx="6">
                  <c:v>7.9600923174678734E-5</c:v>
                </c:pt>
                <c:pt idx="7">
                  <c:v>7.9534108568414188E-5</c:v>
                </c:pt>
                <c:pt idx="8">
                  <c:v>7.9472357199800216E-5</c:v>
                </c:pt>
                <c:pt idx="9">
                  <c:v>7.9433244913606929E-5</c:v>
                </c:pt>
                <c:pt idx="10">
                  <c:v>7.9430605516772645E-5</c:v>
                </c:pt>
                <c:pt idx="11">
                  <c:v>7.9338623562347229E-5</c:v>
                </c:pt>
                <c:pt idx="12">
                  <c:v>7.9201079616716448E-5</c:v>
                </c:pt>
                <c:pt idx="13">
                  <c:v>7.9146002248131495E-5</c:v>
                </c:pt>
                <c:pt idx="14">
                  <c:v>7.9138932932174371E-5</c:v>
                </c:pt>
                <c:pt idx="15">
                  <c:v>7.8997819045237072E-5</c:v>
                </c:pt>
                <c:pt idx="16">
                  <c:v>7.8940274435445953E-5</c:v>
                </c:pt>
                <c:pt idx="17">
                  <c:v>7.8869010509978175E-5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9-4A1E-BE67-05738FC401D2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MTC!$BH$82:$BH$99</c:f>
              <c:numCache>
                <c:formatCode>General</c:formatCode>
                <c:ptCount val="18"/>
                <c:pt idx="0">
                  <c:v>1.3388450429292718E-4</c:v>
                </c:pt>
                <c:pt idx="1">
                  <c:v>1.3383649661545099E-4</c:v>
                </c:pt>
                <c:pt idx="2">
                  <c:v>1.3392815226362592E-4</c:v>
                </c:pt>
                <c:pt idx="3">
                  <c:v>1.3362704283353738E-4</c:v>
                </c:pt>
                <c:pt idx="4">
                  <c:v>1.338208225192936E-4</c:v>
                </c:pt>
                <c:pt idx="5">
                  <c:v>1.33834958292309E-4</c:v>
                </c:pt>
                <c:pt idx="6">
                  <c:v>1.3380080950125905E-4</c:v>
                </c:pt>
                <c:pt idx="7">
                  <c:v>1.3386879922607452E-4</c:v>
                </c:pt>
                <c:pt idx="8">
                  <c:v>1.3407638541045933E-4</c:v>
                </c:pt>
                <c:pt idx="9">
                  <c:v>1.3410969340018171E-4</c:v>
                </c:pt>
                <c:pt idx="10">
                  <c:v>1.3421295238787907E-4</c:v>
                </c:pt>
                <c:pt idx="11">
                  <c:v>1.3425047095392767E-4</c:v>
                </c:pt>
                <c:pt idx="12">
                  <c:v>1.3395914942660305E-4</c:v>
                </c:pt>
                <c:pt idx="13">
                  <c:v>1.3432934241387729E-4</c:v>
                </c:pt>
                <c:pt idx="14">
                  <c:v>1.3425991628583572E-4</c:v>
                </c:pt>
                <c:pt idx="15">
                  <c:v>1.3446468133555714E-4</c:v>
                </c:pt>
                <c:pt idx="16">
                  <c:v>1.3392521739114075E-4</c:v>
                </c:pt>
                <c:pt idx="17">
                  <c:v>1.3440098127037007E-4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69-4A1E-BE67-05738FC4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62039564408E-2"/>
              <c:y val="0.208418271896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MTC!$BF$22:$BF$39</c:f>
              <c:numCache>
                <c:formatCode>General</c:formatCode>
                <c:ptCount val="18"/>
                <c:pt idx="0">
                  <c:v>0.30768065320511528</c:v>
                </c:pt>
                <c:pt idx="1">
                  <c:v>0.29611025325208651</c:v>
                </c:pt>
                <c:pt idx="2">
                  <c:v>0.28583584371914822</c:v>
                </c:pt>
                <c:pt idx="3">
                  <c:v>0.27692656123806103</c:v>
                </c:pt>
                <c:pt idx="4">
                  <c:v>0.26943004881647398</c:v>
                </c:pt>
                <c:pt idx="5">
                  <c:v>0.26322988838725703</c:v>
                </c:pt>
                <c:pt idx="6">
                  <c:v>0.25828146382756179</c:v>
                </c:pt>
                <c:pt idx="7">
                  <c:v>0.25443923071459479</c:v>
                </c:pt>
                <c:pt idx="8">
                  <c:v>0.25154841702042458</c:v>
                </c:pt>
                <c:pt idx="9">
                  <c:v>0.24961605633870204</c:v>
                </c:pt>
                <c:pt idx="10">
                  <c:v>0.24839467433278117</c:v>
                </c:pt>
                <c:pt idx="11">
                  <c:v>0.24772686112587763</c:v>
                </c:pt>
                <c:pt idx="12">
                  <c:v>0.24757807011066887</c:v>
                </c:pt>
                <c:pt idx="13">
                  <c:v>0.24786117493096929</c:v>
                </c:pt>
                <c:pt idx="14">
                  <c:v>0.24845903625217103</c:v>
                </c:pt>
                <c:pt idx="15">
                  <c:v>0.24927674008481307</c:v>
                </c:pt>
                <c:pt idx="16">
                  <c:v>0.25023367426940885</c:v>
                </c:pt>
                <c:pt idx="17">
                  <c:v>0.25138044876492716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F26-AD4F-F44FBD693672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MTC!$BF$42:$BF$59</c:f>
              <c:numCache>
                <c:formatCode>General</c:formatCode>
                <c:ptCount val="18"/>
                <c:pt idx="0">
                  <c:v>1.7808959428114912E-4</c:v>
                </c:pt>
                <c:pt idx="1">
                  <c:v>1.7817809958965003E-4</c:v>
                </c:pt>
                <c:pt idx="2">
                  <c:v>1.7825351047070893E-4</c:v>
                </c:pt>
                <c:pt idx="3">
                  <c:v>1.7842134353677466E-4</c:v>
                </c:pt>
                <c:pt idx="4">
                  <c:v>1.784115851571228E-4</c:v>
                </c:pt>
                <c:pt idx="5">
                  <c:v>1.7853951684769829E-4</c:v>
                </c:pt>
                <c:pt idx="6">
                  <c:v>1.7884951240746221E-4</c:v>
                </c:pt>
                <c:pt idx="7">
                  <c:v>1.7912619290355461E-4</c:v>
                </c:pt>
                <c:pt idx="8">
                  <c:v>1.789242280567155E-4</c:v>
                </c:pt>
                <c:pt idx="9">
                  <c:v>1.7913062126899182E-4</c:v>
                </c:pt>
                <c:pt idx="10">
                  <c:v>1.7938787574636522E-4</c:v>
                </c:pt>
                <c:pt idx="11">
                  <c:v>1.7956488509926946E-4</c:v>
                </c:pt>
                <c:pt idx="12">
                  <c:v>1.7973637688187776E-4</c:v>
                </c:pt>
                <c:pt idx="13">
                  <c:v>1.7994917276700106E-4</c:v>
                </c:pt>
                <c:pt idx="14">
                  <c:v>1.8042955537139578E-4</c:v>
                </c:pt>
                <c:pt idx="15">
                  <c:v>1.7993433129564733E-4</c:v>
                </c:pt>
                <c:pt idx="16">
                  <c:v>1.8065256379048915E-4</c:v>
                </c:pt>
                <c:pt idx="17">
                  <c:v>1.8013905929561592E-4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D-4F26-AD4F-F44FBD693672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MTC!$BF$62:$BF$79</c:f>
              <c:numCache>
                <c:formatCode>General</c:formatCode>
                <c:ptCount val="18"/>
                <c:pt idx="0">
                  <c:v>0.13139699460636384</c:v>
                </c:pt>
                <c:pt idx="1">
                  <c:v>9.9214795077522247E-2</c:v>
                </c:pt>
                <c:pt idx="2">
                  <c:v>6.3444240142580474E-2</c:v>
                </c:pt>
                <c:pt idx="3">
                  <c:v>2.3143792078977585E-2</c:v>
                </c:pt>
                <c:pt idx="4">
                  <c:v>1.1053478742482018E-4</c:v>
                </c:pt>
                <c:pt idx="5">
                  <c:v>1.1989954892369972E-4</c:v>
                </c:pt>
                <c:pt idx="6">
                  <c:v>1.2169025159577801E-4</c:v>
                </c:pt>
                <c:pt idx="7">
                  <c:v>1.2177569152127342E-4</c:v>
                </c:pt>
                <c:pt idx="8">
                  <c:v>1.2186203561946836E-4</c:v>
                </c:pt>
                <c:pt idx="9">
                  <c:v>1.2191497858153828E-4</c:v>
                </c:pt>
                <c:pt idx="10">
                  <c:v>1.2190574229849844E-4</c:v>
                </c:pt>
                <c:pt idx="11">
                  <c:v>1.220840785680304E-4</c:v>
                </c:pt>
                <c:pt idx="12">
                  <c:v>1.2236066589035952E-4</c:v>
                </c:pt>
                <c:pt idx="13">
                  <c:v>1.2247757427152171E-4</c:v>
                </c:pt>
                <c:pt idx="14">
                  <c:v>1.2250337295242607E-4</c:v>
                </c:pt>
                <c:pt idx="15">
                  <c:v>1.2280176456728038E-4</c:v>
                </c:pt>
                <c:pt idx="16">
                  <c:v>1.2293575839240797E-4</c:v>
                </c:pt>
                <c:pt idx="17">
                  <c:v>1.2309687693927332E-4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D-4F26-AD4F-F44FBD693672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MTC!$BF$82:$BF$99</c:f>
              <c:numCache>
                <c:formatCode>General</c:formatCode>
                <c:ptCount val="18"/>
                <c:pt idx="0">
                  <c:v>2.0605247501516246E-4</c:v>
                </c:pt>
                <c:pt idx="1">
                  <c:v>2.0616608661018154E-4</c:v>
                </c:pt>
                <c:pt idx="2">
                  <c:v>2.0607730034123074E-4</c:v>
                </c:pt>
                <c:pt idx="3">
                  <c:v>2.0690973539085086E-4</c:v>
                </c:pt>
                <c:pt idx="4">
                  <c:v>2.0687527805719516E-4</c:v>
                </c:pt>
                <c:pt idx="5">
                  <c:v>2.0724749257882186E-4</c:v>
                </c:pt>
                <c:pt idx="6">
                  <c:v>2.0769662466336452E-4</c:v>
                </c:pt>
                <c:pt idx="7">
                  <c:v>2.080375243005182E-4</c:v>
                </c:pt>
                <c:pt idx="8">
                  <c:v>2.0801759533774374E-4</c:v>
                </c:pt>
                <c:pt idx="9">
                  <c:v>2.08309499001694E-4</c:v>
                </c:pt>
                <c:pt idx="10">
                  <c:v>2.0838851337358339E-4</c:v>
                </c:pt>
                <c:pt idx="11">
                  <c:v>2.0858159027067801E-4</c:v>
                </c:pt>
                <c:pt idx="12">
                  <c:v>2.0938506867134314E-4</c:v>
                </c:pt>
                <c:pt idx="13">
                  <c:v>2.0881973663528929E-4</c:v>
                </c:pt>
                <c:pt idx="14">
                  <c:v>2.0910153592470742E-4</c:v>
                </c:pt>
                <c:pt idx="15">
                  <c:v>2.0879918610951741E-4</c:v>
                </c:pt>
                <c:pt idx="16">
                  <c:v>2.0995197516194243E-4</c:v>
                </c:pt>
                <c:pt idx="17">
                  <c:v>2.0905808221528797E-4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D-4F26-AD4F-F44FBD69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capital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51414698162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MTC!$BG$22:$BG$39</c:f>
              <c:numCache>
                <c:formatCode>General</c:formatCode>
                <c:ptCount val="18"/>
                <c:pt idx="0">
                  <c:v>0.19752521697143943</c:v>
                </c:pt>
                <c:pt idx="1">
                  <c:v>0.21083227465820084</c:v>
                </c:pt>
                <c:pt idx="2">
                  <c:v>0.22276424006901566</c:v>
                </c:pt>
                <c:pt idx="3">
                  <c:v>0.2332197937800648</c:v>
                </c:pt>
                <c:pt idx="4">
                  <c:v>0.24217515821651867</c:v>
                </c:pt>
                <c:pt idx="5">
                  <c:v>0.24969495465311534</c:v>
                </c:pt>
                <c:pt idx="6">
                  <c:v>0.25588563530305419</c:v>
                </c:pt>
                <c:pt idx="7">
                  <c:v>0.26088707615277246</c:v>
                </c:pt>
                <c:pt idx="8">
                  <c:v>0.26480291527585531</c:v>
                </c:pt>
                <c:pt idx="9">
                  <c:v>0.26781149529217829</c:v>
                </c:pt>
                <c:pt idx="10">
                  <c:v>0.27000779862909285</c:v>
                </c:pt>
                <c:pt idx="11">
                  <c:v>0.27148276657997317</c:v>
                </c:pt>
                <c:pt idx="12">
                  <c:v>0.27237830471978969</c:v>
                </c:pt>
                <c:pt idx="13">
                  <c:v>0.27291513296818815</c:v>
                </c:pt>
                <c:pt idx="14">
                  <c:v>0.27291423096313594</c:v>
                </c:pt>
                <c:pt idx="15">
                  <c:v>0.27265122862598812</c:v>
                </c:pt>
                <c:pt idx="16">
                  <c:v>0.27220701708541606</c:v>
                </c:pt>
                <c:pt idx="17">
                  <c:v>0.27146029182806858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6-4D14-8320-DE66CA6A333D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MTC!$BG$42:$BG$59</c:f>
              <c:numCache>
                <c:formatCode>General</c:formatCode>
                <c:ptCount val="18"/>
                <c:pt idx="0">
                  <c:v>0.56804288064400443</c:v>
                </c:pt>
                <c:pt idx="1">
                  <c:v>0.56777044591164738</c:v>
                </c:pt>
                <c:pt idx="2">
                  <c:v>0.56754876913085317</c:v>
                </c:pt>
                <c:pt idx="3">
                  <c:v>0.56711360231460473</c:v>
                </c:pt>
                <c:pt idx="4">
                  <c:v>0.56712281324904856</c:v>
                </c:pt>
                <c:pt idx="5">
                  <c:v>0.56680902816607892</c:v>
                </c:pt>
                <c:pt idx="6">
                  <c:v>0.56605691124829771</c:v>
                </c:pt>
                <c:pt idx="7">
                  <c:v>0.56538664522255766</c:v>
                </c:pt>
                <c:pt idx="8">
                  <c:v>0.56588629149441316</c:v>
                </c:pt>
                <c:pt idx="9">
                  <c:v>0.56538967591177214</c:v>
                </c:pt>
                <c:pt idx="10">
                  <c:v>0.56478568218622438</c:v>
                </c:pt>
                <c:pt idx="11">
                  <c:v>0.56436997699607283</c:v>
                </c:pt>
                <c:pt idx="12">
                  <c:v>0.56396778530517944</c:v>
                </c:pt>
                <c:pt idx="13">
                  <c:v>0.56347074989475909</c:v>
                </c:pt>
                <c:pt idx="14">
                  <c:v>0.56232584376941486</c:v>
                </c:pt>
                <c:pt idx="15">
                  <c:v>0.56354333451751426</c:v>
                </c:pt>
                <c:pt idx="16">
                  <c:v>0.5618230442966462</c:v>
                </c:pt>
                <c:pt idx="17">
                  <c:v>0.56308718601961061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6-4D14-8320-DE66CA6A333D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MTC!$BG$62:$BG$79</c:f>
              <c:numCache>
                <c:formatCode>General</c:formatCode>
                <c:ptCount val="18"/>
                <c:pt idx="0">
                  <c:v>0.37075616299285069</c:v>
                </c:pt>
                <c:pt idx="1">
                  <c:v>0.40492725007292224</c:v>
                </c:pt>
                <c:pt idx="2">
                  <c:v>0.44262154880206578</c:v>
                </c:pt>
                <c:pt idx="3">
                  <c:v>0.48529831294530151</c:v>
                </c:pt>
                <c:pt idx="4">
                  <c:v>0.52560001213099605</c:v>
                </c:pt>
                <c:pt idx="5">
                  <c:v>0.56030338825755921</c:v>
                </c:pt>
                <c:pt idx="6">
                  <c:v>0.5666386155373685</c:v>
                </c:pt>
                <c:pt idx="7">
                  <c:v>0.56629782948846785</c:v>
                </c:pt>
                <c:pt idx="8">
                  <c:v>0.56596280870009608</c:v>
                </c:pt>
                <c:pt idx="9">
                  <c:v>0.56575333518041915</c:v>
                </c:pt>
                <c:pt idx="10">
                  <c:v>0.56577571198060883</c:v>
                </c:pt>
                <c:pt idx="11">
                  <c:v>0.5651377666770262</c:v>
                </c:pt>
                <c:pt idx="12">
                  <c:v>0.5641569769217768</c:v>
                </c:pt>
                <c:pt idx="13">
                  <c:v>0.56374551219135161</c:v>
                </c:pt>
                <c:pt idx="14">
                  <c:v>0.56366589721125793</c:v>
                </c:pt>
                <c:pt idx="15">
                  <c:v>0.56261661410521091</c:v>
                </c:pt>
                <c:pt idx="16">
                  <c:v>0.5621582370184719</c:v>
                </c:pt>
                <c:pt idx="17">
                  <c:v>0.56160064349732053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6-4D14-8320-DE66CA6A333D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MTC!$BG$82:$BG$99</c:f>
              <c:numCache>
                <c:formatCode>General</c:formatCode>
                <c:ptCount val="18"/>
                <c:pt idx="0">
                  <c:v>0.56637234169838102</c:v>
                </c:pt>
                <c:pt idx="1">
                  <c:v>0.56608958873225057</c:v>
                </c:pt>
                <c:pt idx="2">
                  <c:v>0.56646359963352166</c:v>
                </c:pt>
                <c:pt idx="3">
                  <c:v>0.56484932258412435</c:v>
                </c:pt>
                <c:pt idx="4">
                  <c:v>0.5650346516727508</c:v>
                </c:pt>
                <c:pt idx="5">
                  <c:v>0.56444495575813025</c:v>
                </c:pt>
                <c:pt idx="6">
                  <c:v>0.56380095667840791</c:v>
                </c:pt>
                <c:pt idx="7">
                  <c:v>0.56328623572702052</c:v>
                </c:pt>
                <c:pt idx="8">
                  <c:v>0.56349810699004521</c:v>
                </c:pt>
                <c:pt idx="9">
                  <c:v>0.56303655042568534</c:v>
                </c:pt>
                <c:pt idx="10">
                  <c:v>0.56307077704346897</c:v>
                </c:pt>
                <c:pt idx="11">
                  <c:v>0.56280144319698933</c:v>
                </c:pt>
                <c:pt idx="12">
                  <c:v>0.56122333309957029</c:v>
                </c:pt>
                <c:pt idx="13">
                  <c:v>0.56250099860452807</c:v>
                </c:pt>
                <c:pt idx="14">
                  <c:v>0.56198772736774449</c:v>
                </c:pt>
                <c:pt idx="15">
                  <c:v>0.56267654580619964</c:v>
                </c:pt>
                <c:pt idx="16">
                  <c:v>0.56031897379291873</c:v>
                </c:pt>
                <c:pt idx="17">
                  <c:v>0.56222505093440889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6-4D14-8320-DE66CA6A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91675725622E-2"/>
              <c:y val="0.22175170603674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MTC!$X$22:$X$39</c:f>
              <c:numCache>
                <c:formatCode>General</c:formatCode>
                <c:ptCount val="18"/>
                <c:pt idx="0">
                  <c:v>3.6814328105098538E-3</c:v>
                </c:pt>
                <c:pt idx="1">
                  <c:v>3.7057950983450149E-3</c:v>
                </c:pt>
                <c:pt idx="2">
                  <c:v>3.683687391647109E-3</c:v>
                </c:pt>
                <c:pt idx="3">
                  <c:v>3.6100088856509276E-3</c:v>
                </c:pt>
                <c:pt idx="4">
                  <c:v>3.499398814275803E-3</c:v>
                </c:pt>
                <c:pt idx="5">
                  <c:v>3.3590219464347797E-3</c:v>
                </c:pt>
                <c:pt idx="6">
                  <c:v>3.1951285478364452E-3</c:v>
                </c:pt>
                <c:pt idx="7">
                  <c:v>3.0142560691667915E-3</c:v>
                </c:pt>
                <c:pt idx="8">
                  <c:v>2.8235005812799843E-3</c:v>
                </c:pt>
                <c:pt idx="9">
                  <c:v>2.6278472510648386E-3</c:v>
                </c:pt>
                <c:pt idx="10">
                  <c:v>2.4319760677597147E-3</c:v>
                </c:pt>
                <c:pt idx="11">
                  <c:v>2.2381231433885509E-3</c:v>
                </c:pt>
                <c:pt idx="12">
                  <c:v>2.0500116792544197E-3</c:v>
                </c:pt>
                <c:pt idx="13">
                  <c:v>1.8703506049389113E-3</c:v>
                </c:pt>
                <c:pt idx="14">
                  <c:v>1.6992381159980816E-3</c:v>
                </c:pt>
                <c:pt idx="15">
                  <c:v>1.5367183172613676E-3</c:v>
                </c:pt>
                <c:pt idx="16">
                  <c:v>2.4562860994636244E-2</c:v>
                </c:pt>
                <c:pt idx="17">
                  <c:v>2.4942081752838869E-2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4F95-9153-8176FFC84AD8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MTC!$X$42:$X$59</c:f>
              <c:numCache>
                <c:formatCode>General</c:formatCode>
                <c:ptCount val="18"/>
                <c:pt idx="0">
                  <c:v>1.5241114110174491E-2</c:v>
                </c:pt>
                <c:pt idx="1">
                  <c:v>1.5681804740581354E-2</c:v>
                </c:pt>
                <c:pt idx="2">
                  <c:v>1.585380551684543E-2</c:v>
                </c:pt>
                <c:pt idx="3">
                  <c:v>1.5764958396247551E-2</c:v>
                </c:pt>
                <c:pt idx="4">
                  <c:v>1.5441924565760287E-2</c:v>
                </c:pt>
                <c:pt idx="5">
                  <c:v>1.4929927296443199E-2</c:v>
                </c:pt>
                <c:pt idx="6">
                  <c:v>1.4251352213162529E-2</c:v>
                </c:pt>
                <c:pt idx="7">
                  <c:v>1.348410651419967E-2</c:v>
                </c:pt>
                <c:pt idx="8">
                  <c:v>1.2638405185760355E-2</c:v>
                </c:pt>
                <c:pt idx="9">
                  <c:v>1.1730539165947993E-2</c:v>
                </c:pt>
                <c:pt idx="10">
                  <c:v>1.0804687280150377E-2</c:v>
                </c:pt>
                <c:pt idx="11">
                  <c:v>9.8685682188144764E-3</c:v>
                </c:pt>
                <c:pt idx="12">
                  <c:v>8.9263663212897915E-3</c:v>
                </c:pt>
                <c:pt idx="13">
                  <c:v>8.0233228946057118E-3</c:v>
                </c:pt>
                <c:pt idx="14">
                  <c:v>7.0777862920419531E-3</c:v>
                </c:pt>
                <c:pt idx="15">
                  <c:v>6.135453782619006E-3</c:v>
                </c:pt>
                <c:pt idx="16">
                  <c:v>5.2270413989481731E-3</c:v>
                </c:pt>
                <c:pt idx="17">
                  <c:v>4.3563053323280579E-3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1-4F95-9153-8176FFC84AD8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MTC!$X$62:$X$79</c:f>
              <c:numCache>
                <c:formatCode>General</c:formatCode>
                <c:ptCount val="18"/>
                <c:pt idx="0">
                  <c:v>7.0225618299566148E-3</c:v>
                </c:pt>
                <c:pt idx="1">
                  <c:v>7.1966933753464324E-3</c:v>
                </c:pt>
                <c:pt idx="2">
                  <c:v>7.3044301148988341E-3</c:v>
                </c:pt>
                <c:pt idx="3">
                  <c:v>7.3707953580999727E-3</c:v>
                </c:pt>
                <c:pt idx="4">
                  <c:v>7.4113719193597697E-3</c:v>
                </c:pt>
                <c:pt idx="5">
                  <c:v>7.4358757520530134E-3</c:v>
                </c:pt>
                <c:pt idx="6">
                  <c:v>7.4666904534390491E-3</c:v>
                </c:pt>
                <c:pt idx="7">
                  <c:v>7.4458033697358903E-3</c:v>
                </c:pt>
                <c:pt idx="8">
                  <c:v>7.348369932943649E-3</c:v>
                </c:pt>
                <c:pt idx="9">
                  <c:v>7.1668690031882051E-3</c:v>
                </c:pt>
                <c:pt idx="10">
                  <c:v>6.8953103907201264E-3</c:v>
                </c:pt>
                <c:pt idx="11">
                  <c:v>6.5387371868370061E-3</c:v>
                </c:pt>
                <c:pt idx="12">
                  <c:v>6.10212488312628E-3</c:v>
                </c:pt>
                <c:pt idx="13">
                  <c:v>5.6409389693747461E-3</c:v>
                </c:pt>
                <c:pt idx="14">
                  <c:v>5.1180393513138404E-3</c:v>
                </c:pt>
                <c:pt idx="15">
                  <c:v>4.5456773673682683E-3</c:v>
                </c:pt>
                <c:pt idx="16">
                  <c:v>3.9504929085564374E-3</c:v>
                </c:pt>
                <c:pt idx="17">
                  <c:v>3.3386882056789199E-3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1-4F95-9153-8176FFC84AD8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MTC!$X$82:$X$99</c:f>
              <c:numCache>
                <c:formatCode>General</c:formatCode>
                <c:ptCount val="18"/>
                <c:pt idx="0">
                  <c:v>4.8686490532388348E-2</c:v>
                </c:pt>
                <c:pt idx="1">
                  <c:v>5.0887304756808582E-2</c:v>
                </c:pt>
                <c:pt idx="2">
                  <c:v>5.1709010037729347E-2</c:v>
                </c:pt>
                <c:pt idx="3">
                  <c:v>5.138440771985079E-2</c:v>
                </c:pt>
                <c:pt idx="4">
                  <c:v>4.977689342355239E-2</c:v>
                </c:pt>
                <c:pt idx="5">
                  <c:v>4.7101196454923319E-2</c:v>
                </c:pt>
                <c:pt idx="6">
                  <c:v>4.3642398799202967E-2</c:v>
                </c:pt>
                <c:pt idx="7">
                  <c:v>3.9155570553571155E-2</c:v>
                </c:pt>
                <c:pt idx="8">
                  <c:v>3.4928459004892366E-2</c:v>
                </c:pt>
                <c:pt idx="9">
                  <c:v>3.0749748393288021E-2</c:v>
                </c:pt>
                <c:pt idx="10">
                  <c:v>2.6693136152718205E-2</c:v>
                </c:pt>
                <c:pt idx="11">
                  <c:v>2.2823090425191424E-2</c:v>
                </c:pt>
                <c:pt idx="12">
                  <c:v>1.9242051548055892E-2</c:v>
                </c:pt>
                <c:pt idx="13">
                  <c:v>1.6098888598316232E-2</c:v>
                </c:pt>
                <c:pt idx="14">
                  <c:v>1.3128049569334849E-2</c:v>
                </c:pt>
                <c:pt idx="15">
                  <c:v>1.0638480902494222E-2</c:v>
                </c:pt>
                <c:pt idx="16">
                  <c:v>8.6128707744270519E-3</c:v>
                </c:pt>
                <c:pt idx="17">
                  <c:v>6.7345671114136018E-3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1-4F95-9153-8176FFC8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Labor transfer (millions)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0843722862E-2"/>
              <c:y val="0.19843526135573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MTC!$W$22:$W$39</c:f>
              <c:numCache>
                <c:formatCode>General</c:formatCode>
                <c:ptCount val="18"/>
                <c:pt idx="0">
                  <c:v>32.369656019583836</c:v>
                </c:pt>
                <c:pt idx="1">
                  <c:v>33.665177234738266</c:v>
                </c:pt>
                <c:pt idx="2">
                  <c:v>34.440867662589547</c:v>
                </c:pt>
                <c:pt idx="3">
                  <c:v>35.024921402869964</c:v>
                </c:pt>
                <c:pt idx="4">
                  <c:v>35.527036348190798</c:v>
                </c:pt>
                <c:pt idx="5">
                  <c:v>36.044176694715539</c:v>
                </c:pt>
                <c:pt idx="6">
                  <c:v>36.626302020789915</c:v>
                </c:pt>
                <c:pt idx="7">
                  <c:v>37.286251043405656</c:v>
                </c:pt>
                <c:pt idx="8">
                  <c:v>38.025514245650662</c:v>
                </c:pt>
                <c:pt idx="9">
                  <c:v>38.838254790250282</c:v>
                </c:pt>
                <c:pt idx="10">
                  <c:v>39.700159526476412</c:v>
                </c:pt>
                <c:pt idx="11">
                  <c:v>40.602177148590116</c:v>
                </c:pt>
                <c:pt idx="12">
                  <c:v>41.593700961649404</c:v>
                </c:pt>
                <c:pt idx="13">
                  <c:v>42.58112115900429</c:v>
                </c:pt>
                <c:pt idx="14">
                  <c:v>43.67209864923251</c:v>
                </c:pt>
                <c:pt idx="15">
                  <c:v>44.723216411806085</c:v>
                </c:pt>
                <c:pt idx="16">
                  <c:v>45.898729832739555</c:v>
                </c:pt>
                <c:pt idx="17">
                  <c:v>46.937728005601798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C6A-B54F-C2421D872760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MTC!$W$42:$W$59</c:f>
              <c:numCache>
                <c:formatCode>General</c:formatCode>
                <c:ptCount val="18"/>
                <c:pt idx="0">
                  <c:v>42.578244244271772</c:v>
                </c:pt>
                <c:pt idx="1">
                  <c:v>45.15388532735242</c:v>
                </c:pt>
                <c:pt idx="2">
                  <c:v>47.174217501722765</c:v>
                </c:pt>
                <c:pt idx="3">
                  <c:v>49.467205871053949</c:v>
                </c:pt>
                <c:pt idx="4">
                  <c:v>51.853549097021613</c:v>
                </c:pt>
                <c:pt idx="5">
                  <c:v>54.593930210065253</c:v>
                </c:pt>
                <c:pt idx="6">
                  <c:v>57.743292875895442</c:v>
                </c:pt>
                <c:pt idx="7">
                  <c:v>61.17551773916513</c:v>
                </c:pt>
                <c:pt idx="8">
                  <c:v>65.11566281134867</c:v>
                </c:pt>
                <c:pt idx="9">
                  <c:v>69.246723707053249</c:v>
                </c:pt>
                <c:pt idx="10">
                  <c:v>73.764058397322614</c:v>
                </c:pt>
                <c:pt idx="11">
                  <c:v>78.294033216279061</c:v>
                </c:pt>
                <c:pt idx="12">
                  <c:v>83.120865466185009</c:v>
                </c:pt>
                <c:pt idx="13">
                  <c:v>87.633811903578234</c:v>
                </c:pt>
                <c:pt idx="14">
                  <c:v>92.209345477591469</c:v>
                </c:pt>
                <c:pt idx="15">
                  <c:v>95.307568936997185</c:v>
                </c:pt>
                <c:pt idx="16">
                  <c:v>98.491787869310102</c:v>
                </c:pt>
                <c:pt idx="17">
                  <c:v>100.06419886976896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9-4C6A-B54F-C2421D872760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MTC!$W$62:$W$79</c:f>
              <c:numCache>
                <c:formatCode>General</c:formatCode>
                <c:ptCount val="18"/>
                <c:pt idx="0">
                  <c:v>35.418199784757114</c:v>
                </c:pt>
                <c:pt idx="1">
                  <c:v>38.171345057065587</c:v>
                </c:pt>
                <c:pt idx="2">
                  <c:v>41.288692517924574</c:v>
                </c:pt>
                <c:pt idx="3">
                  <c:v>45.103263960248405</c:v>
                </c:pt>
                <c:pt idx="4">
                  <c:v>49.849126806631695</c:v>
                </c:pt>
                <c:pt idx="5">
                  <c:v>55.693337589617769</c:v>
                </c:pt>
                <c:pt idx="6">
                  <c:v>62.330246176352951</c:v>
                </c:pt>
                <c:pt idx="7">
                  <c:v>68.899790639509405</c:v>
                </c:pt>
                <c:pt idx="8">
                  <c:v>73.217482871658575</c:v>
                </c:pt>
                <c:pt idx="9">
                  <c:v>76.824227930546272</c:v>
                </c:pt>
                <c:pt idx="10">
                  <c:v>80.200442674201199</c:v>
                </c:pt>
                <c:pt idx="11">
                  <c:v>83.698882635926225</c:v>
                </c:pt>
                <c:pt idx="12">
                  <c:v>87.111607911150614</c:v>
                </c:pt>
                <c:pt idx="13">
                  <c:v>90.662074763869569</c:v>
                </c:pt>
                <c:pt idx="14">
                  <c:v>93.510232915099706</c:v>
                </c:pt>
                <c:pt idx="15">
                  <c:v>95.790312675158944</c:v>
                </c:pt>
                <c:pt idx="16">
                  <c:v>97.280631391283421</c:v>
                </c:pt>
                <c:pt idx="17">
                  <c:v>97.980522168841532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9-4C6A-B54F-C2421D872760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MTC!$W$82:$W$99</c:f>
              <c:numCache>
                <c:formatCode>General</c:formatCode>
                <c:ptCount val="18"/>
                <c:pt idx="0">
                  <c:v>51.920318306929424</c:v>
                </c:pt>
                <c:pt idx="1">
                  <c:v>53.562392520722099</c:v>
                </c:pt>
                <c:pt idx="2">
                  <c:v>54.217662560565529</c:v>
                </c:pt>
                <c:pt idx="3">
                  <c:v>54.507483692551048</c:v>
                </c:pt>
                <c:pt idx="4">
                  <c:v>55.040837960980092</c:v>
                </c:pt>
                <c:pt idx="5">
                  <c:v>55.544378710718995</c:v>
                </c:pt>
                <c:pt idx="6">
                  <c:v>56.217384970983773</c:v>
                </c:pt>
                <c:pt idx="7">
                  <c:v>57.298808118574271</c:v>
                </c:pt>
                <c:pt idx="8">
                  <c:v>59.635616368899235</c:v>
                </c:pt>
                <c:pt idx="9">
                  <c:v>62.771259476515183</c:v>
                </c:pt>
                <c:pt idx="10">
                  <c:v>66.374709734117772</c:v>
                </c:pt>
                <c:pt idx="11">
                  <c:v>70.682116113957278</c:v>
                </c:pt>
                <c:pt idx="12">
                  <c:v>75.197552417920861</c:v>
                </c:pt>
                <c:pt idx="13">
                  <c:v>79.695449549564131</c:v>
                </c:pt>
                <c:pt idx="14">
                  <c:v>84.78601678623734</c:v>
                </c:pt>
                <c:pt idx="15">
                  <c:v>88.924542165988399</c:v>
                </c:pt>
                <c:pt idx="16">
                  <c:v>94.436295191687194</c:v>
                </c:pt>
                <c:pt idx="17">
                  <c:v>98.210371950245417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9-4C6A-B54F-C2421D87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(millions)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(Brown to Green)</a:t>
                </a:r>
              </a:p>
            </c:rich>
          </c:tx>
          <c:layout>
            <c:manualLayout>
              <c:xMode val="edge"/>
              <c:yMode val="edge"/>
              <c:x val="2.5422095423638037E-2"/>
              <c:y val="0.19510759117554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MTC!$V$22:$V$39</c:f>
              <c:numCache>
                <c:formatCode>General</c:formatCode>
                <c:ptCount val="18"/>
                <c:pt idx="0">
                  <c:v>4.0422452163255822E-6</c:v>
                </c:pt>
                <c:pt idx="1">
                  <c:v>5.4069434941803802E-6</c:v>
                </c:pt>
                <c:pt idx="2">
                  <c:v>6.4983738928351381E-6</c:v>
                </c:pt>
                <c:pt idx="3">
                  <c:v>7.2911740327898214E-6</c:v>
                </c:pt>
                <c:pt idx="4">
                  <c:v>7.8790874155046413E-6</c:v>
                </c:pt>
                <c:pt idx="5">
                  <c:v>8.344291028410589E-6</c:v>
                </c:pt>
                <c:pt idx="6">
                  <c:v>8.6629688105691113E-6</c:v>
                </c:pt>
                <c:pt idx="7">
                  <c:v>8.8721534692500213E-6</c:v>
                </c:pt>
                <c:pt idx="8">
                  <c:v>8.9802727015587616E-6</c:v>
                </c:pt>
                <c:pt idx="9">
                  <c:v>9.0262352805764713E-6</c:v>
                </c:pt>
                <c:pt idx="10">
                  <c:v>8.9915523676963984E-6</c:v>
                </c:pt>
                <c:pt idx="11">
                  <c:v>8.9138151655832999E-6</c:v>
                </c:pt>
                <c:pt idx="12">
                  <c:v>8.816251134309232E-6</c:v>
                </c:pt>
                <c:pt idx="13">
                  <c:v>8.6660737339936453E-6</c:v>
                </c:pt>
                <c:pt idx="14">
                  <c:v>8.5150245602303607E-6</c:v>
                </c:pt>
                <c:pt idx="15">
                  <c:v>8.2431694477520305E-6</c:v>
                </c:pt>
                <c:pt idx="16">
                  <c:v>1.5927780803832226E-3</c:v>
                </c:pt>
                <c:pt idx="17">
                  <c:v>1.8925447552648206E-3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DD1-A080-72A705FB6211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MTC!$V$42:$V$59</c:f>
              <c:numCache>
                <c:formatCode>General</c:formatCode>
                <c:ptCount val="18"/>
                <c:pt idx="0">
                  <c:v>1.39736928926359E-5</c:v>
                </c:pt>
                <c:pt idx="1">
                  <c:v>1.9887236147251294E-5</c:v>
                </c:pt>
                <c:pt idx="2">
                  <c:v>2.5190598514576622E-5</c:v>
                </c:pt>
                <c:pt idx="3">
                  <c:v>2.9440041368627398E-5</c:v>
                </c:pt>
                <c:pt idx="4">
                  <c:v>3.1830332519284539E-5</c:v>
                </c:pt>
                <c:pt idx="5">
                  <c:v>3.3890058754830193E-5</c:v>
                </c:pt>
                <c:pt idx="6">
                  <c:v>3.4208772765190734E-5</c:v>
                </c:pt>
                <c:pt idx="7">
                  <c:v>3.4712424964114058E-5</c:v>
                </c:pt>
                <c:pt idx="8">
                  <c:v>3.3061401155790648E-5</c:v>
                </c:pt>
                <c:pt idx="9">
                  <c:v>3.0355723090463259E-5</c:v>
                </c:pt>
                <c:pt idx="10">
                  <c:v>2.6762905569945436E-5</c:v>
                </c:pt>
                <c:pt idx="11">
                  <c:v>2.1650267865385303E-5</c:v>
                </c:pt>
                <c:pt idx="12">
                  <c:v>1.6163692358255787E-5</c:v>
                </c:pt>
                <c:pt idx="13">
                  <c:v>9.5300191192670812E-6</c:v>
                </c:pt>
                <c:pt idx="14">
                  <c:v>1.0818115507101815E-5</c:v>
                </c:pt>
                <c:pt idx="15">
                  <c:v>3.0187859197987687E-5</c:v>
                </c:pt>
                <c:pt idx="16">
                  <c:v>5.1156919387243457E-5</c:v>
                </c:pt>
                <c:pt idx="17">
                  <c:v>1.1153195219720684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DD1-A080-72A705FB6211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MTC!$V$62:$V$79</c:f>
              <c:numCache>
                <c:formatCode>General</c:formatCode>
                <c:ptCount val="18"/>
                <c:pt idx="0">
                  <c:v>6.887797292976387E-6</c:v>
                </c:pt>
                <c:pt idx="1">
                  <c:v>8.3855321555696308E-6</c:v>
                </c:pt>
                <c:pt idx="2">
                  <c:v>9.3181692703568471E-6</c:v>
                </c:pt>
                <c:pt idx="3">
                  <c:v>9.7632525113597827E-6</c:v>
                </c:pt>
                <c:pt idx="4">
                  <c:v>9.7963808469912514E-6</c:v>
                </c:pt>
                <c:pt idx="5">
                  <c:v>9.5897377134077284E-6</c:v>
                </c:pt>
                <c:pt idx="6">
                  <c:v>9.4141943498414029E-6</c:v>
                </c:pt>
                <c:pt idx="7">
                  <c:v>9.2943786730546975E-6</c:v>
                </c:pt>
                <c:pt idx="8">
                  <c:v>1.1550960062682384E-5</c:v>
                </c:pt>
                <c:pt idx="9">
                  <c:v>1.2550116102472634E-5</c:v>
                </c:pt>
                <c:pt idx="10">
                  <c:v>1.2674604380041454E-5</c:v>
                </c:pt>
                <c:pt idx="11">
                  <c:v>1.184371576918596E-5</c:v>
                </c:pt>
                <c:pt idx="12">
                  <c:v>1.0915051251879248E-5</c:v>
                </c:pt>
                <c:pt idx="13">
                  <c:v>1.0111431295936977E-5</c:v>
                </c:pt>
                <c:pt idx="14">
                  <c:v>9.4337658865250727E-6</c:v>
                </c:pt>
                <c:pt idx="15">
                  <c:v>8.899497039363395E-6</c:v>
                </c:pt>
                <c:pt idx="16">
                  <c:v>7.9172008498041995E-6</c:v>
                </c:pt>
                <c:pt idx="17">
                  <c:v>7.4741583853688029E-6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DD1-A080-72A705FB6211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MTC!$V$82:$V$99</c:f>
              <c:numCache>
                <c:formatCode>General</c:formatCode>
                <c:ptCount val="18"/>
                <c:pt idx="0">
                  <c:v>4.0534098781183816E-5</c:v>
                </c:pt>
                <c:pt idx="1">
                  <c:v>7.4153114117072528E-5</c:v>
                </c:pt>
                <c:pt idx="2">
                  <c:v>1.0315765452684918E-4</c:v>
                </c:pt>
                <c:pt idx="3">
                  <c:v>1.2954892937377613E-4</c:v>
                </c:pt>
                <c:pt idx="4">
                  <c:v>1.5046976566214349E-4</c:v>
                </c:pt>
                <c:pt idx="5">
                  <c:v>1.7266905028286527E-4</c:v>
                </c:pt>
                <c:pt idx="6">
                  <c:v>1.822563296246394E-4</c:v>
                </c:pt>
                <c:pt idx="7">
                  <c:v>1.8340695748377358E-4</c:v>
                </c:pt>
                <c:pt idx="8">
                  <c:v>1.8422391266208839E-4</c:v>
                </c:pt>
                <c:pt idx="9">
                  <c:v>1.698738564635355E-4</c:v>
                </c:pt>
                <c:pt idx="10">
                  <c:v>1.5346734139834006E-4</c:v>
                </c:pt>
                <c:pt idx="11">
                  <c:v>1.3638824378912505E-4</c:v>
                </c:pt>
                <c:pt idx="12">
                  <c:v>1.2503818392606462E-4</c:v>
                </c:pt>
                <c:pt idx="13">
                  <c:v>1.1140612771171213E-4</c:v>
                </c:pt>
                <c:pt idx="14">
                  <c:v>8.0711473138406919E-5</c:v>
                </c:pt>
                <c:pt idx="15">
                  <c:v>5.1936154166039742E-5</c:v>
                </c:pt>
                <c:pt idx="16">
                  <c:v>1.5816138698614126E-5</c:v>
                </c:pt>
                <c:pt idx="17">
                  <c:v>1.0282546612125306E-4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4-4DD1-A080-72A705FB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</a:p>
            </c:rich>
          </c:tx>
          <c:layout>
            <c:manualLayout>
              <c:xMode val="edge"/>
              <c:yMode val="edge"/>
              <c:x val="2.5422104236329842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MTC!$D$22:$D$39</c:f>
              <c:numCache>
                <c:formatCode>General</c:formatCode>
                <c:ptCount val="18"/>
                <c:pt idx="0">
                  <c:v>33.38173132</c:v>
                </c:pt>
                <c:pt idx="1">
                  <c:v>35.401101560000001</c:v>
                </c:pt>
                <c:pt idx="2">
                  <c:v>37.144780320000002</c:v>
                </c:pt>
                <c:pt idx="3">
                  <c:v>38.562185759999998</c:v>
                </c:pt>
                <c:pt idx="4">
                  <c:v>39.611642240000002</c:v>
                </c:pt>
                <c:pt idx="5">
                  <c:v>40.259837130000001</c:v>
                </c:pt>
                <c:pt idx="6">
                  <c:v>40.481191369999998</c:v>
                </c:pt>
                <c:pt idx="7">
                  <c:v>40.257096169999997</c:v>
                </c:pt>
                <c:pt idx="8">
                  <c:v>39.575182009999999</c:v>
                </c:pt>
                <c:pt idx="9">
                  <c:v>38.42867657</c:v>
                </c:pt>
                <c:pt idx="10">
                  <c:v>36.815702889999997</c:v>
                </c:pt>
                <c:pt idx="11">
                  <c:v>34.738720780000001</c:v>
                </c:pt>
                <c:pt idx="12">
                  <c:v>32.20393473</c:v>
                </c:pt>
                <c:pt idx="13">
                  <c:v>29.220830429999999</c:v>
                </c:pt>
                <c:pt idx="14">
                  <c:v>25.801636720000001</c:v>
                </c:pt>
                <c:pt idx="15">
                  <c:v>21.960892139999999</c:v>
                </c:pt>
                <c:pt idx="16">
                  <c:v>17.71467689</c:v>
                </c:pt>
                <c:pt idx="17">
                  <c:v>13.080040820000001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9-4B69-A9E4-0F22742F5D84}"/>
            </c:ext>
          </c:extLst>
        </c:ser>
        <c:ser>
          <c:idx val="1"/>
          <c:order val="1"/>
          <c:tx>
            <c:strRef>
              <c:f>MTC!$A$1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MTC!$R$2:$R$19</c:f>
              <c:numCache>
                <c:formatCode>General</c:formatCode>
                <c:ptCount val="18"/>
                <c:pt idx="0">
                  <c:v>35.776719498084816</c:v>
                </c:pt>
                <c:pt idx="1">
                  <c:v>34.57825460361412</c:v>
                </c:pt>
                <c:pt idx="2">
                  <c:v>35.945082343615034</c:v>
                </c:pt>
                <c:pt idx="3">
                  <c:v>37.047681040816819</c:v>
                </c:pt>
                <c:pt idx="4">
                  <c:v>37.876005175853535</c:v>
                </c:pt>
                <c:pt idx="5">
                  <c:v>38.416096369173559</c:v>
                </c:pt>
                <c:pt idx="6">
                  <c:v>38.650415338469415</c:v>
                </c:pt>
                <c:pt idx="7">
                  <c:v>38.557476654739666</c:v>
                </c:pt>
                <c:pt idx="8">
                  <c:v>38.111534399211855</c:v>
                </c:pt>
                <c:pt idx="9">
                  <c:v>37.281746891588668</c:v>
                </c:pt>
                <c:pt idx="10">
                  <c:v>36.031362397698281</c:v>
                </c:pt>
                <c:pt idx="11">
                  <c:v>34.317072256080486</c:v>
                </c:pt>
                <c:pt idx="12">
                  <c:v>32.087957947144297</c:v>
                </c:pt>
                <c:pt idx="13">
                  <c:v>29.284787101477892</c:v>
                </c:pt>
                <c:pt idx="14">
                  <c:v>25.838874586333869</c:v>
                </c:pt>
                <c:pt idx="15">
                  <c:v>21.672067619653546</c:v>
                </c:pt>
                <c:pt idx="16">
                  <c:v>16.696268063770408</c:v>
                </c:pt>
                <c:pt idx="17">
                  <c:v>10.812978667494505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9-4B69-A9E4-0F22742F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carbon emissions (GtCO2 per year)</a:t>
                </a:r>
              </a:p>
            </c:rich>
          </c:tx>
          <c:layout>
            <c:manualLayout>
              <c:xMode val="edge"/>
              <c:yMode val="edge"/>
              <c:x val="2.5236171363900353E-2"/>
              <c:y val="9.48532733269679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MTC!$U$22:$U$39</c:f>
              <c:numCache>
                <c:formatCode>General</c:formatCode>
                <c:ptCount val="18"/>
                <c:pt idx="0">
                  <c:v>38.67526126248675</c:v>
                </c:pt>
                <c:pt idx="1">
                  <c:v>39.197822598326951</c:v>
                </c:pt>
                <c:pt idx="2">
                  <c:v>39.959230394139603</c:v>
                </c:pt>
                <c:pt idx="3">
                  <c:v>40.744873605987557</c:v>
                </c:pt>
                <c:pt idx="4">
                  <c:v>41.477574352210084</c:v>
                </c:pt>
                <c:pt idx="5">
                  <c:v>42.109175218522005</c:v>
                </c:pt>
                <c:pt idx="6">
                  <c:v>42.646568375009402</c:v>
                </c:pt>
                <c:pt idx="7">
                  <c:v>43.06493845947729</c:v>
                </c:pt>
                <c:pt idx="8">
                  <c:v>43.413994938350747</c:v>
                </c:pt>
                <c:pt idx="9">
                  <c:v>43.686262451917791</c:v>
                </c:pt>
                <c:pt idx="10">
                  <c:v>43.903070464979294</c:v>
                </c:pt>
                <c:pt idx="11">
                  <c:v>44.032988995479634</c:v>
                </c:pt>
                <c:pt idx="12">
                  <c:v>44.148350063844362</c:v>
                </c:pt>
                <c:pt idx="13">
                  <c:v>44.208889256356294</c:v>
                </c:pt>
                <c:pt idx="14">
                  <c:v>44.27801765971487</c:v>
                </c:pt>
                <c:pt idx="15">
                  <c:v>44.282318365628996</c:v>
                </c:pt>
                <c:pt idx="16">
                  <c:v>44.28396588211163</c:v>
                </c:pt>
                <c:pt idx="17">
                  <c:v>44.251833158294581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441F-B872-A06696F2122B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MTC!$U$42:$U$59</c:f>
              <c:numCache>
                <c:formatCode>General</c:formatCode>
                <c:ptCount val="18"/>
                <c:pt idx="0">
                  <c:v>41.693699221126522</c:v>
                </c:pt>
                <c:pt idx="1">
                  <c:v>41.461557435068734</c:v>
                </c:pt>
                <c:pt idx="2">
                  <c:v>40.970973818419857</c:v>
                </c:pt>
                <c:pt idx="3">
                  <c:v>40.137947156018775</c:v>
                </c:pt>
                <c:pt idx="4">
                  <c:v>38.980473188174344</c:v>
                </c:pt>
                <c:pt idx="5">
                  <c:v>37.53819376139235</c:v>
                </c:pt>
                <c:pt idx="6">
                  <c:v>35.676995695839565</c:v>
                </c:pt>
                <c:pt idx="7">
                  <c:v>33.645671828246392</c:v>
                </c:pt>
                <c:pt idx="8">
                  <c:v>31.20712078197429</c:v>
                </c:pt>
                <c:pt idx="9">
                  <c:v>28.435126217206445</c:v>
                </c:pt>
                <c:pt idx="10">
                  <c:v>25.422278590509141</c:v>
                </c:pt>
                <c:pt idx="11">
                  <c:v>22.013478515157388</c:v>
                </c:pt>
                <c:pt idx="12">
                  <c:v>18.706701174472151</c:v>
                </c:pt>
                <c:pt idx="13">
                  <c:v>15.075750056386072</c:v>
                </c:pt>
                <c:pt idx="14">
                  <c:v>11.559246172899226</c:v>
                </c:pt>
                <c:pt idx="15">
                  <c:v>8.0555748974276415</c:v>
                </c:pt>
                <c:pt idx="16">
                  <c:v>4.2859404481117442</c:v>
                </c:pt>
                <c:pt idx="17">
                  <c:v>0.12922949978286088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0-441F-B872-A06696F2122B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MTC!$U$62:$U$79</c:f>
              <c:numCache>
                <c:formatCode>General</c:formatCode>
                <c:ptCount val="18"/>
                <c:pt idx="0">
                  <c:v>37.474826594558124</c:v>
                </c:pt>
                <c:pt idx="1">
                  <c:v>36.925954963873117</c:v>
                </c:pt>
                <c:pt idx="2">
                  <c:v>35.874544641863345</c:v>
                </c:pt>
                <c:pt idx="3">
                  <c:v>34.219795495764899</c:v>
                </c:pt>
                <c:pt idx="4">
                  <c:v>31.873134104624704</c:v>
                </c:pt>
                <c:pt idx="5">
                  <c:v>28.833806782963546</c:v>
                </c:pt>
                <c:pt idx="6">
                  <c:v>25.137489052009776</c:v>
                </c:pt>
                <c:pt idx="7">
                  <c:v>21.713104764916494</c:v>
                </c:pt>
                <c:pt idx="8">
                  <c:v>19.899338398313372</c:v>
                </c:pt>
                <c:pt idx="9">
                  <c:v>18.589259339066547</c:v>
                </c:pt>
                <c:pt idx="10">
                  <c:v>17.495236280790163</c:v>
                </c:pt>
                <c:pt idx="11">
                  <c:v>16.43367611956954</c:v>
                </c:pt>
                <c:pt idx="12">
                  <c:v>15.492684010456443</c:v>
                </c:pt>
                <c:pt idx="13">
                  <c:v>14.767813179649558</c:v>
                </c:pt>
                <c:pt idx="14">
                  <c:v>14.453650616676061</c:v>
                </c:pt>
                <c:pt idx="15">
                  <c:v>14.655054199569566</c:v>
                </c:pt>
                <c:pt idx="16">
                  <c:v>15.270749681905246</c:v>
                </c:pt>
                <c:pt idx="17">
                  <c:v>15.030907996268073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0-441F-B872-A06696F2122B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MTC!$U$82:$U$99</c:f>
              <c:numCache>
                <c:formatCode>General</c:formatCode>
                <c:ptCount val="18"/>
                <c:pt idx="0">
                  <c:v>47.375122084923476</c:v>
                </c:pt>
                <c:pt idx="1">
                  <c:v>47.964656451170463</c:v>
                </c:pt>
                <c:pt idx="2">
                  <c:v>48.804778499785058</c:v>
                </c:pt>
                <c:pt idx="3">
                  <c:v>49.659278293978225</c:v>
                </c:pt>
                <c:pt idx="4">
                  <c:v>50.605384283948695</c:v>
                </c:pt>
                <c:pt idx="5">
                  <c:v>51.425161061340603</c:v>
                </c:pt>
                <c:pt idx="6">
                  <c:v>52.425658510414678</c:v>
                </c:pt>
                <c:pt idx="7">
                  <c:v>53.075629700860738</c:v>
                </c:pt>
                <c:pt idx="8">
                  <c:v>52.851736108971046</c:v>
                </c:pt>
                <c:pt idx="9">
                  <c:v>52.05333123106287</c:v>
                </c:pt>
                <c:pt idx="10">
                  <c:v>50.865507065589895</c:v>
                </c:pt>
                <c:pt idx="11">
                  <c:v>49.065030785304053</c:v>
                </c:pt>
                <c:pt idx="12">
                  <c:v>46.368333615491721</c:v>
                </c:pt>
                <c:pt idx="13">
                  <c:v>43.159627914564673</c:v>
                </c:pt>
                <c:pt idx="14">
                  <c:v>38.61587976177433</c:v>
                </c:pt>
                <c:pt idx="15">
                  <c:v>32.766315016706756</c:v>
                </c:pt>
                <c:pt idx="16">
                  <c:v>24.969217012891409</c:v>
                </c:pt>
                <c:pt idx="17">
                  <c:v>14.943510340858507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0-441F-B872-A06696F2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 to</a:t>
                </a:r>
                <a:r>
                  <a:rPr lang="en-US" sz="1400" b="1" baseline="0"/>
                  <a:t> Green)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33918250694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MTC!$R$22:$R$39</c:f>
              <c:numCache>
                <c:formatCode>General</c:formatCode>
                <c:ptCount val="18"/>
                <c:pt idx="0">
                  <c:v>30.469814190477191</c:v>
                </c:pt>
                <c:pt idx="1">
                  <c:v>27.899555757389223</c:v>
                </c:pt>
                <c:pt idx="2">
                  <c:v>28.456700418168687</c:v>
                </c:pt>
                <c:pt idx="3">
                  <c:v>28.761064338241248</c:v>
                </c:pt>
                <c:pt idx="4">
                  <c:v>28.830293544189512</c:v>
                </c:pt>
                <c:pt idx="5">
                  <c:v>28.680852016773528</c:v>
                </c:pt>
                <c:pt idx="6">
                  <c:v>28.345508075470846</c:v>
                </c:pt>
                <c:pt idx="7">
                  <c:v>27.835227002332278</c:v>
                </c:pt>
                <c:pt idx="8">
                  <c:v>27.181184403067213</c:v>
                </c:pt>
                <c:pt idx="9">
                  <c:v>26.376086945030764</c:v>
                </c:pt>
                <c:pt idx="10">
                  <c:v>25.467341973774012</c:v>
                </c:pt>
                <c:pt idx="11">
                  <c:v>24.449853761227018</c:v>
                </c:pt>
                <c:pt idx="12">
                  <c:v>23.337993778292834</c:v>
                </c:pt>
                <c:pt idx="13">
                  <c:v>22.150114318917524</c:v>
                </c:pt>
                <c:pt idx="14">
                  <c:v>20.871402911074316</c:v>
                </c:pt>
                <c:pt idx="15">
                  <c:v>19.554972632844361</c:v>
                </c:pt>
                <c:pt idx="16">
                  <c:v>18.123860195892934</c:v>
                </c:pt>
                <c:pt idx="17">
                  <c:v>16.66562795198827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7-4FE8-A3CF-9D03155E6C83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MTC!$R$42:$R$59</c:f>
              <c:numCache>
                <c:formatCode>General</c:formatCode>
                <c:ptCount val="18"/>
                <c:pt idx="0">
                  <c:v>30.469814748647366</c:v>
                </c:pt>
                <c:pt idx="1">
                  <c:v>26.851576997538295</c:v>
                </c:pt>
                <c:pt idx="2">
                  <c:v>26.308960434434205</c:v>
                </c:pt>
                <c:pt idx="3">
                  <c:v>25.428741346010089</c:v>
                </c:pt>
                <c:pt idx="4">
                  <c:v>24.443887525280559</c:v>
                </c:pt>
                <c:pt idx="5">
                  <c:v>23.280694146172934</c:v>
                </c:pt>
                <c:pt idx="6">
                  <c:v>22.046900746211627</c:v>
                </c:pt>
                <c:pt idx="7">
                  <c:v>20.767188770499615</c:v>
                </c:pt>
                <c:pt idx="8">
                  <c:v>19.438010112536922</c:v>
                </c:pt>
                <c:pt idx="9">
                  <c:v>18.105369373681448</c:v>
                </c:pt>
                <c:pt idx="10">
                  <c:v>16.756616985758601</c:v>
                </c:pt>
                <c:pt idx="11">
                  <c:v>15.41664194856426</c:v>
                </c:pt>
                <c:pt idx="12">
                  <c:v>14.08853751348906</c:v>
                </c:pt>
                <c:pt idx="13">
                  <c:v>12.742235500591946</c:v>
                </c:pt>
                <c:pt idx="14">
                  <c:v>11.377406110229636</c:v>
                </c:pt>
                <c:pt idx="15">
                  <c:v>10.062489194914004</c:v>
                </c:pt>
                <c:pt idx="16">
                  <c:v>8.6811604774893443</c:v>
                </c:pt>
                <c:pt idx="17">
                  <c:v>7.3798373082728288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7-4FE8-A3CF-9D03155E6C83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MTC!$R$62:$R$79</c:f>
              <c:numCache>
                <c:formatCode>General</c:formatCode>
                <c:ptCount val="18"/>
                <c:pt idx="0">
                  <c:v>30.469814436461487</c:v>
                </c:pt>
                <c:pt idx="1">
                  <c:v>27.877451603853899</c:v>
                </c:pt>
                <c:pt idx="2">
                  <c:v>28.2355943541877</c:v>
                </c:pt>
                <c:pt idx="3">
                  <c:v>28.255888770598034</c:v>
                </c:pt>
                <c:pt idx="4">
                  <c:v>27.955041970645635</c:v>
                </c:pt>
                <c:pt idx="5">
                  <c:v>27.311079966566723</c:v>
                </c:pt>
                <c:pt idx="6">
                  <c:v>26.339679414541273</c:v>
                </c:pt>
                <c:pt idx="7">
                  <c:v>25.151580605580829</c:v>
                </c:pt>
                <c:pt idx="8">
                  <c:v>23.473587893784604</c:v>
                </c:pt>
                <c:pt idx="9">
                  <c:v>21.804276603317799</c:v>
                </c:pt>
                <c:pt idx="10">
                  <c:v>20.153153855988414</c:v>
                </c:pt>
                <c:pt idx="11">
                  <c:v>18.489644238800434</c:v>
                </c:pt>
                <c:pt idx="12">
                  <c:v>16.812650874951711</c:v>
                </c:pt>
                <c:pt idx="13">
                  <c:v>15.104034697755887</c:v>
                </c:pt>
                <c:pt idx="14">
                  <c:v>13.357716009782761</c:v>
                </c:pt>
                <c:pt idx="15">
                  <c:v>11.488932506974944</c:v>
                </c:pt>
                <c:pt idx="16">
                  <c:v>9.5523902167804842</c:v>
                </c:pt>
                <c:pt idx="17">
                  <c:v>7.6501134312654386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7-4FE8-A3CF-9D03155E6C83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MTC!$R$82:$R$99</c:f>
              <c:numCache>
                <c:formatCode>General</c:formatCode>
                <c:ptCount val="18"/>
                <c:pt idx="0">
                  <c:v>30.469815670861365</c:v>
                </c:pt>
                <c:pt idx="1">
                  <c:v>25.406686882402497</c:v>
                </c:pt>
                <c:pt idx="2">
                  <c:v>23.927779775623332</c:v>
                </c:pt>
                <c:pt idx="3">
                  <c:v>22.086261220129032</c:v>
                </c:pt>
                <c:pt idx="4">
                  <c:v>19.869717361149636</c:v>
                </c:pt>
                <c:pt idx="5">
                  <c:v>17.242346674149069</c:v>
                </c:pt>
                <c:pt idx="6">
                  <c:v>14.186390870166543</c:v>
                </c:pt>
                <c:pt idx="7">
                  <c:v>11.050696382849148</c:v>
                </c:pt>
                <c:pt idx="8">
                  <c:v>9.7908193041248257</c:v>
                </c:pt>
                <c:pt idx="9">
                  <c:v>8.6700477348670049</c:v>
                </c:pt>
                <c:pt idx="10">
                  <c:v>7.842612082195827</c:v>
                </c:pt>
                <c:pt idx="11">
                  <c:v>7.4446161853472006</c:v>
                </c:pt>
                <c:pt idx="12">
                  <c:v>7.020411971569386</c:v>
                </c:pt>
                <c:pt idx="13">
                  <c:v>6.6955553768572429</c:v>
                </c:pt>
                <c:pt idx="14">
                  <c:v>6.5353737657563276</c:v>
                </c:pt>
                <c:pt idx="15">
                  <c:v>6.404180811299053</c:v>
                </c:pt>
                <c:pt idx="16">
                  <c:v>6.1836039492461605</c:v>
                </c:pt>
                <c:pt idx="17">
                  <c:v>6.0765924394424733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7-4FE8-A3CF-9D03155E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carbon emissions</a:t>
                </a:r>
                <a:br>
                  <a:rPr lang="en-US" sz="1400" b="1"/>
                </a:br>
                <a:r>
                  <a:rPr lang="en-US" sz="1400" b="1"/>
                  <a:t>(GtCO</a:t>
                </a:r>
                <a:r>
                  <a:rPr lang="en-US" sz="1400" b="1" baseline="-25000"/>
                  <a:t>2</a:t>
                </a:r>
                <a:r>
                  <a:rPr lang="en-US" sz="1400" b="1"/>
                  <a:t> per year)</a:t>
                </a:r>
              </a:p>
            </c:rich>
          </c:tx>
          <c:layout>
            <c:manualLayout>
              <c:xMode val="edge"/>
              <c:yMode val="edge"/>
              <c:x val="2.3002346337941394E-2"/>
              <c:y val="0.19574116599813776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3573764617215"/>
          <c:y val="4.7555813151581403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MTC!$H$22:$H$39</c:f>
              <c:numCache>
                <c:formatCode>General</c:formatCode>
                <c:ptCount val="18"/>
                <c:pt idx="0">
                  <c:v>0.85</c:v>
                </c:pt>
                <c:pt idx="1">
                  <c:v>1.0098744748242128</c:v>
                </c:pt>
                <c:pt idx="2">
                  <c:v>1.1671934252528857</c:v>
                </c:pt>
                <c:pt idx="3">
                  <c:v>1.322059093125828</c:v>
                </c:pt>
                <c:pt idx="4">
                  <c:v>1.4744060941948705</c:v>
                </c:pt>
                <c:pt idx="5">
                  <c:v>1.6240652480540589</c:v>
                </c:pt>
                <c:pt idx="6">
                  <c:v>1.7708073349369606</c:v>
                </c:pt>
                <c:pt idx="7">
                  <c:v>1.9143851314022797</c:v>
                </c:pt>
                <c:pt idx="8">
                  <c:v>2.0545468437446148</c:v>
                </c:pt>
                <c:pt idx="9">
                  <c:v>2.1910591625428442</c:v>
                </c:pt>
                <c:pt idx="10">
                  <c:v>2.3236970041660778</c:v>
                </c:pt>
                <c:pt idx="11">
                  <c:v>2.4522723364449455</c:v>
                </c:pt>
                <c:pt idx="12">
                  <c:v>2.5766195146775717</c:v>
                </c:pt>
                <c:pt idx="13">
                  <c:v>2.6965973522048103</c:v>
                </c:pt>
                <c:pt idx="14">
                  <c:v>2.8120926722525019</c:v>
                </c:pt>
                <c:pt idx="15">
                  <c:v>2.9230019598551129</c:v>
                </c:pt>
                <c:pt idx="16">
                  <c:v>3.0292597236184786</c:v>
                </c:pt>
                <c:pt idx="17">
                  <c:v>3.1307795228528703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F-42FE-9B5E-E11B255D05B1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MTC!$H$42:$H$59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1.0098744752856457</c:v>
                </c:pt>
                <c:pt idx="2">
                  <c:v>1.1663500945348613</c:v>
                </c:pt>
                <c:pt idx="3">
                  <c:v>1.3189162709719908</c:v>
                </c:pt>
                <c:pt idx="4">
                  <c:v>1.4670290714422429</c:v>
                </c:pt>
                <c:pt idx="5">
                  <c:v>1.610295646190157</c:v>
                </c:pt>
                <c:pt idx="6">
                  <c:v>1.748369560509202</c:v>
                </c:pt>
                <c:pt idx="7">
                  <c:v>1.8810124055589963</c:v>
                </c:pt>
                <c:pt idx="8">
                  <c:v>2.008075754791744</c:v>
                </c:pt>
                <c:pt idx="9">
                  <c:v>2.1294688102561823</c:v>
                </c:pt>
                <c:pt idx="10">
                  <c:v>2.2451705817289795</c:v>
                </c:pt>
                <c:pt idx="11">
                  <c:v>2.3551978675089602</c:v>
                </c:pt>
                <c:pt idx="12">
                  <c:v>2.4596085092927664</c:v>
                </c:pt>
                <c:pt idx="13">
                  <c:v>2.5584889636751611</c:v>
                </c:pt>
                <c:pt idx="14">
                  <c:v>2.6519232544823512</c:v>
                </c:pt>
                <c:pt idx="15">
                  <c:v>2.7399905884776783</c:v>
                </c:pt>
                <c:pt idx="16">
                  <c:v>2.8228092526364899</c:v>
                </c:pt>
                <c:pt idx="17">
                  <c:v>2.9004461465010607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F-42FE-9B5E-E11B255D05B1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MTC!$H$62:$H$79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1.0098744750275652</c:v>
                </c:pt>
                <c:pt idx="2">
                  <c:v>1.1671756516555321</c:v>
                </c:pt>
                <c:pt idx="3">
                  <c:v>1.3218553338375409</c:v>
                </c:pt>
                <c:pt idx="4">
                  <c:v>1.4736814984462323</c:v>
                </c:pt>
                <c:pt idx="5">
                  <c:v>1.6223086567503975</c:v>
                </c:pt>
                <c:pt idx="6">
                  <c:v>1.7672982858354653</c:v>
                </c:pt>
                <c:pt idx="7">
                  <c:v>1.9081604986725764</c:v>
                </c:pt>
                <c:pt idx="8">
                  <c:v>2.0444483144019441</c:v>
                </c:pt>
                <c:pt idx="9">
                  <c:v>2.1755562379345319</c:v>
                </c:pt>
                <c:pt idx="10">
                  <c:v>2.3011053665728447</c:v>
                </c:pt>
                <c:pt idx="11">
                  <c:v>2.4208789729749665</c:v>
                </c:pt>
                <c:pt idx="12">
                  <c:v>2.5347519462423733</c:v>
                </c:pt>
                <c:pt idx="13">
                  <c:v>2.6426610208585828</c:v>
                </c:pt>
                <c:pt idx="14">
                  <c:v>2.7445727199919254</c:v>
                </c:pt>
                <c:pt idx="15">
                  <c:v>2.8404681751131862</c:v>
                </c:pt>
                <c:pt idx="16">
                  <c:v>2.9302814686749739</c:v>
                </c:pt>
                <c:pt idx="17">
                  <c:v>3.0139432648395874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F-42FE-9B5E-E11B255D05B1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MTC!$H$82:$H$99</c:f>
              <c:numCache>
                <c:formatCode>General</c:formatCode>
                <c:ptCount val="18"/>
                <c:pt idx="0">
                  <c:v>0.85</c:v>
                </c:pt>
                <c:pt idx="1">
                  <c:v>1.0098744760480296</c:v>
                </c:pt>
                <c:pt idx="2">
                  <c:v>1.165185171710879</c:v>
                </c:pt>
                <c:pt idx="3">
                  <c:v>1.3150218651656891</c:v>
                </c:pt>
                <c:pt idx="4">
                  <c:v>1.4585431820495594</c:v>
                </c:pt>
                <c:pt idx="5">
                  <c:v>1.5949392924095702</c:v>
                </c:pt>
                <c:pt idx="6">
                  <c:v>1.7233862534774194</c:v>
                </c:pt>
                <c:pt idx="7">
                  <c:v>1.8430238339832816</c:v>
                </c:pt>
                <c:pt idx="8">
                  <c:v>1.9532075959376209</c:v>
                </c:pt>
                <c:pt idx="9">
                  <c:v>2.0548843519202826</c:v>
                </c:pt>
                <c:pt idx="10">
                  <c:v>2.1488794337617678</c:v>
                </c:pt>
                <c:pt idx="11">
                  <c:v>2.2360472106032474</c:v>
                </c:pt>
                <c:pt idx="12">
                  <c:v>2.3173662982388614</c:v>
                </c:pt>
                <c:pt idx="13">
                  <c:v>2.3935755729324262</c:v>
                </c:pt>
                <c:pt idx="14">
                  <c:v>2.4653302497292482</c:v>
                </c:pt>
                <c:pt idx="15">
                  <c:v>2.5332707540211703</c:v>
                </c:pt>
                <c:pt idx="16">
                  <c:v>2.5979270777982872</c:v>
                </c:pt>
                <c:pt idx="17">
                  <c:v>2.6596608822719441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F-42FE-9B5E-E11B255D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Temperature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baseline="0">
                    <a:effectLst/>
                  </a:rPr>
                  <a:t>(°C above pre-inductrial)</a:t>
                </a:r>
              </a:p>
            </c:rich>
          </c:tx>
          <c:layout>
            <c:manualLayout>
              <c:xMode val="edge"/>
              <c:yMode val="edge"/>
              <c:x val="1.6467693656272254E-2"/>
              <c:y val="0.168241282046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MTC!$BJ$22:$BJ$39</c:f>
              <c:numCache>
                <c:formatCode>General</c:formatCode>
                <c:ptCount val="18"/>
                <c:pt idx="0">
                  <c:v>2.0271335478167881E-16</c:v>
                </c:pt>
                <c:pt idx="1">
                  <c:v>3.1394749750044261E-16</c:v>
                </c:pt>
                <c:pt idx="2">
                  <c:v>3.9722485870430078E-16</c:v>
                </c:pt>
                <c:pt idx="3">
                  <c:v>4.4236049641528856E-16</c:v>
                </c:pt>
                <c:pt idx="4">
                  <c:v>4.6090230281799351E-16</c:v>
                </c:pt>
                <c:pt idx="5">
                  <c:v>4.6466735013436845E-16</c:v>
                </c:pt>
                <c:pt idx="6">
                  <c:v>4.5312694470549869E-16</c:v>
                </c:pt>
                <c:pt idx="7">
                  <c:v>4.324105865930625E-16</c:v>
                </c:pt>
                <c:pt idx="8">
                  <c:v>4.0500439050044544E-16</c:v>
                </c:pt>
                <c:pt idx="9">
                  <c:v>3.7562218472004E-16</c:v>
                </c:pt>
                <c:pt idx="10">
                  <c:v>3.4340821862089031E-16</c:v>
                </c:pt>
                <c:pt idx="11">
                  <c:v>3.1187457885691239E-16</c:v>
                </c:pt>
                <c:pt idx="12">
                  <c:v>2.8265152498027866E-16</c:v>
                </c:pt>
                <c:pt idx="13">
                  <c:v>2.5357998690534006E-16</c:v>
                </c:pt>
                <c:pt idx="14">
                  <c:v>2.277295127516799E-16</c:v>
                </c:pt>
                <c:pt idx="15">
                  <c:v>1.9883195830655477E-16</c:v>
                </c:pt>
                <c:pt idx="16">
                  <c:v>6.9247848284167881E-12</c:v>
                </c:pt>
                <c:pt idx="17">
                  <c:v>9.1300282332441774E-12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5-4DD2-AC19-19CA027653A8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MTC!$BJ$42:$BJ$59</c:f>
              <c:numCache>
                <c:formatCode>General</c:formatCode>
                <c:ptCount val="18"/>
                <c:pt idx="0">
                  <c:v>2.4224757490117043E-15</c:v>
                </c:pt>
                <c:pt idx="1">
                  <c:v>4.5046251688717909E-15</c:v>
                </c:pt>
                <c:pt idx="2">
                  <c:v>6.7740841141622233E-15</c:v>
                </c:pt>
                <c:pt idx="3">
                  <c:v>8.7972746368545791E-15</c:v>
                </c:pt>
                <c:pt idx="4">
                  <c:v>9.8830677292237209E-15</c:v>
                </c:pt>
                <c:pt idx="5">
                  <c:v>1.0858497812764066E-14</c:v>
                </c:pt>
                <c:pt idx="6">
                  <c:v>1.0798599589476812E-14</c:v>
                </c:pt>
                <c:pt idx="7">
                  <c:v>1.0916515833497399E-14</c:v>
                </c:pt>
                <c:pt idx="8">
                  <c:v>9.7766536332906782E-15</c:v>
                </c:pt>
                <c:pt idx="9">
                  <c:v>8.1736994429098329E-15</c:v>
                </c:pt>
                <c:pt idx="10">
                  <c:v>6.3290175223761517E-15</c:v>
                </c:pt>
                <c:pt idx="11">
                  <c:v>4.1435841212649055E-15</c:v>
                </c:pt>
                <c:pt idx="12">
                  <c:v>2.3193660976731829E-15</c:v>
                </c:pt>
                <c:pt idx="13">
                  <c:v>8.1280832886577509E-16</c:v>
                </c:pt>
                <c:pt idx="14">
                  <c:v>1.0590673319089899E-15</c:v>
                </c:pt>
                <c:pt idx="15">
                  <c:v>8.3514147310045509E-15</c:v>
                </c:pt>
                <c:pt idx="16">
                  <c:v>2.421981745548364E-14</c:v>
                </c:pt>
                <c:pt idx="17">
                  <c:v>1.1468585474100459E-5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5-4DD2-AC19-19CA027653A8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MTC!$BJ$62:$BJ$79</c:f>
              <c:numCache>
                <c:formatCode>General</c:formatCode>
                <c:ptCount val="18"/>
                <c:pt idx="0">
                  <c:v>5.8856951536118066E-16</c:v>
                </c:pt>
                <c:pt idx="1">
                  <c:v>7.6628660850315684E-16</c:v>
                </c:pt>
                <c:pt idx="2">
                  <c:v>8.506858539170042E-16</c:v>
                </c:pt>
                <c:pt idx="3">
                  <c:v>8.5653164524580032E-16</c:v>
                </c:pt>
                <c:pt idx="4">
                  <c:v>8.0630604533997923E-16</c:v>
                </c:pt>
                <c:pt idx="5">
                  <c:v>7.3609320124844083E-16</c:v>
                </c:pt>
                <c:pt idx="6">
                  <c:v>6.8853198966063944E-16</c:v>
                </c:pt>
                <c:pt idx="7">
                  <c:v>6.6147282704418745E-16</c:v>
                </c:pt>
                <c:pt idx="8">
                  <c:v>1.0241665451970055E-15</c:v>
                </c:pt>
                <c:pt idx="9">
                  <c:v>1.2107873886733103E-15</c:v>
                </c:pt>
                <c:pt idx="10">
                  <c:v>1.2381801413053036E-15</c:v>
                </c:pt>
                <c:pt idx="11">
                  <c:v>1.0869387365338027E-15</c:v>
                </c:pt>
                <c:pt idx="12">
                  <c:v>9.3113060559546347E-16</c:v>
                </c:pt>
                <c:pt idx="13">
                  <c:v>8.0937752791634866E-16</c:v>
                </c:pt>
                <c:pt idx="14">
                  <c:v>7.168938012253906E-16</c:v>
                </c:pt>
                <c:pt idx="15">
                  <c:v>6.5157436823657792E-16</c:v>
                </c:pt>
                <c:pt idx="16">
                  <c:v>5.2604004970241204E-16</c:v>
                </c:pt>
                <c:pt idx="17">
                  <c:v>4.6941847927380899E-16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5-4DD2-AC19-19CA027653A8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MTC!$BJ$82:$BJ$99</c:f>
              <c:numCache>
                <c:formatCode>General</c:formatCode>
                <c:ptCount val="18"/>
                <c:pt idx="0">
                  <c:v>2.0383468782084301E-14</c:v>
                </c:pt>
                <c:pt idx="1">
                  <c:v>6.505502023173914E-14</c:v>
                </c:pt>
                <c:pt idx="2">
                  <c:v>1.2136215524960715E-13</c:v>
                </c:pt>
                <c:pt idx="3">
                  <c:v>1.8657963269868362E-13</c:v>
                </c:pt>
                <c:pt idx="4">
                  <c:v>2.4803489227539925E-13</c:v>
                </c:pt>
                <c:pt idx="5">
                  <c:v>3.2526385789307168E-13</c:v>
                </c:pt>
                <c:pt idx="6">
                  <c:v>3.6252431382315589E-13</c:v>
                </c:pt>
                <c:pt idx="7">
                  <c:v>3.5996906258280156E-13</c:v>
                </c:pt>
                <c:pt idx="8">
                  <c:v>3.2654612343118744E-13</c:v>
                </c:pt>
                <c:pt idx="9">
                  <c:v>2.5905960168779578E-13</c:v>
                </c:pt>
                <c:pt idx="10">
                  <c:v>2.0179618363989592E-13</c:v>
                </c:pt>
                <c:pt idx="11">
                  <c:v>1.5459151510245628E-13</c:v>
                </c:pt>
                <c:pt idx="12">
                  <c:v>1.2741017689146955E-13</c:v>
                </c:pt>
                <c:pt idx="13">
                  <c:v>9.9972760649591675E-14</c:v>
                </c:pt>
                <c:pt idx="14">
                  <c:v>5.2196629144757594E-14</c:v>
                </c:pt>
                <c:pt idx="15">
                  <c:v>2.160093773295466E-14</c:v>
                </c:pt>
                <c:pt idx="16">
                  <c:v>2.0098067738414564E-15</c:v>
                </c:pt>
                <c:pt idx="17">
                  <c:v>8.5489518550348074E-14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5-4DD2-AC19-19CA0276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(Brown)</a:t>
                </a:r>
              </a:p>
            </c:rich>
          </c:tx>
          <c:layout>
            <c:manualLayout>
              <c:xMode val="edge"/>
              <c:yMode val="edge"/>
              <c:x val="2.5582147347717042E-2"/>
              <c:y val="0.14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MTC!$BI$22:$BI$39</c:f>
              <c:numCache>
                <c:formatCode>General</c:formatCode>
                <c:ptCount val="18"/>
                <c:pt idx="0">
                  <c:v>7.4227281143340068E-2</c:v>
                </c:pt>
                <c:pt idx="1">
                  <c:v>6.5635081442699444E-2</c:v>
                </c:pt>
                <c:pt idx="2">
                  <c:v>6.0095255200341043E-2</c:v>
                </c:pt>
                <c:pt idx="3">
                  <c:v>5.5826199941060882E-2</c:v>
                </c:pt>
                <c:pt idx="4">
                  <c:v>5.2167671869885406E-2</c:v>
                </c:pt>
                <c:pt idx="5">
                  <c:v>4.8800901967922701E-2</c:v>
                </c:pt>
                <c:pt idx="6">
                  <c:v>4.5647909861332277E-2</c:v>
                </c:pt>
                <c:pt idx="7">
                  <c:v>4.260693968373485E-2</c:v>
                </c:pt>
                <c:pt idx="8">
                  <c:v>3.9752095576807492E-2</c:v>
                </c:pt>
                <c:pt idx="9">
                  <c:v>3.7044368053060467E-2</c:v>
                </c:pt>
                <c:pt idx="10">
                  <c:v>3.4501953164379838E-2</c:v>
                </c:pt>
                <c:pt idx="11">
                  <c:v>3.2063118453519612E-2</c:v>
                </c:pt>
                <c:pt idx="12">
                  <c:v>2.9823050197509787E-2</c:v>
                </c:pt>
                <c:pt idx="13">
                  <c:v>2.7707616991008151E-2</c:v>
                </c:pt>
                <c:pt idx="14">
                  <c:v>2.578438246688565E-2</c:v>
                </c:pt>
                <c:pt idx="15">
                  <c:v>2.3951022153193419E-2</c:v>
                </c:pt>
                <c:pt idx="16">
                  <c:v>2.2267144413519069E-2</c:v>
                </c:pt>
                <c:pt idx="17">
                  <c:v>2.0688783044726454E-2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8-4487-B3AF-A3E255A40651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MTC!$BI$42:$BI$59</c:f>
              <c:numCache>
                <c:formatCode>General</c:formatCode>
                <c:ptCount val="18"/>
                <c:pt idx="0">
                  <c:v>8.6265649989402032E-2</c:v>
                </c:pt>
                <c:pt idx="1">
                  <c:v>6.7968252351174957E-2</c:v>
                </c:pt>
                <c:pt idx="2">
                  <c:v>5.4404249625038925E-2</c:v>
                </c:pt>
                <c:pt idx="3">
                  <c:v>4.3491629601957564E-2</c:v>
                </c:pt>
                <c:pt idx="4">
                  <c:v>3.4517420539592225E-2</c:v>
                </c:pt>
                <c:pt idx="5">
                  <c:v>2.7121492555095123E-2</c:v>
                </c:pt>
                <c:pt idx="6">
                  <c:v>2.0856873620946716E-2</c:v>
                </c:pt>
                <c:pt idx="7">
                  <c:v>1.5850339791159081E-2</c:v>
                </c:pt>
                <c:pt idx="8">
                  <c:v>1.1684285302072311E-2</c:v>
                </c:pt>
                <c:pt idx="9">
                  <c:v>8.330995596050916E-3</c:v>
                </c:pt>
                <c:pt idx="10">
                  <c:v>5.7267049013573846E-3</c:v>
                </c:pt>
                <c:pt idx="11">
                  <c:v>3.6977573611195469E-3</c:v>
                </c:pt>
                <c:pt idx="12">
                  <c:v>2.3021021462585837E-3</c:v>
                </c:pt>
                <c:pt idx="13">
                  <c:v>1.2899495594370029E-3</c:v>
                </c:pt>
                <c:pt idx="14">
                  <c:v>6.5507869127145329E-4</c:v>
                </c:pt>
                <c:pt idx="15">
                  <c:v>2.7517677685452284E-4</c:v>
                </c:pt>
                <c:pt idx="16">
                  <c:v>6.7483247382997162E-5</c:v>
                </c:pt>
                <c:pt idx="17">
                  <c:v>5.3362697592577889E-8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8-4487-B3AF-A3E255A40651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MTC!$BI$62:$BI$79</c:f>
              <c:numCache>
                <c:formatCode>General</c:formatCode>
                <c:ptCount val="18"/>
                <c:pt idx="0">
                  <c:v>6.9690937162745034E-2</c:v>
                </c:pt>
                <c:pt idx="1">
                  <c:v>5.7041191370376332E-2</c:v>
                </c:pt>
                <c:pt idx="2">
                  <c:v>4.5951027792144036E-2</c:v>
                </c:pt>
                <c:pt idx="3">
                  <c:v>3.5846770770681227E-2</c:v>
                </c:pt>
                <c:pt idx="4">
                  <c:v>2.6638453590837718E-2</c:v>
                </c:pt>
                <c:pt idx="5">
                  <c:v>1.8589662928828951E-2</c:v>
                </c:pt>
                <c:pt idx="6">
                  <c:v>1.1953827494248705E-2</c:v>
                </c:pt>
                <c:pt idx="7">
                  <c:v>7.4808771431856668E-3</c:v>
                </c:pt>
                <c:pt idx="8">
                  <c:v>5.2062237935318386E-3</c:v>
                </c:pt>
                <c:pt idx="9">
                  <c:v>3.8543729496181207E-3</c:v>
                </c:pt>
                <c:pt idx="10">
                  <c:v>2.9279321439390766E-3</c:v>
                </c:pt>
                <c:pt idx="11">
                  <c:v>2.2271134753559657E-3</c:v>
                </c:pt>
                <c:pt idx="12">
                  <c:v>1.7108436699898768E-3</c:v>
                </c:pt>
                <c:pt idx="13">
                  <c:v>1.3454132682354156E-3</c:v>
                </c:pt>
                <c:pt idx="14">
                  <c:v>1.1166232535962605E-3</c:v>
                </c:pt>
                <c:pt idx="15">
                  <c:v>9.9584066615081897E-4</c:v>
                </c:pt>
                <c:pt idx="16">
                  <c:v>9.4005459015810366E-4</c:v>
                </c:pt>
                <c:pt idx="17">
                  <c:v>7.9544488169709302E-4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8-4487-B3AF-A3E255A40651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MTC!$BI$82:$BI$99</c:f>
              <c:numCache>
                <c:formatCode>General</c:formatCode>
                <c:ptCount val="18"/>
                <c:pt idx="0">
                  <c:v>0.11137756660466999</c:v>
                </c:pt>
                <c:pt idx="1">
                  <c:v>8.8377828882981763E-2</c:v>
                </c:pt>
                <c:pt idx="2">
                  <c:v>7.4336748137030367E-2</c:v>
                </c:pt>
                <c:pt idx="3">
                  <c:v>6.3979488326955228E-2</c:v>
                </c:pt>
                <c:pt idx="4">
                  <c:v>5.5964942080767861E-2</c:v>
                </c:pt>
                <c:pt idx="5">
                  <c:v>4.9102712289584544E-2</c:v>
                </c:pt>
                <c:pt idx="6">
                  <c:v>4.368091613320093E-2</c:v>
                </c:pt>
                <c:pt idx="7">
                  <c:v>3.8634467665578015E-2</c:v>
                </c:pt>
                <c:pt idx="8">
                  <c:v>3.3436596427187264E-2</c:v>
                </c:pt>
                <c:pt idx="9">
                  <c:v>2.8165475304404726E-2</c:v>
                </c:pt>
                <c:pt idx="10">
                  <c:v>2.3302457227096233E-2</c:v>
                </c:pt>
                <c:pt idx="11">
                  <c:v>1.8767081299294944E-2</c:v>
                </c:pt>
                <c:pt idx="12">
                  <c:v>1.4508939925462538E-2</c:v>
                </c:pt>
                <c:pt idx="13">
                  <c:v>1.0881183341521189E-2</c:v>
                </c:pt>
                <c:pt idx="14">
                  <c:v>7.5439057385107222E-3</c:v>
                </c:pt>
                <c:pt idx="15">
                  <c:v>4.7070188875141337E-3</c:v>
                </c:pt>
                <c:pt idx="16">
                  <c:v>2.3687346291352504E-3</c:v>
                </c:pt>
                <c:pt idx="17">
                  <c:v>7.3533685649035429E-4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8-4487-B3AF-A3E255A4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MTC!$BN$22:$BN$39</c:f>
              <c:numCache>
                <c:formatCode>General</c:formatCode>
                <c:ptCount val="18"/>
                <c:pt idx="0">
                  <c:v>1.6920136646124927E-5</c:v>
                </c:pt>
                <c:pt idx="1">
                  <c:v>1.169555821278975E-3</c:v>
                </c:pt>
                <c:pt idx="2">
                  <c:v>1.4043720978584374E-3</c:v>
                </c:pt>
                <c:pt idx="3">
                  <c:v>1.6566415789603572E-3</c:v>
                </c:pt>
                <c:pt idx="4">
                  <c:v>1.9233759331069155E-3</c:v>
                </c:pt>
                <c:pt idx="5">
                  <c:v>2.2037428494827709E-3</c:v>
                </c:pt>
                <c:pt idx="6">
                  <c:v>2.487821542118073E-3</c:v>
                </c:pt>
                <c:pt idx="7">
                  <c:v>2.7792721386695075E-3</c:v>
                </c:pt>
                <c:pt idx="8">
                  <c:v>3.0696201323028279E-3</c:v>
                </c:pt>
                <c:pt idx="9">
                  <c:v>3.3725715176215433E-3</c:v>
                </c:pt>
                <c:pt idx="10">
                  <c:v>3.6686491739985902E-3</c:v>
                </c:pt>
                <c:pt idx="11">
                  <c:v>3.9689567656729556E-3</c:v>
                </c:pt>
                <c:pt idx="12">
                  <c:v>4.2709997035300165E-3</c:v>
                </c:pt>
                <c:pt idx="13">
                  <c:v>4.5711070796488999E-3</c:v>
                </c:pt>
                <c:pt idx="14">
                  <c:v>4.8796244080957247E-3</c:v>
                </c:pt>
                <c:pt idx="15">
                  <c:v>5.1699666928667872E-3</c:v>
                </c:pt>
                <c:pt idx="16">
                  <c:v>5.491165544480989E-3</c:v>
                </c:pt>
                <c:pt idx="17">
                  <c:v>5.7897056836035757E-3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6-4414-BF91-877D534B2694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MTC!$BN$42:$BN$59</c:f>
              <c:numCache>
                <c:formatCode>General</c:formatCode>
                <c:ptCount val="18"/>
                <c:pt idx="0">
                  <c:v>1.692010880838158E-5</c:v>
                </c:pt>
                <c:pt idx="1">
                  <c:v>1.1140144278794558E-3</c:v>
                </c:pt>
                <c:pt idx="2">
                  <c:v>1.185764955359075E-3</c:v>
                </c:pt>
                <c:pt idx="3">
                  <c:v>1.2684093003246073E-3</c:v>
                </c:pt>
                <c:pt idx="4">
                  <c:v>1.2917338728530528E-3</c:v>
                </c:pt>
                <c:pt idx="5">
                  <c:v>1.3364303869220324E-3</c:v>
                </c:pt>
                <c:pt idx="6">
                  <c:v>1.3704756861649783E-3</c:v>
                </c:pt>
                <c:pt idx="7">
                  <c:v>1.4038669096291712E-3</c:v>
                </c:pt>
                <c:pt idx="8">
                  <c:v>1.4552027266917106E-3</c:v>
                </c:pt>
                <c:pt idx="9">
                  <c:v>1.5155453448308426E-3</c:v>
                </c:pt>
                <c:pt idx="10">
                  <c:v>1.6035895660975723E-3</c:v>
                </c:pt>
                <c:pt idx="11">
                  <c:v>1.7117993086148088E-3</c:v>
                </c:pt>
                <c:pt idx="12">
                  <c:v>1.8488971652178175E-3</c:v>
                </c:pt>
                <c:pt idx="13">
                  <c:v>2.0442029364747343E-3</c:v>
                </c:pt>
                <c:pt idx="14">
                  <c:v>2.3113453321343801E-3</c:v>
                </c:pt>
                <c:pt idx="15">
                  <c:v>2.5992492850245449E-3</c:v>
                </c:pt>
                <c:pt idx="16">
                  <c:v>3.0199094941503377E-3</c:v>
                </c:pt>
                <c:pt idx="17">
                  <c:v>3.4103244926706939E-3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6-4414-BF91-877D534B2694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MTC!$BN$62:$BN$79</c:f>
              <c:numCache>
                <c:formatCode>General</c:formatCode>
                <c:ptCount val="18"/>
                <c:pt idx="0">
                  <c:v>1.692012438852478E-5</c:v>
                </c:pt>
                <c:pt idx="1">
                  <c:v>1.0465122323247312E-3</c:v>
                </c:pt>
                <c:pt idx="2">
                  <c:v>1.1213791974752244E-3</c:v>
                </c:pt>
                <c:pt idx="3">
                  <c:v>1.1456677006224567E-3</c:v>
                </c:pt>
                <c:pt idx="4">
                  <c:v>1.1228558204123076E-3</c:v>
                </c:pt>
                <c:pt idx="5">
                  <c:v>1.0752496169345977E-3</c:v>
                </c:pt>
                <c:pt idx="6">
                  <c:v>1.0098211643096925E-3</c:v>
                </c:pt>
                <c:pt idx="7">
                  <c:v>9.4011028947347934E-4</c:v>
                </c:pt>
                <c:pt idx="8">
                  <c:v>9.4988925971924284E-4</c:v>
                </c:pt>
                <c:pt idx="9">
                  <c:v>9.9944168887189464E-4</c:v>
                </c:pt>
                <c:pt idx="10">
                  <c:v>1.0771375368937278E-3</c:v>
                </c:pt>
                <c:pt idx="11">
                  <c:v>1.1930024609664513E-3</c:v>
                </c:pt>
                <c:pt idx="12">
                  <c:v>1.3559672581942557E-3</c:v>
                </c:pt>
                <c:pt idx="13">
                  <c:v>1.5831214131588054E-3</c:v>
                </c:pt>
                <c:pt idx="14">
                  <c:v>1.8976330303168238E-3</c:v>
                </c:pt>
                <c:pt idx="15">
                  <c:v>2.4009720092956015E-3</c:v>
                </c:pt>
                <c:pt idx="16">
                  <c:v>3.1215236527816891E-3</c:v>
                </c:pt>
                <c:pt idx="17">
                  <c:v>3.9924408971043308E-3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6-4414-BF91-877D534B2694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MTC!$BN$82:$BN$99</c:f>
              <c:numCache>
                <c:formatCode>General</c:formatCode>
                <c:ptCount val="18"/>
                <c:pt idx="0">
                  <c:v>1.6920062731067578E-5</c:v>
                </c:pt>
                <c:pt idx="1">
                  <c:v>1.5393347527306099E-3</c:v>
                </c:pt>
                <c:pt idx="2">
                  <c:v>1.8894362049081714E-3</c:v>
                </c:pt>
                <c:pt idx="3">
                  <c:v>2.4038546215216761E-3</c:v>
                </c:pt>
                <c:pt idx="4">
                  <c:v>3.215557054013348E-3</c:v>
                </c:pt>
                <c:pt idx="5">
                  <c:v>4.5460852548345953E-3</c:v>
                </c:pt>
                <c:pt idx="6">
                  <c:v>6.8533059258976299E-3</c:v>
                </c:pt>
                <c:pt idx="7">
                  <c:v>1.024118493549288E-2</c:v>
                </c:pt>
                <c:pt idx="8">
                  <c:v>1.176081987195458E-2</c:v>
                </c:pt>
                <c:pt idx="9">
                  <c:v>1.232461568253674E-2</c:v>
                </c:pt>
                <c:pt idx="10">
                  <c:v>1.1981936978622957E-2</c:v>
                </c:pt>
                <c:pt idx="11">
                  <c:v>1.0849716740643044E-2</c:v>
                </c:pt>
                <c:pt idx="12">
                  <c:v>9.8543408458232427E-3</c:v>
                </c:pt>
                <c:pt idx="13">
                  <c:v>8.8180047685665706E-3</c:v>
                </c:pt>
                <c:pt idx="14">
                  <c:v>7.6629496412017589E-3</c:v>
                </c:pt>
                <c:pt idx="15">
                  <c:v>6.6363557922578557E-3</c:v>
                </c:pt>
                <c:pt idx="16">
                  <c:v>5.7585929540148887E-3</c:v>
                </c:pt>
                <c:pt idx="17">
                  <c:v>4.980923181584487E-3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6-4414-BF91-877D534B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(Brown)</a:t>
                </a:r>
              </a:p>
            </c:rich>
          </c:tx>
          <c:layout>
            <c:manualLayout>
              <c:xMode val="edge"/>
              <c:yMode val="edge"/>
              <c:x val="2.3460935631412907E-2"/>
              <c:y val="0.20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MTC!$BM$22:$BM$39</c:f>
              <c:numCache>
                <c:formatCode>General</c:formatCode>
                <c:ptCount val="18"/>
                <c:pt idx="0">
                  <c:v>1.5588457406049222E-5</c:v>
                </c:pt>
                <c:pt idx="1">
                  <c:v>1.2995386063551592E-5</c:v>
                </c:pt>
                <c:pt idx="2">
                  <c:v>1.4623147860841638E-5</c:v>
                </c:pt>
                <c:pt idx="3">
                  <c:v>1.6085160743737876E-5</c:v>
                </c:pt>
                <c:pt idx="4">
                  <c:v>1.7526617394124883E-5</c:v>
                </c:pt>
                <c:pt idx="5">
                  <c:v>1.8947321910961175E-5</c:v>
                </c:pt>
                <c:pt idx="6">
                  <c:v>2.0111819364323641E-5</c:v>
                </c:pt>
                <c:pt idx="7">
                  <c:v>2.1409644938507294E-5</c:v>
                </c:pt>
                <c:pt idx="8">
                  <c:v>2.293098295379784E-5</c:v>
                </c:pt>
                <c:pt idx="9">
                  <c:v>2.4465009585262116E-5</c:v>
                </c:pt>
                <c:pt idx="10">
                  <c:v>2.6006733885635186E-5</c:v>
                </c:pt>
                <c:pt idx="11">
                  <c:v>2.7788528767114843E-5</c:v>
                </c:pt>
                <c:pt idx="12">
                  <c:v>3.0100103811688517E-5</c:v>
                </c:pt>
                <c:pt idx="13">
                  <c:v>3.0666959006725459E-5</c:v>
                </c:pt>
                <c:pt idx="14">
                  <c:v>3.3310923412203809E-5</c:v>
                </c:pt>
                <c:pt idx="15">
                  <c:v>3.5110567219168811E-5</c:v>
                </c:pt>
                <c:pt idx="16">
                  <c:v>3.6893073318812211E-5</c:v>
                </c:pt>
                <c:pt idx="17">
                  <c:v>3.9616491832059422E-5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A-4E94-97CA-53393D392AE7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MTC!$BM$42:$BM$59</c:f>
              <c:numCache>
                <c:formatCode>General</c:formatCode>
                <c:ptCount val="18"/>
                <c:pt idx="0">
                  <c:v>1.5588457997557259E-5</c:v>
                </c:pt>
                <c:pt idx="1">
                  <c:v>1.0333312139279224E-5</c:v>
                </c:pt>
                <c:pt idx="2">
                  <c:v>1.1551338769315941E-5</c:v>
                </c:pt>
                <c:pt idx="3">
                  <c:v>1.6152520950687089E-5</c:v>
                </c:pt>
                <c:pt idx="4">
                  <c:v>1.4599525433474672E-5</c:v>
                </c:pt>
                <c:pt idx="5">
                  <c:v>1.6891025929500149E-5</c:v>
                </c:pt>
                <c:pt idx="6">
                  <c:v>1.9724850518861255E-5</c:v>
                </c:pt>
                <c:pt idx="7">
                  <c:v>2.3563214556012935E-5</c:v>
                </c:pt>
                <c:pt idx="8">
                  <c:v>2.8404995127074034E-5</c:v>
                </c:pt>
                <c:pt idx="9">
                  <c:v>3.4745436115864559E-5</c:v>
                </c:pt>
                <c:pt idx="10">
                  <c:v>4.2908386778851747E-5</c:v>
                </c:pt>
                <c:pt idx="11">
                  <c:v>5.3509923625599755E-5</c:v>
                </c:pt>
                <c:pt idx="12">
                  <c:v>6.7186752780526828E-5</c:v>
                </c:pt>
                <c:pt idx="13">
                  <c:v>8.5423470410362747E-5</c:v>
                </c:pt>
                <c:pt idx="14">
                  <c:v>1.0901495617806871E-4</c:v>
                </c:pt>
                <c:pt idx="15">
                  <c:v>1.3998851456405769E-4</c:v>
                </c:pt>
                <c:pt idx="16">
                  <c:v>1.8243444959352388E-4</c:v>
                </c:pt>
                <c:pt idx="17">
                  <c:v>2.4113321199270443E-4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A-4E94-97CA-53393D392AE7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MTC!$BM$62:$BM$79</c:f>
              <c:numCache>
                <c:formatCode>General</c:formatCode>
                <c:ptCount val="18"/>
                <c:pt idx="0">
                  <c:v>1.5588457468101415E-5</c:v>
                </c:pt>
                <c:pt idx="1">
                  <c:v>1.3968230129674856E-5</c:v>
                </c:pt>
                <c:pt idx="2">
                  <c:v>1.6157852269973468E-5</c:v>
                </c:pt>
                <c:pt idx="3">
                  <c:v>1.8717322892193117E-5</c:v>
                </c:pt>
                <c:pt idx="4">
                  <c:v>2.1100752328744568E-5</c:v>
                </c:pt>
                <c:pt idx="5">
                  <c:v>2.4199750527455925E-5</c:v>
                </c:pt>
                <c:pt idx="6">
                  <c:v>2.7870503792615399E-5</c:v>
                </c:pt>
                <c:pt idx="7">
                  <c:v>3.0051614001617139E-5</c:v>
                </c:pt>
                <c:pt idx="8">
                  <c:v>3.2891021466917512E-5</c:v>
                </c:pt>
                <c:pt idx="9">
                  <c:v>3.7394532661960473E-5</c:v>
                </c:pt>
                <c:pt idx="10">
                  <c:v>4.0971332227826776E-5</c:v>
                </c:pt>
                <c:pt idx="11">
                  <c:v>4.731001748915107E-5</c:v>
                </c:pt>
                <c:pt idx="12">
                  <c:v>5.5695409424277828E-5</c:v>
                </c:pt>
                <c:pt idx="13">
                  <c:v>6.7531341591135099E-5</c:v>
                </c:pt>
                <c:pt idx="14">
                  <c:v>8.2569609410168313E-5</c:v>
                </c:pt>
                <c:pt idx="15">
                  <c:v>1.0317004778820799E-4</c:v>
                </c:pt>
                <c:pt idx="16">
                  <c:v>1.2873942188470556E-4</c:v>
                </c:pt>
                <c:pt idx="17">
                  <c:v>1.6774593626841042E-4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A-4E94-97CA-53393D392AE7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MTC!$BM$82:$BM$99</c:f>
              <c:numCache>
                <c:formatCode>General</c:formatCode>
                <c:ptCount val="18"/>
                <c:pt idx="0">
                  <c:v>1.5588460566489257E-5</c:v>
                </c:pt>
                <c:pt idx="1">
                  <c:v>6.4723816839237053E-6</c:v>
                </c:pt>
                <c:pt idx="2">
                  <c:v>7.2251788801127209E-6</c:v>
                </c:pt>
                <c:pt idx="3">
                  <c:v>9.1102538641018906E-6</c:v>
                </c:pt>
                <c:pt idx="4">
                  <c:v>8.7153996872812309E-6</c:v>
                </c:pt>
                <c:pt idx="5">
                  <c:v>1.0207987514578088E-5</c:v>
                </c:pt>
                <c:pt idx="6">
                  <c:v>1.3252420895258436E-5</c:v>
                </c:pt>
                <c:pt idx="7">
                  <c:v>1.5722503174216167E-5</c:v>
                </c:pt>
                <c:pt idx="8">
                  <c:v>2.1005657730687639E-5</c:v>
                </c:pt>
                <c:pt idx="9">
                  <c:v>2.503250742587049E-5</c:v>
                </c:pt>
                <c:pt idx="10">
                  <c:v>3.6802704361462003E-5</c:v>
                </c:pt>
                <c:pt idx="11">
                  <c:v>4.1380053909652065E-5</c:v>
                </c:pt>
                <c:pt idx="12">
                  <c:v>5.3285348483311661E-5</c:v>
                </c:pt>
                <c:pt idx="13">
                  <c:v>7.0457458739324176E-5</c:v>
                </c:pt>
                <c:pt idx="14">
                  <c:v>9.7093454304906371E-5</c:v>
                </c:pt>
                <c:pt idx="15">
                  <c:v>1.2689086187461649E-4</c:v>
                </c:pt>
                <c:pt idx="16">
                  <c:v>1.9338126929898975E-4</c:v>
                </c:pt>
                <c:pt idx="17">
                  <c:v>2.2691935545119508E-4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A-4E94-97CA-53393D39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(Green)</a:t>
                </a:r>
              </a:p>
            </c:rich>
          </c:tx>
          <c:layout>
            <c:manualLayout>
              <c:xMode val="edge"/>
              <c:yMode val="edge"/>
              <c:x val="2.3460939549965653E-2"/>
              <c:y val="0.1984183727034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MTC!$BP$22:$BP$39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2.4068376335674921E-3</c:v>
                </c:pt>
                <c:pt idx="2">
                  <c:v>3.2151235610104103E-3</c:v>
                </c:pt>
                <c:pt idx="3">
                  <c:v>4.1249029798913813E-3</c:v>
                </c:pt>
                <c:pt idx="4">
                  <c:v>5.1303410602135764E-3</c:v>
                </c:pt>
                <c:pt idx="5">
                  <c:v>6.2247075146510652E-3</c:v>
                </c:pt>
                <c:pt idx="6">
                  <c:v>7.4003903372210373E-3</c:v>
                </c:pt>
                <c:pt idx="7">
                  <c:v>8.649094217948532E-3</c:v>
                </c:pt>
                <c:pt idx="8">
                  <c:v>9.9619440502126642E-3</c:v>
                </c:pt>
                <c:pt idx="9">
                  <c:v>1.1329746998880562E-2</c:v>
                </c:pt>
                <c:pt idx="10">
                  <c:v>1.2742979930522156E-2</c:v>
                </c:pt>
                <c:pt idx="11">
                  <c:v>1.4192189484539838E-2</c:v>
                </c:pt>
                <c:pt idx="12">
                  <c:v>1.5667964771264791E-2</c:v>
                </c:pt>
                <c:pt idx="13">
                  <c:v>1.7161063980606465E-2</c:v>
                </c:pt>
                <c:pt idx="14">
                  <c:v>1.8662561865713474E-2</c:v>
                </c:pt>
                <c:pt idx="15">
                  <c:v>2.0163699479267723E-2</c:v>
                </c:pt>
                <c:pt idx="16">
                  <c:v>2.1656338156603561E-2</c:v>
                </c:pt>
                <c:pt idx="17">
                  <c:v>2.3132201792887035E-2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697-AF0A-FB39A4AE0635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MTC!$BP$42:$BP$59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2.4068376357669614E-3</c:v>
                </c:pt>
                <c:pt idx="2">
                  <c:v>3.2104792015306928E-3</c:v>
                </c:pt>
                <c:pt idx="3">
                  <c:v>4.1053147064098027E-3</c:v>
                </c:pt>
                <c:pt idx="4">
                  <c:v>5.0791313396377873E-3</c:v>
                </c:pt>
                <c:pt idx="5">
                  <c:v>6.1196028808079813E-3</c:v>
                </c:pt>
                <c:pt idx="6">
                  <c:v>7.2140388434717307E-3</c:v>
                </c:pt>
                <c:pt idx="7">
                  <c:v>8.3501701008857464E-3</c:v>
                </c:pt>
                <c:pt idx="8">
                  <c:v>9.5163890392785423E-3</c:v>
                </c:pt>
                <c:pt idx="9">
                  <c:v>1.0701744296695157E-2</c:v>
                </c:pt>
                <c:pt idx="10">
                  <c:v>1.1896266620904537E-2</c:v>
                </c:pt>
                <c:pt idx="11">
                  <c:v>1.3090818508480258E-2</c:v>
                </c:pt>
                <c:pt idx="12">
                  <c:v>1.4277230684805508E-2</c:v>
                </c:pt>
                <c:pt idx="13">
                  <c:v>1.5448243234304337E-2</c:v>
                </c:pt>
                <c:pt idx="14">
                  <c:v>1.6597164796487669E-2</c:v>
                </c:pt>
                <c:pt idx="15">
                  <c:v>1.7717814282873161E-2</c:v>
                </c:pt>
                <c:pt idx="16">
                  <c:v>1.880507490117762E-2</c:v>
                </c:pt>
                <c:pt idx="17">
                  <c:v>1.9853707323056736E-2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A-4697-AF0A-FB39A4AE0635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MTC!$BP$62:$BP$79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2.4068376345367931E-3</c:v>
                </c:pt>
                <c:pt idx="2">
                  <c:v>3.2150256442893374E-3</c:v>
                </c:pt>
                <c:pt idx="3">
                  <c:v>4.1236315956836266E-3</c:v>
                </c:pt>
                <c:pt idx="4">
                  <c:v>5.125299694916049E-3</c:v>
                </c:pt>
                <c:pt idx="5">
                  <c:v>6.2112494915307782E-3</c:v>
                </c:pt>
                <c:pt idx="6">
                  <c:v>7.3710900254360598E-3</c:v>
                </c:pt>
                <c:pt idx="7">
                  <c:v>8.5929405133187264E-3</c:v>
                </c:pt>
                <c:pt idx="8">
                  <c:v>9.8642546282158433E-3</c:v>
                </c:pt>
                <c:pt idx="9">
                  <c:v>1.1169986068821415E-2</c:v>
                </c:pt>
                <c:pt idx="10">
                  <c:v>1.2496402743046017E-2</c:v>
                </c:pt>
                <c:pt idx="11">
                  <c:v>1.3831145804229896E-2</c:v>
                </c:pt>
                <c:pt idx="12">
                  <c:v>1.516292313239162E-2</c:v>
                </c:pt>
                <c:pt idx="13">
                  <c:v>1.6481431159950172E-2</c:v>
                </c:pt>
                <c:pt idx="14">
                  <c:v>1.7777123420164347E-2</c:v>
                </c:pt>
                <c:pt idx="15">
                  <c:v>1.9041092311040769E-2</c:v>
                </c:pt>
                <c:pt idx="16">
                  <c:v>2.0264256786157512E-2</c:v>
                </c:pt>
                <c:pt idx="17">
                  <c:v>2.1437895448665711E-2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A-4697-AF0A-FB39A4AE0635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MTC!$BP$82:$BP$99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2.4068376394009465E-3</c:v>
                </c:pt>
                <c:pt idx="2">
                  <c:v>3.2040693031247887E-3</c:v>
                </c:pt>
                <c:pt idx="3">
                  <c:v>4.081106713838681E-3</c:v>
                </c:pt>
                <c:pt idx="4">
                  <c:v>5.0205417848116799E-3</c:v>
                </c:pt>
                <c:pt idx="5">
                  <c:v>6.0034419776737796E-3</c:v>
                </c:pt>
                <c:pt idx="6">
                  <c:v>7.0093420216728493E-3</c:v>
                </c:pt>
                <c:pt idx="7">
                  <c:v>8.0162989722078262E-3</c:v>
                </c:pt>
                <c:pt idx="8">
                  <c:v>9.0034469942750738E-3</c:v>
                </c:pt>
                <c:pt idx="9">
                  <c:v>9.965217291449743E-3</c:v>
                </c:pt>
                <c:pt idx="10">
                  <c:v>1.0897731457192538E-2</c:v>
                </c:pt>
                <c:pt idx="11">
                  <c:v>1.179978082218989E-2</c:v>
                </c:pt>
                <c:pt idx="12">
                  <c:v>1.2673640282103349E-2</c:v>
                </c:pt>
                <c:pt idx="13">
                  <c:v>1.3520921495079552E-2</c:v>
                </c:pt>
                <c:pt idx="14">
                  <c:v>1.4343733646942983E-2</c:v>
                </c:pt>
                <c:pt idx="15">
                  <c:v>1.5145207283102414E-2</c:v>
                </c:pt>
                <c:pt idx="16">
                  <c:v>1.5928171239675815E-2</c:v>
                </c:pt>
                <c:pt idx="17">
                  <c:v>1.6694158580502681E-2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A-4697-AF0A-FB39A4AE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(Brown)</a:t>
                </a:r>
              </a:p>
            </c:rich>
          </c:tx>
          <c:layout>
            <c:manualLayout>
              <c:xMode val="edge"/>
              <c:yMode val="edge"/>
              <c:x val="2.1339723915108775E-2"/>
              <c:y val="0.1450850393700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MTC!$BO$22:$BO$39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2.4068376335674921E-3</c:v>
                </c:pt>
                <c:pt idx="2">
                  <c:v>3.2151235610104107E-3</c:v>
                </c:pt>
                <c:pt idx="3">
                  <c:v>4.1249029798913813E-3</c:v>
                </c:pt>
                <c:pt idx="4">
                  <c:v>5.1303410602135764E-3</c:v>
                </c:pt>
                <c:pt idx="5">
                  <c:v>6.2247075146510652E-3</c:v>
                </c:pt>
                <c:pt idx="6">
                  <c:v>7.4003903372210373E-3</c:v>
                </c:pt>
                <c:pt idx="7">
                  <c:v>8.649094217948532E-3</c:v>
                </c:pt>
                <c:pt idx="8">
                  <c:v>9.9619440502126642E-3</c:v>
                </c:pt>
                <c:pt idx="9">
                  <c:v>1.1329746998880562E-2</c:v>
                </c:pt>
                <c:pt idx="10">
                  <c:v>1.2742979930522156E-2</c:v>
                </c:pt>
                <c:pt idx="11">
                  <c:v>1.4192189484539838E-2</c:v>
                </c:pt>
                <c:pt idx="12">
                  <c:v>1.5667964771264791E-2</c:v>
                </c:pt>
                <c:pt idx="13">
                  <c:v>1.7161063980606465E-2</c:v>
                </c:pt>
                <c:pt idx="14">
                  <c:v>1.8662561865713474E-2</c:v>
                </c:pt>
                <c:pt idx="15">
                  <c:v>2.0163699479267723E-2</c:v>
                </c:pt>
                <c:pt idx="16">
                  <c:v>2.1656338156603561E-2</c:v>
                </c:pt>
                <c:pt idx="17">
                  <c:v>2.3132201792887035E-2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42D-8C8B-4D38EC7C803F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MTC!$BO$42:$BO$59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2.4068376357669614E-3</c:v>
                </c:pt>
                <c:pt idx="2">
                  <c:v>3.2104792015306928E-3</c:v>
                </c:pt>
                <c:pt idx="3">
                  <c:v>4.1053147064098027E-3</c:v>
                </c:pt>
                <c:pt idx="4">
                  <c:v>5.0791313396377873E-3</c:v>
                </c:pt>
                <c:pt idx="5">
                  <c:v>6.1196028808079813E-3</c:v>
                </c:pt>
                <c:pt idx="6">
                  <c:v>7.2140388434717316E-3</c:v>
                </c:pt>
                <c:pt idx="7">
                  <c:v>8.3501701008857464E-3</c:v>
                </c:pt>
                <c:pt idx="8">
                  <c:v>9.5163890392785423E-3</c:v>
                </c:pt>
                <c:pt idx="9">
                  <c:v>1.0701744296695157E-2</c:v>
                </c:pt>
                <c:pt idx="10">
                  <c:v>1.1896266620904537E-2</c:v>
                </c:pt>
                <c:pt idx="11">
                  <c:v>1.3090818508480258E-2</c:v>
                </c:pt>
                <c:pt idx="12">
                  <c:v>1.4277230684805508E-2</c:v>
                </c:pt>
                <c:pt idx="13">
                  <c:v>1.5448243234304337E-2</c:v>
                </c:pt>
                <c:pt idx="14">
                  <c:v>1.6597164796487669E-2</c:v>
                </c:pt>
                <c:pt idx="15">
                  <c:v>1.7717814282873161E-2</c:v>
                </c:pt>
                <c:pt idx="16">
                  <c:v>1.880507490117762E-2</c:v>
                </c:pt>
                <c:pt idx="17">
                  <c:v>1.9853707323056736E-2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9-442D-8C8B-4D38EC7C803F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991CE"/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MTC!$BO$62:$BO$79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2.4068376345367931E-3</c:v>
                </c:pt>
                <c:pt idx="2">
                  <c:v>3.2150256442893374E-3</c:v>
                </c:pt>
                <c:pt idx="3">
                  <c:v>4.1236315956836266E-3</c:v>
                </c:pt>
                <c:pt idx="4">
                  <c:v>5.125299694916049E-3</c:v>
                </c:pt>
                <c:pt idx="5">
                  <c:v>6.2112494915307782E-3</c:v>
                </c:pt>
                <c:pt idx="6">
                  <c:v>7.3710900254360598E-3</c:v>
                </c:pt>
                <c:pt idx="7">
                  <c:v>8.5929405133187264E-3</c:v>
                </c:pt>
                <c:pt idx="8">
                  <c:v>9.8642546282158433E-3</c:v>
                </c:pt>
                <c:pt idx="9">
                  <c:v>1.1169986068821415E-2</c:v>
                </c:pt>
                <c:pt idx="10">
                  <c:v>1.2496402743046017E-2</c:v>
                </c:pt>
                <c:pt idx="11">
                  <c:v>1.3831145804229896E-2</c:v>
                </c:pt>
                <c:pt idx="12">
                  <c:v>1.516292313239162E-2</c:v>
                </c:pt>
                <c:pt idx="13">
                  <c:v>1.6481431159950172E-2</c:v>
                </c:pt>
                <c:pt idx="14">
                  <c:v>1.7777123420164347E-2</c:v>
                </c:pt>
                <c:pt idx="15">
                  <c:v>1.9041092311040772E-2</c:v>
                </c:pt>
                <c:pt idx="16">
                  <c:v>2.0264256786157512E-2</c:v>
                </c:pt>
                <c:pt idx="17">
                  <c:v>2.1437895448665711E-2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9-442D-8C8B-4D38EC7C803F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MTC!$BO$82:$BO$99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2.406837639400946E-3</c:v>
                </c:pt>
                <c:pt idx="2">
                  <c:v>3.2040693031247891E-3</c:v>
                </c:pt>
                <c:pt idx="3">
                  <c:v>4.081106713838681E-3</c:v>
                </c:pt>
                <c:pt idx="4">
                  <c:v>5.0205417848116799E-3</c:v>
                </c:pt>
                <c:pt idx="5">
                  <c:v>6.0034419776737805E-3</c:v>
                </c:pt>
                <c:pt idx="6">
                  <c:v>7.0093420216728493E-3</c:v>
                </c:pt>
                <c:pt idx="7">
                  <c:v>8.0162989722078262E-3</c:v>
                </c:pt>
                <c:pt idx="8">
                  <c:v>9.0034469942750738E-3</c:v>
                </c:pt>
                <c:pt idx="9">
                  <c:v>9.965217291449743E-3</c:v>
                </c:pt>
                <c:pt idx="10">
                  <c:v>1.089773145719254E-2</c:v>
                </c:pt>
                <c:pt idx="11">
                  <c:v>1.179978082218989E-2</c:v>
                </c:pt>
                <c:pt idx="12">
                  <c:v>1.2673640282103349E-2</c:v>
                </c:pt>
                <c:pt idx="13">
                  <c:v>1.352092149507955E-2</c:v>
                </c:pt>
                <c:pt idx="14">
                  <c:v>1.4343733646942983E-2</c:v>
                </c:pt>
                <c:pt idx="15">
                  <c:v>1.5145207283102412E-2</c:v>
                </c:pt>
                <c:pt idx="16">
                  <c:v>1.5928171239675815E-2</c:v>
                </c:pt>
                <c:pt idx="17">
                  <c:v>1.6694158580502681E-2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9-442D-8C8B-4D38EC7C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(Green)</a:t>
                </a:r>
              </a:p>
            </c:rich>
          </c:tx>
          <c:layout>
            <c:manualLayout>
              <c:xMode val="edge"/>
              <c:yMode val="edge"/>
              <c:x val="2.1339727479367038E-2"/>
              <c:y val="0.151751706036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4354267135422"/>
          <c:y val="4.3309711286089229E-2"/>
          <c:w val="0.16593223178400782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MTC!$BL$22:$BL$39</c:f>
              <c:numCache>
                <c:formatCode>General</c:formatCode>
                <c:ptCount val="18"/>
                <c:pt idx="0">
                  <c:v>1.68139908495382E-10</c:v>
                </c:pt>
                <c:pt idx="1">
                  <c:v>1.4747424069112228E-10</c:v>
                </c:pt>
                <c:pt idx="2">
                  <c:v>1.2764169523971742E-10</c:v>
                </c:pt>
                <c:pt idx="3">
                  <c:v>1.0844210756313284E-10</c:v>
                </c:pt>
                <c:pt idx="4">
                  <c:v>9.091675384734274E-11</c:v>
                </c:pt>
                <c:pt idx="5">
                  <c:v>7.5298956008445197E-11</c:v>
                </c:pt>
                <c:pt idx="6">
                  <c:v>6.164006064673234E-11</c:v>
                </c:pt>
                <c:pt idx="7">
                  <c:v>4.9911257858396329E-11</c:v>
                </c:pt>
                <c:pt idx="8">
                  <c:v>4.0036531338048676E-11</c:v>
                </c:pt>
                <c:pt idx="9">
                  <c:v>3.1837442199703527E-11</c:v>
                </c:pt>
                <c:pt idx="10">
                  <c:v>2.5122330369246847E-11</c:v>
                </c:pt>
                <c:pt idx="11">
                  <c:v>1.9661682729351478E-11</c:v>
                </c:pt>
                <c:pt idx="12">
                  <c:v>1.5282559597913882E-11</c:v>
                </c:pt>
                <c:pt idx="13">
                  <c:v>1.1811804882719803E-11</c:v>
                </c:pt>
                <c:pt idx="14">
                  <c:v>9.0689287434541235E-12</c:v>
                </c:pt>
                <c:pt idx="15">
                  <c:v>6.9101308488489861E-12</c:v>
                </c:pt>
                <c:pt idx="16">
                  <c:v>1.6468484808987535E-9</c:v>
                </c:pt>
                <c:pt idx="17">
                  <c:v>1.5857882666143201E-9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3E8-81AB-4C9CB5E20ACE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MTC!$BL$42:$BL$59</c:f>
              <c:numCache>
                <c:formatCode>General</c:formatCode>
                <c:ptCount val="18"/>
                <c:pt idx="0">
                  <c:v>2.881844072504268E-9</c:v>
                </c:pt>
                <c:pt idx="1">
                  <c:v>2.8009275907251404E-9</c:v>
                </c:pt>
                <c:pt idx="2">
                  <c:v>2.6831235129064917E-9</c:v>
                </c:pt>
                <c:pt idx="3">
                  <c:v>2.5226498657315109E-9</c:v>
                </c:pt>
                <c:pt idx="4">
                  <c:v>2.3260137285286783E-9</c:v>
                </c:pt>
                <c:pt idx="5">
                  <c:v>2.1073685304449593E-9</c:v>
                </c:pt>
                <c:pt idx="6">
                  <c:v>1.8741510756775971E-9</c:v>
                </c:pt>
                <c:pt idx="7">
                  <c:v>1.6472461076028642E-9</c:v>
                </c:pt>
                <c:pt idx="8">
                  <c:v>1.4286711282752418E-9</c:v>
                </c:pt>
                <c:pt idx="9">
                  <c:v>1.2206002285038936E-9</c:v>
                </c:pt>
                <c:pt idx="10">
                  <c:v>1.0315592502518617E-9</c:v>
                </c:pt>
                <c:pt idx="11">
                  <c:v>8.6091030721531354E-10</c:v>
                </c:pt>
                <c:pt idx="12">
                  <c:v>7.0735522166107445E-10</c:v>
                </c:pt>
                <c:pt idx="13">
                  <c:v>5.7611494627587284E-10</c:v>
                </c:pt>
                <c:pt idx="14">
                  <c:v>4.5333080789663988E-10</c:v>
                </c:pt>
                <c:pt idx="15">
                  <c:v>3.4497593298184512E-10</c:v>
                </c:pt>
                <c:pt idx="16">
                  <c:v>2.5285641568729377E-10</c:v>
                </c:pt>
                <c:pt idx="17">
                  <c:v>1.7496366657765017E-10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C-43E8-81AB-4C9CB5E20ACE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MTC!$BL$62:$BL$79</c:f>
              <c:numCache>
                <c:formatCode>General</c:formatCode>
                <c:ptCount val="18"/>
                <c:pt idx="0">
                  <c:v>6.1182637197395022E-10</c:v>
                </c:pt>
                <c:pt idx="1">
                  <c:v>5.6441166042337272E-10</c:v>
                </c:pt>
                <c:pt idx="2">
                  <c:v>5.2273393754733285E-10</c:v>
                </c:pt>
                <c:pt idx="3">
                  <c:v>4.8818347747111681E-10</c:v>
                </c:pt>
                <c:pt idx="4">
                  <c:v>4.614937356589915E-10</c:v>
                </c:pt>
                <c:pt idx="5">
                  <c:v>4.4257165666600202E-10</c:v>
                </c:pt>
                <c:pt idx="6">
                  <c:v>4.3312584318436981E-10</c:v>
                </c:pt>
                <c:pt idx="7">
                  <c:v>4.2451633807481796E-10</c:v>
                </c:pt>
                <c:pt idx="8">
                  <c:v>4.1449227774690084E-10</c:v>
                </c:pt>
                <c:pt idx="9">
                  <c:v>3.9484926563336658E-10</c:v>
                </c:pt>
                <c:pt idx="10">
                  <c:v>3.6645668686362563E-10</c:v>
                </c:pt>
                <c:pt idx="11">
                  <c:v>3.3129652275666903E-10</c:v>
                </c:pt>
                <c:pt idx="12">
                  <c:v>2.9101892100169209E-10</c:v>
                </c:pt>
                <c:pt idx="13">
                  <c:v>2.5190029355624976E-10</c:v>
                </c:pt>
                <c:pt idx="14">
                  <c:v>2.1100457800850511E-10</c:v>
                </c:pt>
                <c:pt idx="15">
                  <c:v>1.6999270398246334E-10</c:v>
                </c:pt>
                <c:pt idx="16">
                  <c:v>1.3097187893829692E-10</c:v>
                </c:pt>
                <c:pt idx="17">
                  <c:v>9.3667151789505807E-11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C-43E8-81AB-4C9CB5E20ACE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MTC!$BL$82:$BL$99</c:f>
              <c:numCache>
                <c:formatCode>General</c:formatCode>
                <c:ptCount val="18"/>
                <c:pt idx="0">
                  <c:v>2.9407221338718782E-8</c:v>
                </c:pt>
                <c:pt idx="1">
                  <c:v>3.0636625365359682E-8</c:v>
                </c:pt>
                <c:pt idx="2">
                  <c:v>3.0493888561119192E-8</c:v>
                </c:pt>
                <c:pt idx="3">
                  <c:v>2.935345911509388E-8</c:v>
                </c:pt>
                <c:pt idx="4">
                  <c:v>2.7143751318774856E-8</c:v>
                </c:pt>
                <c:pt idx="5">
                  <c:v>2.4203082793597587E-8</c:v>
                </c:pt>
                <c:pt idx="6">
                  <c:v>2.0786871257891309E-8</c:v>
                </c:pt>
                <c:pt idx="7">
                  <c:v>1.6406678861397858E-8</c:v>
                </c:pt>
                <c:pt idx="8">
                  <c:v>1.1738466904673454E-8</c:v>
                </c:pt>
                <c:pt idx="9">
                  <c:v>8.4884761766324364E-9</c:v>
                </c:pt>
                <c:pt idx="10">
                  <c:v>6.1049233088067714E-9</c:v>
                </c:pt>
                <c:pt idx="11">
                  <c:v>4.3289311747155229E-9</c:v>
                </c:pt>
                <c:pt idx="12">
                  <c:v>3.0173212515480405E-9</c:v>
                </c:pt>
                <c:pt idx="13">
                  <c:v>2.0876385932897996E-9</c:v>
                </c:pt>
                <c:pt idx="14">
                  <c:v>1.3809320993366199E-9</c:v>
                </c:pt>
                <c:pt idx="15">
                  <c:v>9.0634233662151725E-10</c:v>
                </c:pt>
                <c:pt idx="16">
                  <c:v>5.9600408771219558E-10</c:v>
                </c:pt>
                <c:pt idx="17">
                  <c:v>3.6671685186862389E-10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C-43E8-81AB-4C9CB5E2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(Brown)</a:t>
                </a:r>
              </a:p>
            </c:rich>
          </c:tx>
          <c:layout>
            <c:manualLayout>
              <c:xMode val="edge"/>
              <c:yMode val="edge"/>
              <c:x val="2.7703359064021178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MTC!$F$22:$F$39</c:f>
              <c:numCache>
                <c:formatCode>General</c:formatCode>
                <c:ptCount val="18"/>
                <c:pt idx="0">
                  <c:v>3.0000000106178044E-2</c:v>
                </c:pt>
                <c:pt idx="1">
                  <c:v>2.9089634899777315E-2</c:v>
                </c:pt>
                <c:pt idx="2">
                  <c:v>3.1780714248935242E-2</c:v>
                </c:pt>
                <c:pt idx="3">
                  <c:v>3.4383428977486544E-2</c:v>
                </c:pt>
                <c:pt idx="4">
                  <c:v>3.7035398539728918E-2</c:v>
                </c:pt>
                <c:pt idx="5">
                  <c:v>3.9744308653284884E-2</c:v>
                </c:pt>
                <c:pt idx="6">
                  <c:v>4.2320370961848056E-2</c:v>
                </c:pt>
                <c:pt idx="7">
                  <c:v>4.5098337411265961E-2</c:v>
                </c:pt>
                <c:pt idx="8">
                  <c:v>4.8162209406944753E-2</c:v>
                </c:pt>
                <c:pt idx="9">
                  <c:v>5.1343342784712746E-2</c:v>
                </c:pt>
                <c:pt idx="10">
                  <c:v>5.4648015249879535E-2</c:v>
                </c:pt>
                <c:pt idx="11">
                  <c:v>5.828202480909319E-2</c:v>
                </c:pt>
                <c:pt idx="12">
                  <c:v>6.2497320797489854E-2</c:v>
                </c:pt>
                <c:pt idx="13">
                  <c:v>6.5398505082295472E-2</c:v>
                </c:pt>
                <c:pt idx="14">
                  <c:v>7.0216262851193409E-2</c:v>
                </c:pt>
                <c:pt idx="15">
                  <c:v>7.4496193654013512E-2</c:v>
                </c:pt>
                <c:pt idx="16">
                  <c:v>7.8950506592667294E-2</c:v>
                </c:pt>
                <c:pt idx="17">
                  <c:v>8.4413827699046678E-2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0-4A85-8D15-276905BFB42A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MTC!$F$42:$F$59</c:f>
              <c:numCache>
                <c:formatCode>General</c:formatCode>
                <c:ptCount val="18"/>
                <c:pt idx="0">
                  <c:v>3.0000000561521134E-2</c:v>
                </c:pt>
                <c:pt idx="1">
                  <c:v>2.5878826983625411E-2</c:v>
                </c:pt>
                <c:pt idx="2">
                  <c:v>2.7711516201211581E-2</c:v>
                </c:pt>
                <c:pt idx="3">
                  <c:v>3.2697994717960685E-2</c:v>
                </c:pt>
                <c:pt idx="4">
                  <c:v>3.2650672867759391E-2</c:v>
                </c:pt>
                <c:pt idx="5">
                  <c:v>3.6257320787799287E-2</c:v>
                </c:pt>
                <c:pt idx="6">
                  <c:v>4.070163903034299E-2</c:v>
                </c:pt>
                <c:pt idx="7">
                  <c:v>4.6413889361457281E-2</c:v>
                </c:pt>
                <c:pt idx="8">
                  <c:v>5.3436321809841647E-2</c:v>
                </c:pt>
                <c:pt idx="9">
                  <c:v>6.2194992055149868E-2</c:v>
                </c:pt>
                <c:pt idx="10">
                  <c:v>7.2983406654130015E-2</c:v>
                </c:pt>
                <c:pt idx="11">
                  <c:v>8.6290156985065508E-2</c:v>
                </c:pt>
                <c:pt idx="12">
                  <c:v>0.1025972722052778</c:v>
                </c:pt>
                <c:pt idx="13">
                  <c:v>0.12287640347388609</c:v>
                </c:pt>
                <c:pt idx="14">
                  <c:v>0.14763721847252192</c:v>
                </c:pt>
                <c:pt idx="15">
                  <c:v>0.17806850629514012</c:v>
                </c:pt>
                <c:pt idx="16">
                  <c:v>0.21618518524651398</c:v>
                </c:pt>
                <c:pt idx="17">
                  <c:v>0.26414071297427233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0-4A85-8D15-276905BFB42A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MTC!$F$62:$F$79</c:f>
              <c:numCache>
                <c:formatCode>General</c:formatCode>
                <c:ptCount val="18"/>
                <c:pt idx="0">
                  <c:v>3.0000000153945845E-2</c:v>
                </c:pt>
                <c:pt idx="1">
                  <c:v>2.9454075458156398E-2</c:v>
                </c:pt>
                <c:pt idx="2">
                  <c:v>3.1931998137136694E-2</c:v>
                </c:pt>
                <c:pt idx="3">
                  <c:v>3.4526972332361093E-2</c:v>
                </c:pt>
                <c:pt idx="4">
                  <c:v>3.6804826849366874E-2</c:v>
                </c:pt>
                <c:pt idx="5">
                  <c:v>3.9472626687568596E-2</c:v>
                </c:pt>
                <c:pt idx="6">
                  <c:v>4.2509750189823024E-2</c:v>
                </c:pt>
                <c:pt idx="7">
                  <c:v>4.4666156233574186E-2</c:v>
                </c:pt>
                <c:pt idx="8">
                  <c:v>4.8835695253029499E-2</c:v>
                </c:pt>
                <c:pt idx="9">
                  <c:v>5.484681851247717E-2</c:v>
                </c:pt>
                <c:pt idx="10">
                  <c:v>6.1312340555411612E-2</c:v>
                </c:pt>
                <c:pt idx="11">
                  <c:v>7.0583445477327839E-2</c:v>
                </c:pt>
                <c:pt idx="12">
                  <c:v>8.2432889743851975E-2</c:v>
                </c:pt>
                <c:pt idx="13">
                  <c:v>9.7904791129265603E-2</c:v>
                </c:pt>
                <c:pt idx="14">
                  <c:v>0.11707836721664008</c:v>
                </c:pt>
                <c:pt idx="15">
                  <c:v>0.14154362139118482</c:v>
                </c:pt>
                <c:pt idx="16">
                  <c:v>0.17127094105895765</c:v>
                </c:pt>
                <c:pt idx="17">
                  <c:v>0.21098391408777498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0-4A85-8D15-276905BFB42A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MTC!$F$82:$F$99</c:f>
              <c:numCache>
                <c:formatCode>General</c:formatCode>
                <c:ptCount val="18"/>
                <c:pt idx="0">
                  <c:v>3.0000002539085757E-2</c:v>
                </c:pt>
                <c:pt idx="1">
                  <c:v>2.1549723831377713E-2</c:v>
                </c:pt>
                <c:pt idx="2">
                  <c:v>2.3346723028211506E-2</c:v>
                </c:pt>
                <c:pt idx="3">
                  <c:v>2.6961619211373786E-2</c:v>
                </c:pt>
                <c:pt idx="4">
                  <c:v>2.8277780434522504E-2</c:v>
                </c:pt>
                <c:pt idx="5">
                  <c:v>3.2550945221911744E-2</c:v>
                </c:pt>
                <c:pt idx="6">
                  <c:v>3.9432212101770003E-2</c:v>
                </c:pt>
                <c:pt idx="7">
                  <c:v>4.642539056227693E-2</c:v>
                </c:pt>
                <c:pt idx="8">
                  <c:v>5.5565686813598802E-2</c:v>
                </c:pt>
                <c:pt idx="9">
                  <c:v>6.3551024778511281E-2</c:v>
                </c:pt>
                <c:pt idx="10">
                  <c:v>7.9080580436037121E-2</c:v>
                </c:pt>
                <c:pt idx="11">
                  <c:v>8.8417846204977057E-2</c:v>
                </c:pt>
                <c:pt idx="12">
                  <c:v>0.10439678587675197</c:v>
                </c:pt>
                <c:pt idx="13">
                  <c:v>0.12462807269869716</c:v>
                </c:pt>
                <c:pt idx="14">
                  <c:v>0.15126188216351544</c:v>
                </c:pt>
                <c:pt idx="15">
                  <c:v>0.17977795083908851</c:v>
                </c:pt>
                <c:pt idx="16">
                  <c:v>0.22723028238981979</c:v>
                </c:pt>
                <c:pt idx="17">
                  <c:v>0.25880988862562826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0-4A85-8D15-276905BF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(Green)</a:t>
                </a:r>
              </a:p>
            </c:rich>
          </c:tx>
          <c:layout>
            <c:manualLayout>
              <c:xMode val="edge"/>
              <c:yMode val="edge"/>
              <c:x val="2.9917529071777839E-2"/>
              <c:y val="0.18512458063495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69956552975784"/>
          <c:y val="4.4923285411389124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MTC!$BK$22:$BK$39</c:f>
              <c:numCache>
                <c:formatCode>General</c:formatCode>
                <c:ptCount val="18"/>
                <c:pt idx="0">
                  <c:v>5.1996392032425662E-2</c:v>
                </c:pt>
                <c:pt idx="1">
                  <c:v>4.8414332978199651E-2</c:v>
                </c:pt>
                <c:pt idx="2">
                  <c:v>4.4643077094567767E-2</c:v>
                </c:pt>
                <c:pt idx="3">
                  <c:v>4.1252137399385033E-2</c:v>
                </c:pt>
                <c:pt idx="4">
                  <c:v>3.8273018485322996E-2</c:v>
                </c:pt>
                <c:pt idx="5">
                  <c:v>3.5755643524205794E-2</c:v>
                </c:pt>
                <c:pt idx="6">
                  <c:v>3.3669670003678535E-2</c:v>
                </c:pt>
                <c:pt idx="7">
                  <c:v>3.1939647450538573E-2</c:v>
                </c:pt>
                <c:pt idx="8">
                  <c:v>3.0496550419327847E-2</c:v>
                </c:pt>
                <c:pt idx="9">
                  <c:v>2.9278702201960237E-2</c:v>
                </c:pt>
                <c:pt idx="10">
                  <c:v>2.8212293652838186E-2</c:v>
                </c:pt>
                <c:pt idx="11">
                  <c:v>2.7261394622576905E-2</c:v>
                </c:pt>
                <c:pt idx="12">
                  <c:v>2.6471480711069754E-2</c:v>
                </c:pt>
                <c:pt idx="13">
                  <c:v>2.5704795505302389E-2</c:v>
                </c:pt>
                <c:pt idx="14">
                  <c:v>2.5083522275465415E-2</c:v>
                </c:pt>
                <c:pt idx="15">
                  <c:v>2.4430334416622897E-2</c:v>
                </c:pt>
                <c:pt idx="16">
                  <c:v>2.3920642775419984E-2</c:v>
                </c:pt>
                <c:pt idx="17">
                  <c:v>2.3276439064335536E-2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4948-9EAF-772B9F615E0F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MTC!$BK$42:$BK$59</c:f>
              <c:numCache>
                <c:formatCode>General</c:formatCode>
                <c:ptCount val="18"/>
                <c:pt idx="0">
                  <c:v>8.9964783393208306E-2</c:v>
                </c:pt>
                <c:pt idx="1">
                  <c:v>8.0613008855522264E-2</c:v>
                </c:pt>
                <c:pt idx="2">
                  <c:v>7.2125636965523029E-2</c:v>
                </c:pt>
                <c:pt idx="3">
                  <c:v>6.6058715904138449E-2</c:v>
                </c:pt>
                <c:pt idx="4">
                  <c:v>6.1080290509254176E-2</c:v>
                </c:pt>
                <c:pt idx="5">
                  <c:v>5.7366131370430812E-2</c:v>
                </c:pt>
                <c:pt idx="6">
                  <c:v>5.4635604227557949E-2</c:v>
                </c:pt>
                <c:pt idx="7">
                  <c:v>5.2400505274835113E-2</c:v>
                </c:pt>
                <c:pt idx="8">
                  <c:v>5.0870461828321611E-2</c:v>
                </c:pt>
                <c:pt idx="9">
                  <c:v>4.9406608719615046E-2</c:v>
                </c:pt>
                <c:pt idx="10">
                  <c:v>4.8213145126862332E-2</c:v>
                </c:pt>
                <c:pt idx="11">
                  <c:v>4.6775495160400693E-2</c:v>
                </c:pt>
                <c:pt idx="12">
                  <c:v>4.5451716088417325E-2</c:v>
                </c:pt>
                <c:pt idx="13">
                  <c:v>4.3587130374653414E-2</c:v>
                </c:pt>
                <c:pt idx="14">
                  <c:v>4.1685433830816659E-2</c:v>
                </c:pt>
                <c:pt idx="15">
                  <c:v>3.8518865157210543E-2</c:v>
                </c:pt>
                <c:pt idx="16">
                  <c:v>3.5637214462406176E-2</c:v>
                </c:pt>
                <c:pt idx="17">
                  <c:v>3.1994247107721592E-2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8-4948-9EAF-772B9F615E0F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MTC!$BK$62:$BK$79</c:f>
              <c:numCache>
                <c:formatCode>General</c:formatCode>
                <c:ptCount val="18"/>
                <c:pt idx="0">
                  <c:v>6.2251526799039961E-2</c:v>
                </c:pt>
                <c:pt idx="1">
                  <c:v>6.0953695834389227E-2</c:v>
                </c:pt>
                <c:pt idx="2">
                  <c:v>6.0867392301196789E-2</c:v>
                </c:pt>
                <c:pt idx="3">
                  <c:v>6.2274630845278234E-2</c:v>
                </c:pt>
                <c:pt idx="4">
                  <c:v>6.5159025460971215E-2</c:v>
                </c:pt>
                <c:pt idx="5">
                  <c:v>6.9354402964333803E-2</c:v>
                </c:pt>
                <c:pt idx="6">
                  <c:v>7.3495522140658812E-2</c:v>
                </c:pt>
                <c:pt idx="7">
                  <c:v>7.5325924624388835E-2</c:v>
                </c:pt>
                <c:pt idx="8">
                  <c:v>7.048150130362274E-2</c:v>
                </c:pt>
                <c:pt idx="9">
                  <c:v>6.5830320707626414E-2</c:v>
                </c:pt>
                <c:pt idx="10">
                  <c:v>6.1528299732515314E-2</c:v>
                </c:pt>
                <c:pt idx="11">
                  <c:v>5.7771310490448757E-2</c:v>
                </c:pt>
                <c:pt idx="12">
                  <c:v>5.4089013569574594E-2</c:v>
                </c:pt>
                <c:pt idx="13">
                  <c:v>5.0707784261455106E-2</c:v>
                </c:pt>
                <c:pt idx="14">
                  <c:v>4.6737969446147588E-2</c:v>
                </c:pt>
                <c:pt idx="15">
                  <c:v>4.2545945651372041E-2</c:v>
                </c:pt>
                <c:pt idx="16">
                  <c:v>3.8149172252640806E-2</c:v>
                </c:pt>
                <c:pt idx="17">
                  <c:v>3.380019127335835E-2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8-4948-9EAF-772B9F615E0F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MTC!$BK$82:$BK$99</c:f>
              <c:numCache>
                <c:formatCode>General</c:formatCode>
                <c:ptCount val="18"/>
                <c:pt idx="0">
                  <c:v>0.13377400624961361</c:v>
                </c:pt>
                <c:pt idx="1">
                  <c:v>0.11020989474586519</c:v>
                </c:pt>
                <c:pt idx="2">
                  <c:v>9.1740361554101021E-2</c:v>
                </c:pt>
                <c:pt idx="3">
                  <c:v>7.7081866506835628E-2</c:v>
                </c:pt>
                <c:pt idx="4">
                  <c:v>6.6205287926162162E-2</c:v>
                </c:pt>
                <c:pt idx="5">
                  <c:v>5.7284138687595368E-2</c:v>
                </c:pt>
                <c:pt idx="6">
                  <c:v>5.0227924145035498E-2</c:v>
                </c:pt>
                <c:pt idx="7">
                  <c:v>4.502728883568153E-2</c:v>
                </c:pt>
                <c:pt idx="8">
                  <c:v>4.2571109814647193E-2</c:v>
                </c:pt>
                <c:pt idx="9">
                  <c:v>4.0958280293974338E-2</c:v>
                </c:pt>
                <c:pt idx="10">
                  <c:v>3.9678955626431436E-2</c:v>
                </c:pt>
                <c:pt idx="11">
                  <c:v>3.8946790128361594E-2</c:v>
                </c:pt>
                <c:pt idx="12">
                  <c:v>3.8159275077569721E-2</c:v>
                </c:pt>
                <c:pt idx="13">
                  <c:v>3.7101186076485035E-2</c:v>
                </c:pt>
                <c:pt idx="14">
                  <c:v>3.6367450103417222E-2</c:v>
                </c:pt>
                <c:pt idx="15">
                  <c:v>3.46684170367711E-2</c:v>
                </c:pt>
                <c:pt idx="16">
                  <c:v>3.3883201882071105E-2</c:v>
                </c:pt>
                <c:pt idx="17">
                  <c:v>3.1761118561382473E-2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88-4948-9EAF-772B9F61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MTC!$AK$22:$AK$39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23.409269291320609</c:v>
                </c:pt>
                <c:pt idx="2">
                  <c:v>26.570152474914003</c:v>
                </c:pt>
                <c:pt idx="3">
                  <c:v>29.737734736031065</c:v>
                </c:pt>
                <c:pt idx="4">
                  <c:v>32.978070756809771</c:v>
                </c:pt>
                <c:pt idx="5">
                  <c:v>36.335038207894549</c:v>
                </c:pt>
                <c:pt idx="6">
                  <c:v>39.842564526814698</c:v>
                </c:pt>
                <c:pt idx="7">
                  <c:v>43.527860444446645</c:v>
                </c:pt>
                <c:pt idx="8">
                  <c:v>47.413222602704138</c:v>
                </c:pt>
                <c:pt idx="9">
                  <c:v>51.519019686993147</c:v>
                </c:pt>
                <c:pt idx="10">
                  <c:v>55.865811047557926</c:v>
                </c:pt>
                <c:pt idx="11">
                  <c:v>60.471476680809083</c:v>
                </c:pt>
                <c:pt idx="12">
                  <c:v>65.354710549442515</c:v>
                </c:pt>
                <c:pt idx="13">
                  <c:v>70.537494794844235</c:v>
                </c:pt>
                <c:pt idx="14">
                  <c:v>76.036059827762273</c:v>
                </c:pt>
                <c:pt idx="15">
                  <c:v>81.872235234581453</c:v>
                </c:pt>
                <c:pt idx="16">
                  <c:v>88.070099956660869</c:v>
                </c:pt>
                <c:pt idx="17">
                  <c:v>94.651518827188283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C-432C-907D-CFC946F7CB8B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MTC!$AK$42:$AK$59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25.29211338345948</c:v>
                </c:pt>
                <c:pt idx="2">
                  <c:v>30.854587779427433</c:v>
                </c:pt>
                <c:pt idx="3">
                  <c:v>37.042870470570776</c:v>
                </c:pt>
                <c:pt idx="4">
                  <c:v>44.020592101634762</c:v>
                </c:pt>
                <c:pt idx="5">
                  <c:v>51.955694842580293</c:v>
                </c:pt>
                <c:pt idx="6">
                  <c:v>61.027747735049985</c:v>
                </c:pt>
                <c:pt idx="7">
                  <c:v>71.419997784872194</c:v>
                </c:pt>
                <c:pt idx="8">
                  <c:v>83.349932180105583</c:v>
                </c:pt>
                <c:pt idx="9">
                  <c:v>97.053994767652455</c:v>
                </c:pt>
                <c:pt idx="10">
                  <c:v>112.8558673558106</c:v>
                </c:pt>
                <c:pt idx="11">
                  <c:v>131.05057715051879</c:v>
                </c:pt>
                <c:pt idx="12">
                  <c:v>152.00918404065058</c:v>
                </c:pt>
                <c:pt idx="13">
                  <c:v>176.19157129044643</c:v>
                </c:pt>
                <c:pt idx="14">
                  <c:v>203.96965107557918</c:v>
                </c:pt>
                <c:pt idx="15">
                  <c:v>235.82036125952894</c:v>
                </c:pt>
                <c:pt idx="16">
                  <c:v>272.20512107999946</c:v>
                </c:pt>
                <c:pt idx="17">
                  <c:v>312.95763459400615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C-432C-907D-CFC946F7CB8B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MTC!$AK$62:$AK$79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23.904236872270463</c:v>
                </c:pt>
                <c:pt idx="2">
                  <c:v>28.007707663963803</c:v>
                </c:pt>
                <c:pt idx="3">
                  <c:v>32.666663651882367</c:v>
                </c:pt>
                <c:pt idx="4">
                  <c:v>38.136473432557196</c:v>
                </c:pt>
                <c:pt idx="5">
                  <c:v>44.723156992155729</c:v>
                </c:pt>
                <c:pt idx="6">
                  <c:v>52.861174058596006</c:v>
                </c:pt>
                <c:pt idx="7">
                  <c:v>63.021876914753427</c:v>
                </c:pt>
                <c:pt idx="8">
                  <c:v>76.059670962004219</c:v>
                </c:pt>
                <c:pt idx="9">
                  <c:v>89.654158352608277</c:v>
                </c:pt>
                <c:pt idx="10">
                  <c:v>104.53906630120501</c:v>
                </c:pt>
                <c:pt idx="11">
                  <c:v>121.2626629901491</c:v>
                </c:pt>
                <c:pt idx="12">
                  <c:v>140.29526020298101</c:v>
                </c:pt>
                <c:pt idx="13">
                  <c:v>162.09763294148729</c:v>
                </c:pt>
                <c:pt idx="14">
                  <c:v>187.08907903907539</c:v>
                </c:pt>
                <c:pt idx="15">
                  <c:v>215.66764733806806</c:v>
                </c:pt>
                <c:pt idx="16">
                  <c:v>248.06622752428555</c:v>
                </c:pt>
                <c:pt idx="17">
                  <c:v>284.02746738435786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C-432C-907D-CFC946F7CB8B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MTC!$AK$82:$AK$99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26.031509232083195</c:v>
                </c:pt>
                <c:pt idx="2">
                  <c:v>32.042111931266348</c:v>
                </c:pt>
                <c:pt idx="3">
                  <c:v>38.544289508483089</c:v>
                </c:pt>
                <c:pt idx="4">
                  <c:v>45.759091733361537</c:v>
                </c:pt>
                <c:pt idx="5">
                  <c:v>53.857456479970701</c:v>
                </c:pt>
                <c:pt idx="6">
                  <c:v>62.921062870326963</c:v>
                </c:pt>
                <c:pt idx="7">
                  <c:v>72.914747849696937</c:v>
                </c:pt>
                <c:pt idx="8">
                  <c:v>83.540381145405107</c:v>
                </c:pt>
                <c:pt idx="9">
                  <c:v>96.201085299171424</c:v>
                </c:pt>
                <c:pt idx="10">
                  <c:v>111.03120086541982</c:v>
                </c:pt>
                <c:pt idx="11">
                  <c:v>128.2765928047254</c:v>
                </c:pt>
                <c:pt idx="12">
                  <c:v>148.1860406978698</c:v>
                </c:pt>
                <c:pt idx="13">
                  <c:v>171.19034054096338</c:v>
                </c:pt>
                <c:pt idx="14">
                  <c:v>197.66765671043422</c:v>
                </c:pt>
                <c:pt idx="15">
                  <c:v>228.09158523284958</c:v>
                </c:pt>
                <c:pt idx="16">
                  <c:v>263.20457790768728</c:v>
                </c:pt>
                <c:pt idx="17">
                  <c:v>303.68191031952495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3C-432C-907D-CFC946F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MTC!$AL$22:$AL$39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93.120786698477573</c:v>
                </c:pt>
                <c:pt idx="2">
                  <c:v>106.30971935851832</c:v>
                </c:pt>
                <c:pt idx="3">
                  <c:v>120.17623455807133</c:v>
                </c:pt>
                <c:pt idx="4">
                  <c:v>134.69235914336167</c:v>
                </c:pt>
                <c:pt idx="5">
                  <c:v>149.84309258371448</c:v>
                </c:pt>
                <c:pt idx="6">
                  <c:v>165.62031785964217</c:v>
                </c:pt>
                <c:pt idx="7">
                  <c:v>182.03788163957057</c:v>
                </c:pt>
                <c:pt idx="8">
                  <c:v>199.12203345428378</c:v>
                </c:pt>
                <c:pt idx="9">
                  <c:v>216.90125518290961</c:v>
                </c:pt>
                <c:pt idx="10">
                  <c:v>235.42830251910735</c:v>
                </c:pt>
                <c:pt idx="11">
                  <c:v>254.76940473124353</c:v>
                </c:pt>
                <c:pt idx="12">
                  <c:v>274.9897920014123</c:v>
                </c:pt>
                <c:pt idx="13">
                  <c:v>296.16230712658438</c:v>
                </c:pt>
                <c:pt idx="14">
                  <c:v>318.38492246890996</c:v>
                </c:pt>
                <c:pt idx="15">
                  <c:v>341.74507520359947</c:v>
                </c:pt>
                <c:pt idx="16">
                  <c:v>366.35680042195389</c:v>
                </c:pt>
                <c:pt idx="17">
                  <c:v>392.30170588505217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5-42B5-9390-7584A7DE52B7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MTC!$AL$42:$AL$59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87.799127951770132</c:v>
                </c:pt>
                <c:pt idx="2">
                  <c:v>93.675579285461708</c:v>
                </c:pt>
                <c:pt idx="3">
                  <c:v>98.520970591908522</c:v>
                </c:pt>
                <c:pt idx="4">
                  <c:v>102.51574673442047</c:v>
                </c:pt>
                <c:pt idx="5">
                  <c:v>105.77301779770576</c:v>
                </c:pt>
                <c:pt idx="6">
                  <c:v>108.36962000525043</c:v>
                </c:pt>
                <c:pt idx="7">
                  <c:v>110.37884845930829</c:v>
                </c:pt>
                <c:pt idx="8">
                  <c:v>111.80269726055627</c:v>
                </c:pt>
                <c:pt idx="9">
                  <c:v>112.73596867379325</c:v>
                </c:pt>
                <c:pt idx="10">
                  <c:v>113.16971583875598</c:v>
                </c:pt>
                <c:pt idx="11">
                  <c:v>113.12286294307107</c:v>
                </c:pt>
                <c:pt idx="12">
                  <c:v>112.64498127934215</c:v>
                </c:pt>
                <c:pt idx="13">
                  <c:v>111.73761536170737</c:v>
                </c:pt>
                <c:pt idx="14">
                  <c:v>110.50442176707021</c:v>
                </c:pt>
                <c:pt idx="15">
                  <c:v>109.12005597977448</c:v>
                </c:pt>
                <c:pt idx="16">
                  <c:v>108.05326695806289</c:v>
                </c:pt>
                <c:pt idx="17">
                  <c:v>108.46478311568512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5-42B5-9390-7584A7DE52B7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MTC!$AL$62:$AL$79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91.763510874146476</c:v>
                </c:pt>
                <c:pt idx="2">
                  <c:v>102.06855815365883</c:v>
                </c:pt>
                <c:pt idx="3">
                  <c:v>111.28730634723794</c:v>
                </c:pt>
                <c:pt idx="4">
                  <c:v>119.0231404737039</c:v>
                </c:pt>
                <c:pt idx="5">
                  <c:v>124.93400191168969</c:v>
                </c:pt>
                <c:pt idx="6">
                  <c:v>128.71886359305964</c:v>
                </c:pt>
                <c:pt idx="7">
                  <c:v>130.59565168254949</c:v>
                </c:pt>
                <c:pt idx="8">
                  <c:v>130.27634909126843</c:v>
                </c:pt>
                <c:pt idx="9">
                  <c:v>130.08511292649445</c:v>
                </c:pt>
                <c:pt idx="10">
                  <c:v>129.74331507304873</c:v>
                </c:pt>
                <c:pt idx="11">
                  <c:v>129.05382659246297</c:v>
                </c:pt>
                <c:pt idx="12">
                  <c:v>127.9501963690272</c:v>
                </c:pt>
                <c:pt idx="13">
                  <c:v>126.32058504967611</c:v>
                </c:pt>
                <c:pt idx="14">
                  <c:v>124.14103546389011</c:v>
                </c:pt>
                <c:pt idx="15">
                  <c:v>121.55335049165257</c:v>
                </c:pt>
                <c:pt idx="16">
                  <c:v>119.1583593903172</c:v>
                </c:pt>
                <c:pt idx="17">
                  <c:v>119.00478152457696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5-42B5-9390-7584A7DE52B7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MTC!$AL$82:$AL$99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84.523597313046025</c:v>
                </c:pt>
                <c:pt idx="2">
                  <c:v>87.683855528061883</c:v>
                </c:pt>
                <c:pt idx="3">
                  <c:v>89.950467042644391</c:v>
                </c:pt>
                <c:pt idx="4">
                  <c:v>91.282118296813479</c:v>
                </c:pt>
                <c:pt idx="5">
                  <c:v>91.662815286990806</c:v>
                </c:pt>
                <c:pt idx="6">
                  <c:v>91.627977549801201</c:v>
                </c:pt>
                <c:pt idx="7">
                  <c:v>93.447230748384541</c:v>
                </c:pt>
                <c:pt idx="8">
                  <c:v>103.93156605235454</c:v>
                </c:pt>
                <c:pt idx="9">
                  <c:v>111.39184543551823</c:v>
                </c:pt>
                <c:pt idx="10">
                  <c:v>116.71293505680694</c:v>
                </c:pt>
                <c:pt idx="11">
                  <c:v>120.32842185131187</c:v>
                </c:pt>
                <c:pt idx="12">
                  <c:v>122.71035031091886</c:v>
                </c:pt>
                <c:pt idx="13">
                  <c:v>124.14706977254015</c:v>
                </c:pt>
                <c:pt idx="14">
                  <c:v>124.80388107257794</c:v>
                </c:pt>
                <c:pt idx="15">
                  <c:v>124.87254687297741</c:v>
                </c:pt>
                <c:pt idx="16">
                  <c:v>124.46482248423969</c:v>
                </c:pt>
                <c:pt idx="17">
                  <c:v>123.67687480689307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5-42B5-9390-7584A7D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MTC!$P$22:$P$39</c:f>
              <c:numCache>
                <c:formatCode>General</c:formatCode>
                <c:ptCount val="18"/>
                <c:pt idx="0">
                  <c:v>17.573050358814161</c:v>
                </c:pt>
                <c:pt idx="1">
                  <c:v>20.682809313827786</c:v>
                </c:pt>
                <c:pt idx="2">
                  <c:v>23.701424153360009</c:v>
                </c:pt>
                <c:pt idx="3">
                  <c:v>26.727701284714691</c:v>
                </c:pt>
                <c:pt idx="4">
                  <c:v>29.825744526462145</c:v>
                </c:pt>
                <c:pt idx="5">
                  <c:v>33.035809459667099</c:v>
                </c:pt>
                <c:pt idx="6">
                  <c:v>36.38669689693711</c:v>
                </c:pt>
                <c:pt idx="7">
                  <c:v>39.905598520929431</c:v>
                </c:pt>
                <c:pt idx="8">
                  <c:v>43.609092809943107</c:v>
                </c:pt>
                <c:pt idx="9">
                  <c:v>47.517162252828456</c:v>
                </c:pt>
                <c:pt idx="10">
                  <c:v>51.648878988614726</c:v>
                </c:pt>
                <c:pt idx="11">
                  <c:v>56.024132702894249</c:v>
                </c:pt>
                <c:pt idx="12">
                  <c:v>60.649655290298661</c:v>
                </c:pt>
                <c:pt idx="13">
                  <c:v>65.557255394738334</c:v>
                </c:pt>
                <c:pt idx="14">
                  <c:v>70.746704277533766</c:v>
                </c:pt>
                <c:pt idx="15">
                  <c:v>76.257423700944699</c:v>
                </c:pt>
                <c:pt idx="16">
                  <c:v>82.091811879351795</c:v>
                </c:pt>
                <c:pt idx="17">
                  <c:v>88.296895984354606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4DB3-87C4-68D47D1C40AC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MTC!$P$42:$P$59</c:f>
              <c:numCache>
                <c:formatCode>General</c:formatCode>
                <c:ptCount val="18"/>
                <c:pt idx="0">
                  <c:v>16.565349385683398</c:v>
                </c:pt>
                <c:pt idx="1">
                  <c:v>21.473043916680634</c:v>
                </c:pt>
                <c:pt idx="2">
                  <c:v>26.851145862764259</c:v>
                </c:pt>
                <c:pt idx="3">
                  <c:v>32.832140235330364</c:v>
                </c:pt>
                <c:pt idx="4">
                  <c:v>39.588095209016743</c:v>
                </c:pt>
                <c:pt idx="5">
                  <c:v>47.247255831109179</c:v>
                </c:pt>
                <c:pt idx="6">
                  <c:v>55.97915153512578</c:v>
                </c:pt>
                <c:pt idx="7">
                  <c:v>65.947470566603272</c:v>
                </c:pt>
                <c:pt idx="8">
                  <c:v>77.340440313802816</c:v>
                </c:pt>
                <c:pt idx="9">
                  <c:v>90.408310402151827</c:v>
                </c:pt>
                <c:pt idx="10">
                  <c:v>105.42103284482859</c:v>
                </c:pt>
                <c:pt idx="11">
                  <c:v>122.71345644962626</c:v>
                </c:pt>
                <c:pt idx="12">
                  <c:v>142.56968190574599</c:v>
                </c:pt>
                <c:pt idx="13">
                  <c:v>165.54770691732631</c:v>
                </c:pt>
                <c:pt idx="14">
                  <c:v>191.92591785513056</c:v>
                </c:pt>
                <c:pt idx="15">
                  <c:v>222.46070276892735</c:v>
                </c:pt>
                <c:pt idx="16">
                  <c:v>257.31762223494724</c:v>
                </c:pt>
                <c:pt idx="17">
                  <c:v>296.65594023690107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0-4DB3-87C4-68D47D1C40AC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MTC!$P$62:$P$79</c:f>
              <c:numCache>
                <c:formatCode>General</c:formatCode>
                <c:ptCount val="18"/>
                <c:pt idx="0">
                  <c:v>17.457809319075526</c:v>
                </c:pt>
                <c:pt idx="1">
                  <c:v>21.025791622000138</c:v>
                </c:pt>
                <c:pt idx="2">
                  <c:v>24.925470538082781</c:v>
                </c:pt>
                <c:pt idx="3">
                  <c:v>29.326048109390698</c:v>
                </c:pt>
                <c:pt idx="4">
                  <c:v>34.439375747592507</c:v>
                </c:pt>
                <c:pt idx="5">
                  <c:v>40.511151751318131</c:v>
                </c:pt>
                <c:pt idx="6">
                  <c:v>47.953103373963096</c:v>
                </c:pt>
                <c:pt idx="7">
                  <c:v>57.259799697568084</c:v>
                </c:pt>
                <c:pt idx="8">
                  <c:v>69.550113853674105</c:v>
                </c:pt>
                <c:pt idx="9">
                  <c:v>82.401847517545335</c:v>
                </c:pt>
                <c:pt idx="10">
                  <c:v>96.490226623848443</c:v>
                </c:pt>
                <c:pt idx="11">
                  <c:v>112.30415581371085</c:v>
                </c:pt>
                <c:pt idx="12">
                  <c:v>130.33170466401313</c:v>
                </c:pt>
                <c:pt idx="13">
                  <c:v>150.97738518575153</c:v>
                </c:pt>
                <c:pt idx="14">
                  <c:v>174.79465384226654</c:v>
                </c:pt>
                <c:pt idx="15">
                  <c:v>202.14829469911965</c:v>
                </c:pt>
                <c:pt idx="16">
                  <c:v>233.31069684730528</c:v>
                </c:pt>
                <c:pt idx="17">
                  <c:v>268.06476086090925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0-4DB3-87C4-68D47D1C40AC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MTC!$P$82:$P$99</c:f>
              <c:numCache>
                <c:formatCode>General</c:formatCode>
                <c:ptCount val="18"/>
                <c:pt idx="0">
                  <c:v>15.176499177643988</c:v>
                </c:pt>
                <c:pt idx="1">
                  <c:v>20.799148968966733</c:v>
                </c:pt>
                <c:pt idx="2">
                  <c:v>26.617753936085258</c:v>
                </c:pt>
                <c:pt idx="3">
                  <c:v>32.949525302354949</c:v>
                </c:pt>
                <c:pt idx="4">
                  <c:v>39.938558730532399</c:v>
                </c:pt>
                <c:pt idx="5">
                  <c:v>47.803851392140189</c:v>
                </c:pt>
                <c:pt idx="6">
                  <c:v>56.570349720666918</c:v>
                </c:pt>
                <c:pt idx="7">
                  <c:v>66.228919149144019</c:v>
                </c:pt>
                <c:pt idx="8">
                  <c:v>76.43676218179705</c:v>
                </c:pt>
                <c:pt idx="9">
                  <c:v>88.590232117591029</c:v>
                </c:pt>
                <c:pt idx="10">
                  <c:v>102.82422450523055</c:v>
                </c:pt>
                <c:pt idx="11">
                  <c:v>119.35431024837696</c:v>
                </c:pt>
                <c:pt idx="12">
                  <c:v>138.49539372649343</c:v>
                </c:pt>
                <c:pt idx="13">
                  <c:v>160.64950958880704</c:v>
                </c:pt>
                <c:pt idx="14">
                  <c:v>186.13331744411809</c:v>
                </c:pt>
                <c:pt idx="15">
                  <c:v>215.62694255792542</c:v>
                </c:pt>
                <c:pt idx="16">
                  <c:v>249.41963583657761</c:v>
                </c:pt>
                <c:pt idx="17">
                  <c:v>288.67469938735599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0-4DB3-87C4-68D47D1C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MTC!$Q$22:$Q$39</c:f>
              <c:numCache>
                <c:formatCode>General</c:formatCode>
                <c:ptCount val="18"/>
                <c:pt idx="0">
                  <c:v>80.466375939650419</c:v>
                </c:pt>
                <c:pt idx="1">
                  <c:v>92.787750112686041</c:v>
                </c:pt>
                <c:pt idx="2">
                  <c:v>105.8186220578765</c:v>
                </c:pt>
                <c:pt idx="3">
                  <c:v>119.48143029002659</c:v>
                </c:pt>
                <c:pt idx="4">
                  <c:v>133.74227734855586</c:v>
                </c:pt>
                <c:pt idx="5">
                  <c:v>148.58014750418127</c:v>
                </c:pt>
                <c:pt idx="6">
                  <c:v>163.98262905491359</c:v>
                </c:pt>
                <c:pt idx="7">
                  <c:v>179.95748602832506</c:v>
                </c:pt>
                <c:pt idx="8">
                  <c:v>196.52716188719907</c:v>
                </c:pt>
                <c:pt idx="9">
                  <c:v>213.7123038356757</c:v>
                </c:pt>
                <c:pt idx="10">
                  <c:v>231.56454053154226</c:v>
                </c:pt>
                <c:pt idx="11">
                  <c:v>250.1425003068305</c:v>
                </c:pt>
                <c:pt idx="12">
                  <c:v>269.50678030356232</c:v>
                </c:pt>
                <c:pt idx="13">
                  <c:v>289.72605720301135</c:v>
                </c:pt>
                <c:pt idx="14">
                  <c:v>310.88944531448709</c:v>
                </c:pt>
                <c:pt idx="15">
                  <c:v>333.08741955005888</c:v>
                </c:pt>
                <c:pt idx="16">
                  <c:v>356.41112722071034</c:v>
                </c:pt>
                <c:pt idx="17">
                  <c:v>380.9555916188861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C-409E-8836-F270E071FC43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MTC!$Q$42:$Q$59</c:f>
              <c:numCache>
                <c:formatCode>General</c:formatCode>
                <c:ptCount val="18"/>
                <c:pt idx="0">
                  <c:v>80.466375723155494</c:v>
                </c:pt>
                <c:pt idx="1">
                  <c:v>87.4899999650154</c:v>
                </c:pt>
                <c:pt idx="2">
                  <c:v>93.263758316040935</c:v>
                </c:pt>
                <c:pt idx="3">
                  <c:v>97.991545838537235</c:v>
                </c:pt>
                <c:pt idx="4">
                  <c:v>101.86263249136358</c:v>
                </c:pt>
                <c:pt idx="5">
                  <c:v>104.98437043527399</c:v>
                </c:pt>
                <c:pt idx="6">
                  <c:v>107.43931922464193</c:v>
                </c:pt>
                <c:pt idx="7">
                  <c:v>109.30220890443586</c:v>
                </c:pt>
                <c:pt idx="8">
                  <c:v>110.5760435481487</c:v>
                </c:pt>
                <c:pt idx="9">
                  <c:v>111.35864055388105</c:v>
                </c:pt>
                <c:pt idx="10">
                  <c:v>111.6419408334669</c:v>
                </c:pt>
                <c:pt idx="11">
                  <c:v>111.44834833916006</c:v>
                </c:pt>
                <c:pt idx="12">
                  <c:v>110.82845382988771</c:v>
                </c:pt>
                <c:pt idx="13">
                  <c:v>109.78305107536769</c:v>
                </c:pt>
                <c:pt idx="14">
                  <c:v>108.41494773873487</c:v>
                </c:pt>
                <c:pt idx="15">
                  <c:v>106.90305682825615</c:v>
                </c:pt>
                <c:pt idx="16">
                  <c:v>105.69500606551439</c:v>
                </c:pt>
                <c:pt idx="17">
                  <c:v>105.94021099378236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C-409E-8836-F270E071FC43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MTC!$Q$62:$Q$79</c:f>
              <c:numCache>
                <c:formatCode>General</c:formatCode>
                <c:ptCount val="18"/>
                <c:pt idx="0">
                  <c:v>80.466375904874994</c:v>
                </c:pt>
                <c:pt idx="1">
                  <c:v>91.446619314294026</c:v>
                </c:pt>
                <c:pt idx="2">
                  <c:v>101.62594751053459</c:v>
                </c:pt>
                <c:pt idx="3">
                  <c:v>110.70090016788592</c:v>
                </c:pt>
                <c:pt idx="4">
                  <c:v>118.27946532717289</c:v>
                </c:pt>
                <c:pt idx="5">
                  <c:v>124.02367036285082</c:v>
                </c:pt>
                <c:pt idx="6">
                  <c:v>127.64008217308964</c:v>
                </c:pt>
                <c:pt idx="7">
                  <c:v>129.3506766449959</c:v>
                </c:pt>
                <c:pt idx="8">
                  <c:v>128.86752185300188</c:v>
                </c:pt>
                <c:pt idx="9">
                  <c:v>128.50205149101993</c:v>
                </c:pt>
                <c:pt idx="10">
                  <c:v>127.9822389123063</c:v>
                </c:pt>
                <c:pt idx="11">
                  <c:v>127.11490272479163</c:v>
                </c:pt>
                <c:pt idx="12">
                  <c:v>125.83660106251726</c:v>
                </c:pt>
                <c:pt idx="13">
                  <c:v>124.03866016816006</c:v>
                </c:pt>
                <c:pt idx="14">
                  <c:v>121.69859079943311</c:v>
                </c:pt>
                <c:pt idx="15">
                  <c:v>118.94699571139489</c:v>
                </c:pt>
                <c:pt idx="16">
                  <c:v>116.37174814454458</c:v>
                </c:pt>
                <c:pt idx="17">
                  <c:v>115.97844989250518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C-409E-8836-F270E071FC43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MTC!$Q$82:$Q$99</c:f>
              <c:numCache>
                <c:formatCode>General</c:formatCode>
                <c:ptCount val="18"/>
                <c:pt idx="0">
                  <c:v>80.466373588785316</c:v>
                </c:pt>
                <c:pt idx="1">
                  <c:v>84.190050037322351</c:v>
                </c:pt>
                <c:pt idx="2">
                  <c:v>87.237234653131765</c:v>
                </c:pt>
                <c:pt idx="3">
                  <c:v>89.367139101401108</c:v>
                </c:pt>
                <c:pt idx="4">
                  <c:v>90.530307270541854</c:v>
                </c:pt>
                <c:pt idx="5">
                  <c:v>90.695813702359786</c:v>
                </c:pt>
                <c:pt idx="6">
                  <c:v>90.357769250188227</c:v>
                </c:pt>
                <c:pt idx="7">
                  <c:v>91.741117903584367</c:v>
                </c:pt>
                <c:pt idx="8">
                  <c:v>101.77350205898711</c:v>
                </c:pt>
                <c:pt idx="9">
                  <c:v>108.90893886052052</c:v>
                </c:pt>
                <c:pt idx="10">
                  <c:v>114.04258108798928</c:v>
                </c:pt>
                <c:pt idx="11">
                  <c:v>117.603043032939</c:v>
                </c:pt>
                <c:pt idx="12">
                  <c:v>119.94593348464105</c:v>
                </c:pt>
                <c:pt idx="13">
                  <c:v>121.37375727585702</c:v>
                </c:pt>
                <c:pt idx="14">
                  <c:v>122.05736141633024</c:v>
                </c:pt>
                <c:pt idx="15">
                  <c:v>122.15262750370279</c:v>
                </c:pt>
                <c:pt idx="16">
                  <c:v>121.76558315443262</c:v>
                </c:pt>
                <c:pt idx="17">
                  <c:v>120.99616838800927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C-409E-8836-F270E071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MTC!$AU$22:$AU$39</c:f>
              <c:numCache>
                <c:formatCode>General</c:formatCode>
                <c:ptCount val="18"/>
                <c:pt idx="0">
                  <c:v>5</c:v>
                </c:pt>
                <c:pt idx="1">
                  <c:v>5.1159396266117803</c:v>
                </c:pt>
                <c:pt idx="2">
                  <c:v>5.252681259597427</c:v>
                </c:pt>
                <c:pt idx="3">
                  <c:v>5.409706204830778</c:v>
                </c:pt>
                <c:pt idx="4">
                  <c:v>5.5864275029250168</c:v>
                </c:pt>
                <c:pt idx="5">
                  <c:v>5.7821640966611421</c:v>
                </c:pt>
                <c:pt idx="6">
                  <c:v>5.9963770635299394</c:v>
                </c:pt>
                <c:pt idx="7">
                  <c:v>6.228422079834333</c:v>
                </c:pt>
                <c:pt idx="8">
                  <c:v>6.4777366675561883</c:v>
                </c:pt>
                <c:pt idx="9">
                  <c:v>6.7439608903064405</c:v>
                </c:pt>
                <c:pt idx="10">
                  <c:v>7.0264002980772275</c:v>
                </c:pt>
                <c:pt idx="11">
                  <c:v>7.3247333738354703</c:v>
                </c:pt>
                <c:pt idx="12">
                  <c:v>7.6388408522186086</c:v>
                </c:pt>
                <c:pt idx="13">
                  <c:v>7.9684374925477384</c:v>
                </c:pt>
                <c:pt idx="14">
                  <c:v>8.3132188284311503</c:v>
                </c:pt>
                <c:pt idx="15">
                  <c:v>8.6731115210648149</c:v>
                </c:pt>
                <c:pt idx="16">
                  <c:v>9.048055091120025</c:v>
                </c:pt>
                <c:pt idx="17">
                  <c:v>9.4380376483319299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3-456F-AD89-886E5B06AD66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MTC!$AU$42:$AU$59</c:f>
              <c:numCache>
                <c:formatCode>General</c:formatCode>
                <c:ptCount val="18"/>
                <c:pt idx="0">
                  <c:v>5</c:v>
                </c:pt>
                <c:pt idx="1">
                  <c:v>5.5840049427497904</c:v>
                </c:pt>
                <c:pt idx="2">
                  <c:v>6.2366090023494554</c:v>
                </c:pt>
                <c:pt idx="3">
                  <c:v>6.965834513099411</c:v>
                </c:pt>
                <c:pt idx="4">
                  <c:v>7.7810963076332875</c:v>
                </c:pt>
                <c:pt idx="5">
                  <c:v>8.6917558900207226</c:v>
                </c:pt>
                <c:pt idx="6">
                  <c:v>9.7096874676178473</c:v>
                </c:pt>
                <c:pt idx="7">
                  <c:v>10.848689174474906</c:v>
                </c:pt>
                <c:pt idx="8">
                  <c:v>12.123149437956084</c:v>
                </c:pt>
                <c:pt idx="9">
                  <c:v>13.545789456859611</c:v>
                </c:pt>
                <c:pt idx="10">
                  <c:v>15.137083712404085</c:v>
                </c:pt>
                <c:pt idx="11">
                  <c:v>16.917637626286023</c:v>
                </c:pt>
                <c:pt idx="12">
                  <c:v>18.909421508441351</c:v>
                </c:pt>
                <c:pt idx="13">
                  <c:v>21.137637459650477</c:v>
                </c:pt>
                <c:pt idx="14">
                  <c:v>23.631085439360564</c:v>
                </c:pt>
                <c:pt idx="15">
                  <c:v>26.425534266062414</c:v>
                </c:pt>
                <c:pt idx="16">
                  <c:v>29.542268399042523</c:v>
                </c:pt>
                <c:pt idx="17">
                  <c:v>33.039502199225772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3-456F-AD89-886E5B06AD66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MTC!$AU$62:$AU$79</c:f>
              <c:numCache>
                <c:formatCode>General</c:formatCode>
                <c:ptCount val="18"/>
                <c:pt idx="0">
                  <c:v>5</c:v>
                </c:pt>
                <c:pt idx="1">
                  <c:v>5.3432922115598789</c:v>
                </c:pt>
                <c:pt idx="2">
                  <c:v>5.7560887833793313</c:v>
                </c:pt>
                <c:pt idx="3">
                  <c:v>6.2551085711944756</c:v>
                </c:pt>
                <c:pt idx="4">
                  <c:v>6.8636597196663063</c:v>
                </c:pt>
                <c:pt idx="5">
                  <c:v>7.5982196597392822</c:v>
                </c:pt>
                <c:pt idx="6">
                  <c:v>8.4761973290781452</c:v>
                </c:pt>
                <c:pt idx="7">
                  <c:v>9.4694536138397769</c:v>
                </c:pt>
                <c:pt idx="8">
                  <c:v>10.579921509908853</c:v>
                </c:pt>
                <c:pt idx="9">
                  <c:v>11.821512817238135</c:v>
                </c:pt>
                <c:pt idx="10">
                  <c:v>13.209438408300779</c:v>
                </c:pt>
                <c:pt idx="11">
                  <c:v>14.760240793492587</c:v>
                </c:pt>
                <c:pt idx="12">
                  <c:v>16.495500978458459</c:v>
                </c:pt>
                <c:pt idx="13">
                  <c:v>18.438872595017724</c:v>
                </c:pt>
                <c:pt idx="14">
                  <c:v>20.613123587712746</c:v>
                </c:pt>
                <c:pt idx="15">
                  <c:v>23.044171723519685</c:v>
                </c:pt>
                <c:pt idx="16">
                  <c:v>25.768068517347984</c:v>
                </c:pt>
                <c:pt idx="17">
                  <c:v>28.816936702368132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3-456F-AD89-886E5B06AD66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MTC!$AU$82:$AU$99</c:f>
              <c:numCache>
                <c:formatCode>General</c:formatCode>
                <c:ptCount val="18"/>
                <c:pt idx="0">
                  <c:v>5</c:v>
                </c:pt>
                <c:pt idx="1">
                  <c:v>5.5860713033254585</c:v>
                </c:pt>
                <c:pt idx="2">
                  <c:v>6.2412397997784677</c:v>
                </c:pt>
                <c:pt idx="3">
                  <c:v>6.9726572574222088</c:v>
                </c:pt>
                <c:pt idx="4">
                  <c:v>7.7926492075519445</c:v>
                </c:pt>
                <c:pt idx="5">
                  <c:v>8.7087059010099068</c:v>
                </c:pt>
                <c:pt idx="6">
                  <c:v>9.7337523216932276</c:v>
                </c:pt>
                <c:pt idx="7">
                  <c:v>10.881041466614402</c:v>
                </c:pt>
                <c:pt idx="8">
                  <c:v>12.164979346409257</c:v>
                </c:pt>
                <c:pt idx="9">
                  <c:v>13.599763892722299</c:v>
                </c:pt>
                <c:pt idx="10">
                  <c:v>15.205365193264253</c:v>
                </c:pt>
                <c:pt idx="11">
                  <c:v>17.000392496508731</c:v>
                </c:pt>
                <c:pt idx="12">
                  <c:v>19.008488317830949</c:v>
                </c:pt>
                <c:pt idx="13">
                  <c:v>21.261393444832606</c:v>
                </c:pt>
                <c:pt idx="14">
                  <c:v>23.774421089708422</c:v>
                </c:pt>
                <c:pt idx="15">
                  <c:v>26.587576813851769</c:v>
                </c:pt>
                <c:pt idx="16">
                  <c:v>29.728956339478096</c:v>
                </c:pt>
                <c:pt idx="17">
                  <c:v>33.259280343687408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3-456F-AD89-886E5B06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prductivity (Green)</a:t>
                </a:r>
              </a:p>
            </c:rich>
          </c:tx>
          <c:layout>
            <c:manualLayout>
              <c:xMode val="edge"/>
              <c:yMode val="edge"/>
              <c:x val="2.5686767152438957E-2"/>
              <c:y val="0.1818945263124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2256938961656"/>
          <c:y val="3.846347526334342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MTC!$AV$22:$AV$39</c:f>
              <c:numCache>
                <c:formatCode>General</c:formatCode>
                <c:ptCount val="18"/>
                <c:pt idx="0">
                  <c:v>5</c:v>
                </c:pt>
                <c:pt idx="1">
                  <c:v>5.4237340651883095</c:v>
                </c:pt>
                <c:pt idx="2">
                  <c:v>5.8668475612471909</c:v>
                </c:pt>
                <c:pt idx="3">
                  <c:v>6.3302353870205694</c:v>
                </c:pt>
                <c:pt idx="4">
                  <c:v>6.815280491944522</c:v>
                </c:pt>
                <c:pt idx="5">
                  <c:v>7.3239227755352871</c:v>
                </c:pt>
                <c:pt idx="6">
                  <c:v>7.858442755576827</c:v>
                </c:pt>
                <c:pt idx="7">
                  <c:v>8.4216088888991703</c:v>
                </c:pt>
                <c:pt idx="8">
                  <c:v>9.0164983328216035</c:v>
                </c:pt>
                <c:pt idx="9">
                  <c:v>9.6464470784821916</c:v>
                </c:pt>
                <c:pt idx="10">
                  <c:v>10.315425051884228</c:v>
                </c:pt>
                <c:pt idx="11">
                  <c:v>11.027426929260889</c:v>
                </c:pt>
                <c:pt idx="12">
                  <c:v>11.786603290644864</c:v>
                </c:pt>
                <c:pt idx="13">
                  <c:v>12.597575471719503</c:v>
                </c:pt>
                <c:pt idx="14">
                  <c:v>13.465300410913718</c:v>
                </c:pt>
                <c:pt idx="15">
                  <c:v>14.39494804185904</c:v>
                </c:pt>
                <c:pt idx="16">
                  <c:v>15.391926886586733</c:v>
                </c:pt>
                <c:pt idx="17">
                  <c:v>16.461893716750684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840-BE58-C11A0FFFC3EB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MTC!$AV$42:$AV$59</c:f>
              <c:numCache>
                <c:formatCode>General</c:formatCode>
                <c:ptCount val="18"/>
                <c:pt idx="0">
                  <c:v>5</c:v>
                </c:pt>
                <c:pt idx="1">
                  <c:v>5.0002573874175882</c:v>
                </c:pt>
                <c:pt idx="2">
                  <c:v>5.0005149160015918</c:v>
                </c:pt>
                <c:pt idx="3">
                  <c:v>5.0007725668460949</c:v>
                </c:pt>
                <c:pt idx="4">
                  <c:v>5.0010304735601983</c:v>
                </c:pt>
                <c:pt idx="5">
                  <c:v>5.0012883794694512</c:v>
                </c:pt>
                <c:pt idx="6">
                  <c:v>5.0015464836168828</c:v>
                </c:pt>
                <c:pt idx="7">
                  <c:v>5.001805049236566</c:v>
                </c:pt>
                <c:pt idx="8">
                  <c:v>5.0020640282334421</c:v>
                </c:pt>
                <c:pt idx="9">
                  <c:v>5.0023227286342458</c:v>
                </c:pt>
                <c:pt idx="10">
                  <c:v>5.002581740838024</c:v>
                </c:pt>
                <c:pt idx="11">
                  <c:v>5.0028411384357323</c:v>
                </c:pt>
                <c:pt idx="12">
                  <c:v>5.0031008054476889</c:v>
                </c:pt>
                <c:pt idx="13">
                  <c:v>5.0033607339353416</c:v>
                </c:pt>
                <c:pt idx="14">
                  <c:v>5.0036209836718673</c:v>
                </c:pt>
                <c:pt idx="15">
                  <c:v>5.003881941709019</c:v>
                </c:pt>
                <c:pt idx="16">
                  <c:v>5.0041421970902382</c:v>
                </c:pt>
                <c:pt idx="17">
                  <c:v>5.0044035048749826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C-4840-BE58-C11A0FFFC3EB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MTC!$AV$62:$AV$79</c:f>
              <c:numCache>
                <c:formatCode>General</c:formatCode>
                <c:ptCount val="18"/>
                <c:pt idx="0">
                  <c:v>5</c:v>
                </c:pt>
                <c:pt idx="1">
                  <c:v>5.1858860207913748</c:v>
                </c:pt>
                <c:pt idx="2">
                  <c:v>5.3322107387782696</c:v>
                </c:pt>
                <c:pt idx="3">
                  <c:v>5.4289785746700083</c:v>
                </c:pt>
                <c:pt idx="4">
                  <c:v>5.4651583004007396</c:v>
                </c:pt>
                <c:pt idx="5">
                  <c:v>5.4653329169564993</c:v>
                </c:pt>
                <c:pt idx="6">
                  <c:v>5.4655223331825002</c:v>
                </c:pt>
                <c:pt idx="7">
                  <c:v>5.4657145849493975</c:v>
                </c:pt>
                <c:pt idx="8">
                  <c:v>5.4659069784626704</c:v>
                </c:pt>
                <c:pt idx="9">
                  <c:v>5.4660995151653271</c:v>
                </c:pt>
                <c:pt idx="10">
                  <c:v>5.466292142298899</c:v>
                </c:pt>
                <c:pt idx="11">
                  <c:v>5.4664847616270604</c:v>
                </c:pt>
                <c:pt idx="12">
                  <c:v>5.4666776695302097</c:v>
                </c:pt>
                <c:pt idx="13">
                  <c:v>5.4668710212894522</c:v>
                </c:pt>
                <c:pt idx="14">
                  <c:v>5.4670645646262894</c:v>
                </c:pt>
                <c:pt idx="15">
                  <c:v>5.4672581555837105</c:v>
                </c:pt>
                <c:pt idx="16">
                  <c:v>5.4674522249487714</c:v>
                </c:pt>
                <c:pt idx="17">
                  <c:v>5.4676465129624905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C-4840-BE58-C11A0FFFC3EB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MTC!$AV$82:$AV$99</c:f>
              <c:numCache>
                <c:formatCode>General</c:formatCode>
                <c:ptCount val="18"/>
                <c:pt idx="0">
                  <c:v>5</c:v>
                </c:pt>
                <c:pt idx="1">
                  <c:v>5.0002977999111522</c:v>
                </c:pt>
                <c:pt idx="2">
                  <c:v>5.0005957817619304</c:v>
                </c:pt>
                <c:pt idx="3">
                  <c:v>5.0008936530399781</c:v>
                </c:pt>
                <c:pt idx="4">
                  <c:v>5.0011927453217249</c:v>
                </c:pt>
                <c:pt idx="5">
                  <c:v>5.0014918056814786</c:v>
                </c:pt>
                <c:pt idx="6">
                  <c:v>5.0017914220137669</c:v>
                </c:pt>
                <c:pt idx="7">
                  <c:v>5.0020917056182261</c:v>
                </c:pt>
                <c:pt idx="8">
                  <c:v>5.0023925001284848</c:v>
                </c:pt>
                <c:pt idx="9">
                  <c:v>5.0026932839112952</c:v>
                </c:pt>
                <c:pt idx="10">
                  <c:v>5.0029945078693832</c:v>
                </c:pt>
                <c:pt idx="11">
                  <c:v>5.0032958642257324</c:v>
                </c:pt>
                <c:pt idx="12">
                  <c:v>5.0035975179551846</c:v>
                </c:pt>
                <c:pt idx="13">
                  <c:v>5.0039003519029839</c:v>
                </c:pt>
                <c:pt idx="14">
                  <c:v>5.0042023865178722</c:v>
                </c:pt>
                <c:pt idx="15">
                  <c:v>5.0045048469652604</c:v>
                </c:pt>
                <c:pt idx="16">
                  <c:v>5.0048068883407657</c:v>
                </c:pt>
                <c:pt idx="17">
                  <c:v>5.0051106155705698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C-4840-BE58-C11A0FFF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productivity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MTC!$AW$22:$AW$39</c:f>
              <c:numCache>
                <c:formatCode>General</c:formatCode>
                <c:ptCount val="18"/>
                <c:pt idx="0">
                  <c:v>5</c:v>
                </c:pt>
                <c:pt idx="1">
                  <c:v>5.1252250927562457</c:v>
                </c:pt>
                <c:pt idx="2">
                  <c:v>5.2618270658028345</c:v>
                </c:pt>
                <c:pt idx="3">
                  <c:v>5.409614349560842</c:v>
                </c:pt>
                <c:pt idx="4">
                  <c:v>5.568316321030359</c:v>
                </c:pt>
                <c:pt idx="5">
                  <c:v>5.7376126172250697</c:v>
                </c:pt>
                <c:pt idx="6">
                  <c:v>5.9171761812050354</c:v>
                </c:pt>
                <c:pt idx="7">
                  <c:v>6.1066936873024593</c:v>
                </c:pt>
                <c:pt idx="8">
                  <c:v>6.3058864208512704</c:v>
                </c:pt>
                <c:pt idx="9">
                  <c:v>6.5144858854675656</c:v>
                </c:pt>
                <c:pt idx="10">
                  <c:v>6.7322916680949652</c:v>
                </c:pt>
                <c:pt idx="11">
                  <c:v>6.9591172371788952</c:v>
                </c:pt>
                <c:pt idx="12">
                  <c:v>7.1947903911466575</c:v>
                </c:pt>
                <c:pt idx="13">
                  <c:v>7.439200942465253</c:v>
                </c:pt>
                <c:pt idx="14">
                  <c:v>7.692382822390794</c:v>
                </c:pt>
                <c:pt idx="15">
                  <c:v>7.9541805481600409</c:v>
                </c:pt>
                <c:pt idx="16">
                  <c:v>8.2246426880360186</c:v>
                </c:pt>
                <c:pt idx="17">
                  <c:v>8.5038725033961438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6-4CB3-818F-F695C1237437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MTC!$AW$42:$AW$59</c:f>
              <c:numCache>
                <c:formatCode>General</c:formatCode>
                <c:ptCount val="18"/>
                <c:pt idx="0">
                  <c:v>5</c:v>
                </c:pt>
                <c:pt idx="1">
                  <c:v>5.3334586195061764</c:v>
                </c:pt>
                <c:pt idx="2">
                  <c:v>5.6890042464214892</c:v>
                </c:pt>
                <c:pt idx="3">
                  <c:v>6.0681198261787044</c:v>
                </c:pt>
                <c:pt idx="4">
                  <c:v>6.4722235360657852</c:v>
                </c:pt>
                <c:pt idx="5">
                  <c:v>6.9032445856654929</c:v>
                </c:pt>
                <c:pt idx="6">
                  <c:v>7.3627431422042555</c:v>
                </c:pt>
                <c:pt idx="7">
                  <c:v>7.8522478531496525</c:v>
                </c:pt>
                <c:pt idx="8">
                  <c:v>8.3737460731755409</c:v>
                </c:pt>
                <c:pt idx="9">
                  <c:v>8.9303168282668448</c:v>
                </c:pt>
                <c:pt idx="10">
                  <c:v>9.5234166206003383</c:v>
                </c:pt>
                <c:pt idx="11">
                  <c:v>10.155304622522307</c:v>
                </c:pt>
                <c:pt idx="12">
                  <c:v>10.828677079051166</c:v>
                </c:pt>
                <c:pt idx="13">
                  <c:v>11.546243168324354</c:v>
                </c:pt>
                <c:pt idx="14">
                  <c:v>12.310758073149037</c:v>
                </c:pt>
                <c:pt idx="15">
                  <c:v>13.124417658769413</c:v>
                </c:pt>
                <c:pt idx="16">
                  <c:v>13.993528473658531</c:v>
                </c:pt>
                <c:pt idx="17">
                  <c:v>14.917670823108246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6-4CB3-818F-F695C1237437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MTC!$AW$62:$AW$79</c:f>
              <c:numCache>
                <c:formatCode>General</c:formatCode>
                <c:ptCount val="18"/>
                <c:pt idx="0">
                  <c:v>5</c:v>
                </c:pt>
                <c:pt idx="1">
                  <c:v>5.2264162785070063</c:v>
                </c:pt>
                <c:pt idx="2">
                  <c:v>5.4830784290620906</c:v>
                </c:pt>
                <c:pt idx="3">
                  <c:v>5.7751582925876548</c:v>
                </c:pt>
                <c:pt idx="4">
                  <c:v>6.1095839523066591</c:v>
                </c:pt>
                <c:pt idx="5">
                  <c:v>6.4897201362777297</c:v>
                </c:pt>
                <c:pt idx="6">
                  <c:v>6.9172720433000663</c:v>
                </c:pt>
                <c:pt idx="7">
                  <c:v>7.3775810018887835</c:v>
                </c:pt>
                <c:pt idx="8">
                  <c:v>7.8682581483807272</c:v>
                </c:pt>
                <c:pt idx="9">
                  <c:v>8.3912940560652061</c:v>
                </c:pt>
                <c:pt idx="10">
                  <c:v>8.9489144184614329</c:v>
                </c:pt>
                <c:pt idx="11">
                  <c:v>9.543610861615619</c:v>
                </c:pt>
                <c:pt idx="12">
                  <c:v>10.177190474114852</c:v>
                </c:pt>
                <c:pt idx="13">
                  <c:v>10.851787173691013</c:v>
                </c:pt>
                <c:pt idx="14">
                  <c:v>11.570632092988248</c:v>
                </c:pt>
                <c:pt idx="15">
                  <c:v>12.336998328304531</c:v>
                </c:pt>
                <c:pt idx="16">
                  <c:v>13.152768032166669</c:v>
                </c:pt>
                <c:pt idx="17">
                  <c:v>14.021847930532113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6-4CB3-818F-F695C1237437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MTC!$AW$82:$AW$99</c:f>
              <c:numCache>
                <c:formatCode>General</c:formatCode>
                <c:ptCount val="18"/>
                <c:pt idx="0">
                  <c:v>5</c:v>
                </c:pt>
                <c:pt idx="1">
                  <c:v>5.3325850682248159</c:v>
                </c:pt>
                <c:pt idx="2">
                  <c:v>5.6871349550458961</c:v>
                </c:pt>
                <c:pt idx="3">
                  <c:v>6.0654804822951682</c:v>
                </c:pt>
                <c:pt idx="4">
                  <c:v>6.4679714465067004</c:v>
                </c:pt>
                <c:pt idx="5">
                  <c:v>6.8972962283067698</c:v>
                </c:pt>
                <c:pt idx="6">
                  <c:v>7.3546925634359983</c:v>
                </c:pt>
                <c:pt idx="7">
                  <c:v>7.8419253729316249</c:v>
                </c:pt>
                <c:pt idx="8">
                  <c:v>8.3610136216707378</c:v>
                </c:pt>
                <c:pt idx="9">
                  <c:v>8.9146479093936311</c:v>
                </c:pt>
                <c:pt idx="10">
                  <c:v>9.5045108019501559</c:v>
                </c:pt>
                <c:pt idx="11">
                  <c:v>10.133437714227826</c:v>
                </c:pt>
                <c:pt idx="12">
                  <c:v>10.803695728813997</c:v>
                </c:pt>
                <c:pt idx="13">
                  <c:v>11.516500298629778</c:v>
                </c:pt>
                <c:pt idx="14">
                  <c:v>12.277876035341151</c:v>
                </c:pt>
                <c:pt idx="15">
                  <c:v>13.088927376065776</c:v>
                </c:pt>
                <c:pt idx="16">
                  <c:v>13.954499691610717</c:v>
                </c:pt>
                <c:pt idx="17">
                  <c:v>14.873864596887943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6-4CB3-818F-F695C123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Labor</a:t>
                </a:r>
                <a:r>
                  <a:rPr lang="en-US" sz="1400" b="1" baseline="0"/>
                  <a:t> productivity</a:t>
                </a:r>
                <a:r>
                  <a:rPr lang="en-US" sz="1400" b="1"/>
                  <a:t> (Green)</a:t>
                </a:r>
              </a:p>
            </c:rich>
          </c:tx>
          <c:layout>
            <c:manualLayout>
              <c:xMode val="edge"/>
              <c:yMode val="edge"/>
              <c:x val="1.6967550997428887E-2"/>
              <c:y val="0.1866878368885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MTC!$AX$22:$AX$39</c:f>
              <c:numCache>
                <c:formatCode>General</c:formatCode>
                <c:ptCount val="18"/>
                <c:pt idx="0">
                  <c:v>5</c:v>
                </c:pt>
                <c:pt idx="1">
                  <c:v>5.2502981443676902</c:v>
                </c:pt>
                <c:pt idx="2">
                  <c:v>5.5047582283000747</c:v>
                </c:pt>
                <c:pt idx="3">
                  <c:v>5.7635734029220504</c:v>
                </c:pt>
                <c:pt idx="4">
                  <c:v>6.0271221213111614</c:v>
                </c:pt>
                <c:pt idx="5">
                  <c:v>6.2959377308154476</c:v>
                </c:pt>
                <c:pt idx="6">
                  <c:v>6.5706413381934299</c:v>
                </c:pt>
                <c:pt idx="7">
                  <c:v>6.8519568488945835</c:v>
                </c:pt>
                <c:pt idx="8">
                  <c:v>7.1406559537642558</c:v>
                </c:pt>
                <c:pt idx="9">
                  <c:v>7.4375262961596462</c:v>
                </c:pt>
                <c:pt idx="10">
                  <c:v>7.7434131011218152</c:v>
                </c:pt>
                <c:pt idx="11">
                  <c:v>8.0591551413539424</c:v>
                </c:pt>
                <c:pt idx="12">
                  <c:v>8.3856036107673066</c:v>
                </c:pt>
                <c:pt idx="13">
                  <c:v>8.7236337496132439</c:v>
                </c:pt>
                <c:pt idx="14">
                  <c:v>9.0740295764405001</c:v>
                </c:pt>
                <c:pt idx="15">
                  <c:v>9.4377896919874544</c:v>
                </c:pt>
                <c:pt idx="16">
                  <c:v>9.8157715437913406</c:v>
                </c:pt>
                <c:pt idx="17">
                  <c:v>10.208843209826076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45E6-BD71-A654CE9A9B48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MTC!$AX$42:$AX$59</c:f>
              <c:numCache>
                <c:formatCode>General</c:formatCode>
                <c:ptCount val="18"/>
                <c:pt idx="0">
                  <c:v>5</c:v>
                </c:pt>
                <c:pt idx="1">
                  <c:v>5.000077830347518</c:v>
                </c:pt>
                <c:pt idx="2">
                  <c:v>5.000155596754988</c:v>
                </c:pt>
                <c:pt idx="3">
                  <c:v>5.0002333130030054</c:v>
                </c:pt>
                <c:pt idx="4">
                  <c:v>5.0003109555965679</c:v>
                </c:pt>
                <c:pt idx="5">
                  <c:v>5.000388591156991</c:v>
                </c:pt>
                <c:pt idx="6">
                  <c:v>5.0004661787577129</c:v>
                </c:pt>
                <c:pt idx="7">
                  <c:v>5.0005436621522819</c:v>
                </c:pt>
                <c:pt idx="8">
                  <c:v>5.0006210544162082</c:v>
                </c:pt>
                <c:pt idx="9">
                  <c:v>5.0006985173876171</c:v>
                </c:pt>
                <c:pt idx="10">
                  <c:v>5.0007759177662381</c:v>
                </c:pt>
                <c:pt idx="11">
                  <c:v>5.0008532398100645</c:v>
                </c:pt>
                <c:pt idx="12">
                  <c:v>5.0009305115549729</c:v>
                </c:pt>
                <c:pt idx="13">
                  <c:v>5.0010077359408758</c:v>
                </c:pt>
                <c:pt idx="14">
                  <c:v>5.0010848999749786</c:v>
                </c:pt>
                <c:pt idx="15">
                  <c:v>5.0011619161063834</c:v>
                </c:pt>
                <c:pt idx="16">
                  <c:v>5.0012391089189352</c:v>
                </c:pt>
                <c:pt idx="17">
                  <c:v>5.0013160757569777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45E6-BD71-A654CE9A9B48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MTC!$AX$62:$AX$79</c:f>
              <c:numCache>
                <c:formatCode>General</c:formatCode>
                <c:ptCount val="18"/>
                <c:pt idx="0">
                  <c:v>5</c:v>
                </c:pt>
                <c:pt idx="1">
                  <c:v>5.1571426295818217</c:v>
                </c:pt>
                <c:pt idx="2">
                  <c:v>5.2981434229298756</c:v>
                </c:pt>
                <c:pt idx="3">
                  <c:v>5.4187902772243612</c:v>
                </c:pt>
                <c:pt idx="4">
                  <c:v>5.5134580352693234</c:v>
                </c:pt>
                <c:pt idx="5">
                  <c:v>5.5715509461817803</c:v>
                </c:pt>
                <c:pt idx="6">
                  <c:v>5.5810153352404424</c:v>
                </c:pt>
                <c:pt idx="7">
                  <c:v>5.5810743365654414</c:v>
                </c:pt>
                <c:pt idx="8">
                  <c:v>5.5811332889907082</c:v>
                </c:pt>
                <c:pt idx="9">
                  <c:v>5.5811921962676276</c:v>
                </c:pt>
                <c:pt idx="10">
                  <c:v>5.5812510751753663</c:v>
                </c:pt>
                <c:pt idx="11">
                  <c:v>5.5813099527478469</c:v>
                </c:pt>
                <c:pt idx="12">
                  <c:v>5.5813687627608468</c:v>
                </c:pt>
                <c:pt idx="13">
                  <c:v>5.5814274714395413</c:v>
                </c:pt>
                <c:pt idx="14">
                  <c:v>5.5814861399094289</c:v>
                </c:pt>
                <c:pt idx="15">
                  <c:v>5.5815448037557855</c:v>
                </c:pt>
                <c:pt idx="16">
                  <c:v>5.5816033636152236</c:v>
                </c:pt>
                <c:pt idx="17">
                  <c:v>5.581661881432507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F-45E6-BD71-A654CE9A9B48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MTC!$AX$82:$AX$99</c:f>
              <c:numCache>
                <c:formatCode>General</c:formatCode>
                <c:ptCount val="18"/>
                <c:pt idx="0">
                  <c:v>5</c:v>
                </c:pt>
                <c:pt idx="1">
                  <c:v>5.0000889047494361</c:v>
                </c:pt>
                <c:pt idx="2">
                  <c:v>5.0001777792011177</c:v>
                </c:pt>
                <c:pt idx="3">
                  <c:v>5.0002667160957373</c:v>
                </c:pt>
                <c:pt idx="4">
                  <c:v>5.0003554546192737</c:v>
                </c:pt>
                <c:pt idx="5">
                  <c:v>5.0004443234001315</c:v>
                </c:pt>
                <c:pt idx="6">
                  <c:v>5.0005332031476613</c:v>
                </c:pt>
                <c:pt idx="7">
                  <c:v>5.0006220617971167</c:v>
                </c:pt>
                <c:pt idx="8">
                  <c:v>5.0007109671776453</c:v>
                </c:pt>
                <c:pt idx="9">
                  <c:v>5.0008000119995231</c:v>
                </c:pt>
                <c:pt idx="10">
                  <c:v>5.0008890805276369</c:v>
                </c:pt>
                <c:pt idx="11">
                  <c:v>5.0009782192202232</c:v>
                </c:pt>
                <c:pt idx="12">
                  <c:v>5.0010673844195699</c:v>
                </c:pt>
                <c:pt idx="13">
                  <c:v>5.0011563577244624</c:v>
                </c:pt>
                <c:pt idx="14">
                  <c:v>5.0012455784841681</c:v>
                </c:pt>
                <c:pt idx="15">
                  <c:v>5.0013347547238478</c:v>
                </c:pt>
                <c:pt idx="16">
                  <c:v>5.001424068557708</c:v>
                </c:pt>
                <c:pt idx="17">
                  <c:v>5.0015130256703948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F-45E6-BD71-A654CE9A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productivity</a:t>
                </a:r>
                <a:r>
                  <a:rPr lang="en-US" sz="1400" b="1"/>
                  <a:t>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MTC!$G$22:$G$39</c:f>
              <c:numCache>
                <c:formatCode>General</c:formatCode>
                <c:ptCount val="18"/>
                <c:pt idx="0">
                  <c:v>3.0999989477731634E-2</c:v>
                </c:pt>
                <c:pt idx="1">
                  <c:v>0.17596689794961337</c:v>
                </c:pt>
                <c:pt idx="2">
                  <c:v>0.19730594985941935</c:v>
                </c:pt>
                <c:pt idx="3">
                  <c:v>0.21951815628651627</c:v>
                </c:pt>
                <c:pt idx="4">
                  <c:v>0.24252887431829401</c:v>
                </c:pt>
                <c:pt idx="5">
                  <c:v>0.2663913874852375</c:v>
                </c:pt>
                <c:pt idx="6">
                  <c:v>0.29073452761569257</c:v>
                </c:pt>
                <c:pt idx="7">
                  <c:v>0.31585603193337969</c:v>
                </c:pt>
                <c:pt idx="8">
                  <c:v>0.34148465023397018</c:v>
                </c:pt>
                <c:pt idx="9">
                  <c:v>0.3683413298413018</c:v>
                </c:pt>
                <c:pt idx="10">
                  <c:v>0.39567858069939149</c:v>
                </c:pt>
                <c:pt idx="11">
                  <c:v>0.42409090332389576</c:v>
                </c:pt>
                <c:pt idx="12">
                  <c:v>0.45357177266251847</c:v>
                </c:pt>
                <c:pt idx="13">
                  <c:v>0.48406991716602216</c:v>
                </c:pt>
                <c:pt idx="14">
                  <c:v>0.5161282140430512</c:v>
                </c:pt>
                <c:pt idx="15">
                  <c:v>0.54872411037830149</c:v>
                </c:pt>
                <c:pt idx="16">
                  <c:v>0.58404028170633548</c:v>
                </c:pt>
                <c:pt idx="17">
                  <c:v>0.6199059181851363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42C0-A296-FB0C06897937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MTC!$G$42:$G$59</c:f>
              <c:numCache>
                <c:formatCode>General</c:formatCode>
                <c:ptCount val="18"/>
                <c:pt idx="0">
                  <c:v>3.0999969076710179E-2</c:v>
                </c:pt>
                <c:pt idx="1">
                  <c:v>0.16826937976245815</c:v>
                </c:pt>
                <c:pt idx="2">
                  <c:v>0.1766878981077338</c:v>
                </c:pt>
                <c:pt idx="3">
                  <c:v>0.18729611160755166</c:v>
                </c:pt>
                <c:pt idx="4">
                  <c:v>0.19616695885280608</c:v>
                </c:pt>
                <c:pt idx="5">
                  <c:v>0.20831082278604859</c:v>
                </c:pt>
                <c:pt idx="6">
                  <c:v>0.22200100683827864</c:v>
                </c:pt>
                <c:pt idx="7">
                  <c:v>0.23805895483440845</c:v>
                </c:pt>
                <c:pt idx="8">
                  <c:v>0.25801685004780639</c:v>
                </c:pt>
                <c:pt idx="9">
                  <c:v>0.28159431565263815</c:v>
                </c:pt>
                <c:pt idx="10">
                  <c:v>0.31063082144532078</c:v>
                </c:pt>
                <c:pt idx="11">
                  <c:v>0.34511883783111891</c:v>
                </c:pt>
                <c:pt idx="12">
                  <c:v>0.38635581767596466</c:v>
                </c:pt>
                <c:pt idx="13">
                  <c:v>0.43756966860327867</c:v>
                </c:pt>
                <c:pt idx="14">
                  <c:v>0.50089575992293467</c:v>
                </c:pt>
                <c:pt idx="15">
                  <c:v>0.57291385736444578</c:v>
                </c:pt>
                <c:pt idx="16">
                  <c:v>0.66432525050506364</c:v>
                </c:pt>
                <c:pt idx="17">
                  <c:v>0.76216818285483978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9-42C0-A296-FB0C06897937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MTC!$G$62:$G$79</c:f>
              <c:numCache>
                <c:formatCode>General</c:formatCode>
                <c:ptCount val="18"/>
                <c:pt idx="0">
                  <c:v>3.099998049469406E-2</c:v>
                </c:pt>
                <c:pt idx="1">
                  <c:v>0.16557187468414097</c:v>
                </c:pt>
                <c:pt idx="2">
                  <c:v>0.17408992578784191</c:v>
                </c:pt>
                <c:pt idx="3">
                  <c:v>0.1790129590986663</c:v>
                </c:pt>
                <c:pt idx="4">
                  <c:v>0.18043268037800977</c:v>
                </c:pt>
                <c:pt idx="5">
                  <c:v>0.18004264740517231</c:v>
                </c:pt>
                <c:pt idx="6">
                  <c:v>0.17870158832679353</c:v>
                </c:pt>
                <c:pt idx="7">
                  <c:v>0.17705287461889455</c:v>
                </c:pt>
                <c:pt idx="8">
                  <c:v>0.18748892603035652</c:v>
                </c:pt>
                <c:pt idx="9">
                  <c:v>0.20414144330160836</c:v>
                </c:pt>
                <c:pt idx="10">
                  <c:v>0.22670668436978755</c:v>
                </c:pt>
                <c:pt idx="11">
                  <c:v>0.25667179433990367</c:v>
                </c:pt>
                <c:pt idx="12">
                  <c:v>0.29557823090555618</c:v>
                </c:pt>
                <c:pt idx="13">
                  <c:v>0.34578606182321331</c:v>
                </c:pt>
                <c:pt idx="14">
                  <c:v>0.4102357057774812</c:v>
                </c:pt>
                <c:pt idx="15">
                  <c:v>0.49845239717745332</c:v>
                </c:pt>
                <c:pt idx="16">
                  <c:v>0.61312032630248514</c:v>
                </c:pt>
                <c:pt idx="17">
                  <c:v>0.74969383588502347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9-42C0-A296-FB0C06897937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MTC!$G$82:$G$99</c:f>
              <c:numCache>
                <c:formatCode>General</c:formatCode>
                <c:ptCount val="18"/>
                <c:pt idx="0">
                  <c:v>3.0999935308689129E-2</c:v>
                </c:pt>
                <c:pt idx="1">
                  <c:v>0.19228671962255298</c:v>
                </c:pt>
                <c:pt idx="2">
                  <c:v>0.21638112916828514</c:v>
                </c:pt>
                <c:pt idx="3">
                  <c:v>0.25078240257949308</c:v>
                </c:pt>
                <c:pt idx="4">
                  <c:v>0.30076886884271115</c:v>
                </c:pt>
                <c:pt idx="5">
                  <c:v>0.37328675674844564</c:v>
                </c:pt>
                <c:pt idx="6">
                  <c:v>0.48005732463177758</c:v>
                </c:pt>
                <c:pt idx="7">
                  <c:v>0.619850524547644</c:v>
                </c:pt>
                <c:pt idx="8">
                  <c:v>0.69830831316369246</c:v>
                </c:pt>
                <c:pt idx="9">
                  <c:v>0.75863027594343813</c:v>
                </c:pt>
                <c:pt idx="10">
                  <c:v>0.80007143953104232</c:v>
                </c:pt>
                <c:pt idx="11">
                  <c:v>0.82033429997998764</c:v>
                </c:pt>
                <c:pt idx="12">
                  <c:v>0.84235476274753007</c:v>
                </c:pt>
                <c:pt idx="13">
                  <c:v>0.86018768515778288</c:v>
                </c:pt>
                <c:pt idx="14">
                  <c:v>0.86818425965387303</c:v>
                </c:pt>
                <c:pt idx="15">
                  <c:v>0.87525812634103684</c:v>
                </c:pt>
                <c:pt idx="16">
                  <c:v>0.88313479937733996</c:v>
                </c:pt>
                <c:pt idx="17">
                  <c:v>0.89034061845884338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9-42C0-A296-FB0C0689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MTC!$C$2:$C$19</c:f>
              <c:numCache>
                <c:formatCode>General</c:formatCode>
                <c:ptCount val="18"/>
                <c:pt idx="0">
                  <c:v>104.9972283</c:v>
                </c:pt>
                <c:pt idx="1">
                  <c:v>125.0094035</c:v>
                </c:pt>
                <c:pt idx="2">
                  <c:v>147.2419965</c:v>
                </c:pt>
                <c:pt idx="3">
                  <c:v>171.7043232</c:v>
                </c:pt>
                <c:pt idx="4">
                  <c:v>198.43149790000001</c:v>
                </c:pt>
                <c:pt idx="5">
                  <c:v>227.45231430000001</c:v>
                </c:pt>
                <c:pt idx="6">
                  <c:v>258.78820009999998</c:v>
                </c:pt>
                <c:pt idx="7">
                  <c:v>292.44987809999998</c:v>
                </c:pt>
                <c:pt idx="8">
                  <c:v>328.42940379999999</c:v>
                </c:pt>
                <c:pt idx="9">
                  <c:v>366.68268979999999</c:v>
                </c:pt>
                <c:pt idx="10">
                  <c:v>407.15014689999998</c:v>
                </c:pt>
                <c:pt idx="11">
                  <c:v>454.39583249999998</c:v>
                </c:pt>
                <c:pt idx="12">
                  <c:v>503.52060829999999</c:v>
                </c:pt>
                <c:pt idx="13">
                  <c:v>554.69092899999998</c:v>
                </c:pt>
                <c:pt idx="14">
                  <c:v>608.03410369999995</c:v>
                </c:pt>
                <c:pt idx="15">
                  <c:v>663.65085439999996</c:v>
                </c:pt>
                <c:pt idx="16">
                  <c:v>721.62431509999999</c:v>
                </c:pt>
                <c:pt idx="17">
                  <c:v>782.02691560000005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4C49-B1E4-65F806A256E6}"/>
            </c:ext>
          </c:extLst>
        </c:ser>
        <c:ser>
          <c:idx val="1"/>
          <c:order val="1"/>
          <c:tx>
            <c:strRef>
              <c:f>MTC!$A$1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MTC!$O$2:$O$19</c:f>
              <c:numCache>
                <c:formatCode>General</c:formatCode>
                <c:ptCount val="18"/>
                <c:pt idx="0">
                  <c:v>100.58296994005758</c:v>
                </c:pt>
                <c:pt idx="1">
                  <c:v>117.53792587863153</c:v>
                </c:pt>
                <c:pt idx="2">
                  <c:v>135.96006016544817</c:v>
                </c:pt>
                <c:pt idx="3">
                  <c:v>155.95487116535998</c:v>
                </c:pt>
                <c:pt idx="4">
                  <c:v>177.65187900563933</c:v>
                </c:pt>
                <c:pt idx="5">
                  <c:v>201.18914792204041</c:v>
                </c:pt>
                <c:pt idx="6">
                  <c:v>226.71673843465118</c:v>
                </c:pt>
                <c:pt idx="7">
                  <c:v>254.39962116269675</c:v>
                </c:pt>
                <c:pt idx="8">
                  <c:v>284.42024023150702</c:v>
                </c:pt>
                <c:pt idx="9">
                  <c:v>316.98088016745703</c:v>
                </c:pt>
                <c:pt idx="10">
                  <c:v>352.30593310442237</c:v>
                </c:pt>
                <c:pt idx="11">
                  <c:v>390.64430029167733</c:v>
                </c:pt>
                <c:pt idx="12">
                  <c:v>432.27171097034534</c:v>
                </c:pt>
                <c:pt idx="13">
                  <c:v>477.49313613779316</c:v>
                </c:pt>
                <c:pt idx="14">
                  <c:v>526.64475908747477</c:v>
                </c:pt>
                <c:pt idx="15">
                  <c:v>580.09499391027657</c:v>
                </c:pt>
                <c:pt idx="16">
                  <c:v>638.24269360233745</c:v>
                </c:pt>
                <c:pt idx="17">
                  <c:v>701.50879041618373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4C49-B1E4-65F806A2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Net Output (trillions 2005 US dollars)</a:t>
                </a: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MTC!$E$22:$E$39</c:f>
              <c:numCache>
                <c:formatCode>General</c:formatCode>
                <c:ptCount val="18"/>
                <c:pt idx="0">
                  <c:v>0.85</c:v>
                </c:pt>
                <c:pt idx="1">
                  <c:v>1.016341648</c:v>
                </c:pt>
                <c:pt idx="2">
                  <c:v>1.184309383</c:v>
                </c:pt>
                <c:pt idx="3">
                  <c:v>1.3535974239999999</c:v>
                </c:pt>
                <c:pt idx="4">
                  <c:v>1.5237517119999999</c:v>
                </c:pt>
                <c:pt idx="5">
                  <c:v>1.694192862</c:v>
                </c:pt>
                <c:pt idx="6">
                  <c:v>1.8642431699999999</c:v>
                </c:pt>
                <c:pt idx="7">
                  <c:v>2.0331532910000001</c:v>
                </c:pt>
                <c:pt idx="8">
                  <c:v>2.2001258020000001</c:v>
                </c:pt>
                <c:pt idx="9">
                  <c:v>2.3643338109999998</c:v>
                </c:pt>
                <c:pt idx="10">
                  <c:v>2.524932905</c:v>
                </c:pt>
                <c:pt idx="11">
                  <c:v>2.6813253320000001</c:v>
                </c:pt>
                <c:pt idx="12">
                  <c:v>2.8326828009999998</c:v>
                </c:pt>
                <c:pt idx="13">
                  <c:v>2.9781486689999999</c:v>
                </c:pt>
                <c:pt idx="14">
                  <c:v>3.1168718219999998</c:v>
                </c:pt>
                <c:pt idx="15">
                  <c:v>3.248021193</c:v>
                </c:pt>
                <c:pt idx="16">
                  <c:v>3.3707889899999999</c:v>
                </c:pt>
                <c:pt idx="17">
                  <c:v>3.4843868869999999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36A-B2A6-12894425B658}"/>
            </c:ext>
          </c:extLst>
        </c:ser>
        <c:ser>
          <c:idx val="1"/>
          <c:order val="1"/>
          <c:tx>
            <c:strRef>
              <c:f>MTC!$A$1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MTC!$A$2:$A$19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MTC!$H$2:$H$19</c:f>
              <c:numCache>
                <c:formatCode>General</c:formatCode>
                <c:ptCount val="18"/>
                <c:pt idx="0">
                  <c:v>0.85</c:v>
                </c:pt>
                <c:pt idx="1">
                  <c:v>1.0142437017335781</c:v>
                </c:pt>
                <c:pt idx="2">
                  <c:v>1.1800508327453079</c:v>
                </c:pt>
                <c:pt idx="3">
                  <c:v>1.3468663184161525</c:v>
                </c:pt>
                <c:pt idx="4">
                  <c:v>1.514123505860284</c:v>
                </c:pt>
                <c:pt idx="5">
                  <c:v>1.6812428850394088</c:v>
                </c:pt>
                <c:pt idx="6">
                  <c:v>1.847632143130207</c:v>
                </c:pt>
                <c:pt idx="7">
                  <c:v>2.0126864400375437</c:v>
                </c:pt>
                <c:pt idx="8">
                  <c:v>2.1757878310661876</c:v>
                </c:pt>
                <c:pt idx="9">
                  <c:v>2.3363032755787363</c:v>
                </c:pt>
                <c:pt idx="10">
                  <c:v>2.4935806004106738</c:v>
                </c:pt>
                <c:pt idx="11">
                  <c:v>2.6469420416007181</c:v>
                </c:pt>
                <c:pt idx="12">
                  <c:v>2.7956751666245854</c:v>
                </c:pt>
                <c:pt idx="13">
                  <c:v>2.9390206727381458</c:v>
                </c:pt>
                <c:pt idx="14">
                  <c:v>3.0761566836307264</c:v>
                </c:pt>
                <c:pt idx="15">
                  <c:v>3.2061786509127175</c:v>
                </c:pt>
                <c:pt idx="16">
                  <c:v>3.3280742760539175</c:v>
                </c:pt>
                <c:pt idx="17">
                  <c:v>3.4406918991018944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8-436A-B2A6-12894425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Temperature</a:t>
                </a:r>
                <a:r>
                  <a:rPr lang="en-US" sz="1400" b="1" baseline="0">
                    <a:latin typeface="+mn-lt"/>
                  </a:rPr>
                  <a:t> (</a:t>
                </a:r>
                <a:r>
                  <a:rPr lang="en-US" sz="1400" b="1" baseline="0">
                    <a:latin typeface="+mn-lt"/>
                    <a:ea typeface="Cambria" panose="02040503050406030204" pitchFamily="18" charset="0"/>
                  </a:rPr>
                  <a:t>°C above pre-inductrial</a:t>
                </a:r>
                <a:r>
                  <a:rPr lang="en-US" sz="1400" b="1" baseline="0">
                    <a:latin typeface="+mn-lt"/>
                  </a:rPr>
                  <a:t>)</a:t>
                </a:r>
                <a:endParaRPr lang="en-US" sz="14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MTC!$AG$22:$AG$39</c:f>
              <c:numCache>
                <c:formatCode>General</c:formatCode>
                <c:ptCount val="18"/>
                <c:pt idx="0">
                  <c:v>7.9681722225926996E-2</c:v>
                </c:pt>
                <c:pt idx="1">
                  <c:v>9.7189166658436799E-2</c:v>
                </c:pt>
                <c:pt idx="2">
                  <c:v>0.10920466105926883</c:v>
                </c:pt>
                <c:pt idx="3">
                  <c:v>0.11896131246935282</c:v>
                </c:pt>
                <c:pt idx="4">
                  <c:v>0.12746604985523047</c:v>
                </c:pt>
                <c:pt idx="5">
                  <c:v>0.13528103208851325</c:v>
                </c:pt>
                <c:pt idx="6">
                  <c:v>0.14254725746753655</c:v>
                </c:pt>
                <c:pt idx="7">
                  <c:v>0.14938161752686921</c:v>
                </c:pt>
                <c:pt idx="8">
                  <c:v>0.15571210425721141</c:v>
                </c:pt>
                <c:pt idx="9">
                  <c:v>0.16168974079318371</c:v>
                </c:pt>
                <c:pt idx="10">
                  <c:v>0.16723242509646047</c:v>
                </c:pt>
                <c:pt idx="11">
                  <c:v>0.17245663365359909</c:v>
                </c:pt>
                <c:pt idx="12">
                  <c:v>0.17733747460248472</c:v>
                </c:pt>
                <c:pt idx="13">
                  <c:v>0.18182494489857132</c:v>
                </c:pt>
                <c:pt idx="14">
                  <c:v>0.18595891487189617</c:v>
                </c:pt>
                <c:pt idx="15">
                  <c:v>0.18990661119304636</c:v>
                </c:pt>
                <c:pt idx="16">
                  <c:v>0.19351796865624415</c:v>
                </c:pt>
                <c:pt idx="17">
                  <c:v>0.19685069267921318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7-48F4-B9D9-C83AFD367435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MTC!$AG$42:$AG$59</c:f>
              <c:numCache>
                <c:formatCode>General</c:formatCode>
                <c:ptCount val="18"/>
                <c:pt idx="0">
                  <c:v>0.10619097038206939</c:v>
                </c:pt>
                <c:pt idx="1">
                  <c:v>0.13541464301746034</c:v>
                </c:pt>
                <c:pt idx="2">
                  <c:v>0.15744503753166711</c:v>
                </c:pt>
                <c:pt idx="3">
                  <c:v>0.17501129201197613</c:v>
                </c:pt>
                <c:pt idx="4">
                  <c:v>0.18969720604144744</c:v>
                </c:pt>
                <c:pt idx="5">
                  <c:v>0.20216535004541836</c:v>
                </c:pt>
                <c:pt idx="6">
                  <c:v>0.21268792520965646</c:v>
                </c:pt>
                <c:pt idx="7">
                  <c:v>0.22138091761398129</c:v>
                </c:pt>
                <c:pt idx="8">
                  <c:v>0.22865425710570245</c:v>
                </c:pt>
                <c:pt idx="9">
                  <c:v>0.2354248232566882</c:v>
                </c:pt>
                <c:pt idx="10">
                  <c:v>0.24057312604092923</c:v>
                </c:pt>
                <c:pt idx="11">
                  <c:v>0.24480202909341947</c:v>
                </c:pt>
                <c:pt idx="12">
                  <c:v>0.2481463057883268</c:v>
                </c:pt>
                <c:pt idx="13">
                  <c:v>0.24974531590419552</c:v>
                </c:pt>
                <c:pt idx="14">
                  <c:v>0.24990966701864364</c:v>
                </c:pt>
                <c:pt idx="15">
                  <c:v>0.2486030079716188</c:v>
                </c:pt>
                <c:pt idx="16">
                  <c:v>0.24244520698182692</c:v>
                </c:pt>
                <c:pt idx="17">
                  <c:v>0.23001021019730505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7-48F4-B9D9-C83AFD367435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MTC!$AG$62:$AG$79</c:f>
              <c:numCache>
                <c:formatCode>General</c:formatCode>
                <c:ptCount val="18"/>
                <c:pt idx="0">
                  <c:v>7.3037678967966105E-2</c:v>
                </c:pt>
                <c:pt idx="1">
                  <c:v>0.10152332522639246</c:v>
                </c:pt>
                <c:pt idx="2">
                  <c:v>0.12764614240053099</c:v>
                </c:pt>
                <c:pt idx="3">
                  <c:v>0.15377828270147964</c:v>
                </c:pt>
                <c:pt idx="4">
                  <c:v>0.1819797880677132</c:v>
                </c:pt>
                <c:pt idx="5">
                  <c:v>0.21495358227678452</c:v>
                </c:pt>
                <c:pt idx="6">
                  <c:v>0.25665862095064385</c:v>
                </c:pt>
                <c:pt idx="7">
                  <c:v>0.31101826743506428</c:v>
                </c:pt>
                <c:pt idx="8">
                  <c:v>0.29260274002085762</c:v>
                </c:pt>
                <c:pt idx="9">
                  <c:v>0.28203380955593843</c:v>
                </c:pt>
                <c:pt idx="10">
                  <c:v>0.27566346961293042</c:v>
                </c:pt>
                <c:pt idx="11">
                  <c:v>0.27151082250945824</c:v>
                </c:pt>
                <c:pt idx="12">
                  <c:v>0.26847379647874037</c:v>
                </c:pt>
                <c:pt idx="13">
                  <c:v>0.26533716124386503</c:v>
                </c:pt>
                <c:pt idx="14">
                  <c:v>0.26141350941028435</c:v>
                </c:pt>
                <c:pt idx="15">
                  <c:v>0.25531985276807467</c:v>
                </c:pt>
                <c:pt idx="16">
                  <c:v>0.24433294785192883</c:v>
                </c:pt>
                <c:pt idx="17">
                  <c:v>0.22334745362664207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7-48F4-B9D9-C83AFD367435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MTC!$AG$82:$AG$99</c:f>
              <c:numCache>
                <c:formatCode>General</c:formatCode>
                <c:ptCount val="18"/>
                <c:pt idx="0">
                  <c:v>0.13885583424966494</c:v>
                </c:pt>
                <c:pt idx="1">
                  <c:v>0.14941247615173017</c:v>
                </c:pt>
                <c:pt idx="2">
                  <c:v>0.15874193228130581</c:v>
                </c:pt>
                <c:pt idx="3">
                  <c:v>0.16735123903862481</c:v>
                </c:pt>
                <c:pt idx="4">
                  <c:v>0.17440398851847158</c:v>
                </c:pt>
                <c:pt idx="5">
                  <c:v>0.1779334128833438</c:v>
                </c:pt>
                <c:pt idx="6">
                  <c:v>0.17487638136695594</c:v>
                </c:pt>
                <c:pt idx="7">
                  <c:v>0.16178508187189716</c:v>
                </c:pt>
                <c:pt idx="8">
                  <c:v>0.17350092614585544</c:v>
                </c:pt>
                <c:pt idx="9">
                  <c:v>0.1833351300296055</c:v>
                </c:pt>
                <c:pt idx="10">
                  <c:v>0.19189602665342081</c:v>
                </c:pt>
                <c:pt idx="11">
                  <c:v>0.19870695091727733</c:v>
                </c:pt>
                <c:pt idx="12">
                  <c:v>0.20530973575763428</c:v>
                </c:pt>
                <c:pt idx="13">
                  <c:v>0.21034847817717289</c:v>
                </c:pt>
                <c:pt idx="14">
                  <c:v>0.21455903389414147</c:v>
                </c:pt>
                <c:pt idx="15">
                  <c:v>0.21925404361257983</c:v>
                </c:pt>
                <c:pt idx="16">
                  <c:v>0.22346717594675125</c:v>
                </c:pt>
                <c:pt idx="17">
                  <c:v>0.22739372833692612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7-48F4-B9D9-C83AFD36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(Green)</a:t>
                </a:r>
              </a:p>
            </c:rich>
          </c:tx>
          <c:layout>
            <c:manualLayout>
              <c:xMode val="edge"/>
              <c:yMode val="edge"/>
              <c:x val="2.3313753688191219E-2"/>
              <c:y val="0.23836730351810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MTC!$AH$22:$AH$39</c:f>
              <c:numCache>
                <c:formatCode>General</c:formatCode>
                <c:ptCount val="18"/>
                <c:pt idx="0">
                  <c:v>0.31573101009282478</c:v>
                </c:pt>
                <c:pt idx="1">
                  <c:v>0.30579044587851684</c:v>
                </c:pt>
                <c:pt idx="2">
                  <c:v>0.29821199945134458</c:v>
                </c:pt>
                <c:pt idx="3">
                  <c:v>0.2919755103915499</c:v>
                </c:pt>
                <c:pt idx="4">
                  <c:v>0.28672286176866058</c:v>
                </c:pt>
                <c:pt idx="5">
                  <c:v>0.28216265330014062</c:v>
                </c:pt>
                <c:pt idx="6">
                  <c:v>0.27823480078499546</c:v>
                </c:pt>
                <c:pt idx="7">
                  <c:v>0.27480870941681107</c:v>
                </c:pt>
                <c:pt idx="8">
                  <c:v>0.27175162492128907</c:v>
                </c:pt>
                <c:pt idx="9">
                  <c:v>0.2690648455909847</c:v>
                </c:pt>
                <c:pt idx="10">
                  <c:v>0.26672795767423141</c:v>
                </c:pt>
                <c:pt idx="11">
                  <c:v>0.26461826623572587</c:v>
                </c:pt>
                <c:pt idx="12">
                  <c:v>0.26272230903125937</c:v>
                </c:pt>
                <c:pt idx="13">
                  <c:v>0.26108290778938115</c:v>
                </c:pt>
                <c:pt idx="14">
                  <c:v>0.25960391377387865</c:v>
                </c:pt>
                <c:pt idx="15">
                  <c:v>0.25832097578975771</c:v>
                </c:pt>
                <c:pt idx="16">
                  <c:v>0.25709792833936412</c:v>
                </c:pt>
                <c:pt idx="17">
                  <c:v>0.25601015173994851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0-4C3F-B5C3-47741265462D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MTC!$AH$42:$AH$59</c:f>
              <c:numCache>
                <c:formatCode>General</c:formatCode>
                <c:ptCount val="18"/>
                <c:pt idx="0">
                  <c:v>0.32179121633960051</c:v>
                </c:pt>
                <c:pt idx="1">
                  <c:v>0.31050985665440478</c:v>
                </c:pt>
                <c:pt idx="2">
                  <c:v>0.30163715667425989</c:v>
                </c:pt>
                <c:pt idx="3">
                  <c:v>0.29422132394931544</c:v>
                </c:pt>
                <c:pt idx="4">
                  <c:v>0.28738592276493496</c:v>
                </c:pt>
                <c:pt idx="5">
                  <c:v>0.28075708294945828</c:v>
                </c:pt>
                <c:pt idx="6">
                  <c:v>0.27418176964750129</c:v>
                </c:pt>
                <c:pt idx="7">
                  <c:v>0.2668095358962394</c:v>
                </c:pt>
                <c:pt idx="8">
                  <c:v>0.25976503123689615</c:v>
                </c:pt>
                <c:pt idx="9">
                  <c:v>0.25160569466220101</c:v>
                </c:pt>
                <c:pt idx="10">
                  <c:v>0.24272240753638988</c:v>
                </c:pt>
                <c:pt idx="11">
                  <c:v>0.23330724327252211</c:v>
                </c:pt>
                <c:pt idx="12">
                  <c:v>0.2232370729104165</c:v>
                </c:pt>
                <c:pt idx="13">
                  <c:v>0.21342217923331622</c:v>
                </c:pt>
                <c:pt idx="14">
                  <c:v>0.20571200577597853</c:v>
                </c:pt>
                <c:pt idx="15">
                  <c:v>0.20478479224756344</c:v>
                </c:pt>
                <c:pt idx="16">
                  <c:v>0.22345551335931879</c:v>
                </c:pt>
                <c:pt idx="17">
                  <c:v>0.28782932881541717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0-4C3F-B5C3-47741265462D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MTC!$AH$62:$AH$79</c:f>
              <c:numCache>
                <c:formatCode>General</c:formatCode>
                <c:ptCount val="18"/>
                <c:pt idx="0">
                  <c:v>0.33461664551629522</c:v>
                </c:pt>
                <c:pt idx="1">
                  <c:v>0.32492411565143092</c:v>
                </c:pt>
                <c:pt idx="2">
                  <c:v>0.31684913492859185</c:v>
                </c:pt>
                <c:pt idx="3">
                  <c:v>0.30853282608464461</c:v>
                </c:pt>
                <c:pt idx="4">
                  <c:v>0.29809663099561684</c:v>
                </c:pt>
                <c:pt idx="5">
                  <c:v>0.28380252568519654</c:v>
                </c:pt>
                <c:pt idx="6">
                  <c:v>0.26274403687360659</c:v>
                </c:pt>
                <c:pt idx="7">
                  <c:v>0.23220117975991877</c:v>
                </c:pt>
                <c:pt idx="8">
                  <c:v>0.22960353872372072</c:v>
                </c:pt>
                <c:pt idx="9">
                  <c:v>0.2251647125893026</c:v>
                </c:pt>
                <c:pt idx="10">
                  <c:v>0.21876943201255364</c:v>
                </c:pt>
                <c:pt idx="11">
                  <c:v>0.21127947966204244</c:v>
                </c:pt>
                <c:pt idx="12">
                  <c:v>0.20186691794119729</c:v>
                </c:pt>
                <c:pt idx="13">
                  <c:v>0.19137845816521087</c:v>
                </c:pt>
                <c:pt idx="14">
                  <c:v>0.18185829698683748</c:v>
                </c:pt>
                <c:pt idx="15">
                  <c:v>0.17937998981761064</c:v>
                </c:pt>
                <c:pt idx="16">
                  <c:v>0.2036414595963367</c:v>
                </c:pt>
                <c:pt idx="17">
                  <c:v>0.30678454870170896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0-4C3F-B5C3-47741265462D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MTC!$AH$82:$AH$99</c:f>
              <c:numCache>
                <c:formatCode>General</c:formatCode>
                <c:ptCount val="18"/>
                <c:pt idx="0">
                  <c:v>0.26964120935820962</c:v>
                </c:pt>
                <c:pt idx="1">
                  <c:v>0.25841635047947903</c:v>
                </c:pt>
                <c:pt idx="2">
                  <c:v>0.24517265070919131</c:v>
                </c:pt>
                <c:pt idx="3">
                  <c:v>0.23103834724529695</c:v>
                </c:pt>
                <c:pt idx="4">
                  <c:v>0.21644949648348055</c:v>
                </c:pt>
                <c:pt idx="5">
                  <c:v>0.20860170201506867</c:v>
                </c:pt>
                <c:pt idx="6">
                  <c:v>0.23174966547529652</c:v>
                </c:pt>
                <c:pt idx="7">
                  <c:v>0.36749073577820734</c:v>
                </c:pt>
                <c:pt idx="8">
                  <c:v>0.36218204124750153</c:v>
                </c:pt>
                <c:pt idx="9">
                  <c:v>0.35762046030808869</c:v>
                </c:pt>
                <c:pt idx="10">
                  <c:v>0.35079824893536721</c:v>
                </c:pt>
                <c:pt idx="11">
                  <c:v>0.34454791102609</c:v>
                </c:pt>
                <c:pt idx="12">
                  <c:v>0.3379216877840544</c:v>
                </c:pt>
                <c:pt idx="13">
                  <c:v>0.33031014977045925</c:v>
                </c:pt>
                <c:pt idx="14">
                  <c:v>0.32219277658658901</c:v>
                </c:pt>
                <c:pt idx="15">
                  <c:v>0.31277191787084563</c:v>
                </c:pt>
                <c:pt idx="16">
                  <c:v>0.30196185483114563</c:v>
                </c:pt>
                <c:pt idx="17">
                  <c:v>0.29056322882223296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0-4C3F-B5C3-47741265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MTC!$A$21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MTC!$A$22:$A$39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MTC!$AI$22:$AI$39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  <c:pt idx="10">
                  <c:v>0.19999999999999996</c:v>
                </c:pt>
                <c:pt idx="11">
                  <c:v>0.19999999999999996</c:v>
                </c:pt>
                <c:pt idx="12">
                  <c:v>0.19999999999999996</c:v>
                </c:pt>
                <c:pt idx="13">
                  <c:v>0.19999999999999996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0.19999999999999996</c:v>
                </c:pt>
                <c:pt idx="17">
                  <c:v>0.19999999999999996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8-4B2A-AA3D-21F811F52B6E}"/>
            </c:ext>
          </c:extLst>
        </c:ser>
        <c:ser>
          <c:idx val="2"/>
          <c:order val="1"/>
          <c:tx>
            <c:strRef>
              <c:f>MTC!$A$41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MTC!$A$42:$A$59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MTC!$AI$42:$AI$59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0.24117647058823533</c:v>
                </c:pt>
                <c:pt idx="2">
                  <c:v>0.28235294117647058</c:v>
                </c:pt>
                <c:pt idx="3">
                  <c:v>0.32352941176470584</c:v>
                </c:pt>
                <c:pt idx="4">
                  <c:v>0.36470588235294121</c:v>
                </c:pt>
                <c:pt idx="5">
                  <c:v>0.40588235294117647</c:v>
                </c:pt>
                <c:pt idx="6">
                  <c:v>0.44705882352941173</c:v>
                </c:pt>
                <c:pt idx="7">
                  <c:v>0.4882352941176471</c:v>
                </c:pt>
                <c:pt idx="8">
                  <c:v>0.52941176470588225</c:v>
                </c:pt>
                <c:pt idx="9">
                  <c:v>0.57058823529411762</c:v>
                </c:pt>
                <c:pt idx="10">
                  <c:v>0.61176470588235288</c:v>
                </c:pt>
                <c:pt idx="11">
                  <c:v>0.65294117647058814</c:v>
                </c:pt>
                <c:pt idx="12">
                  <c:v>0.69411764705882351</c:v>
                </c:pt>
                <c:pt idx="13">
                  <c:v>0.73529411764705865</c:v>
                </c:pt>
                <c:pt idx="14">
                  <c:v>0.77647058823529402</c:v>
                </c:pt>
                <c:pt idx="15">
                  <c:v>0.81764705882352939</c:v>
                </c:pt>
                <c:pt idx="16">
                  <c:v>0.85882352941176454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8-4B2A-AA3D-21F811F52B6E}"/>
            </c:ext>
          </c:extLst>
        </c:ser>
        <c:ser>
          <c:idx val="1"/>
          <c:order val="2"/>
          <c:tx>
            <c:strRef>
              <c:f>MTC!$A$61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MTC!$A$62:$A$79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MTC!$AI$62:$AI$79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0.27</c:v>
                </c:pt>
                <c:pt idx="9">
                  <c:v>0.33999999999999997</c:v>
                </c:pt>
                <c:pt idx="10">
                  <c:v>0.40999999999999992</c:v>
                </c:pt>
                <c:pt idx="11">
                  <c:v>0.48</c:v>
                </c:pt>
                <c:pt idx="12">
                  <c:v>0.55000000000000004</c:v>
                </c:pt>
                <c:pt idx="13">
                  <c:v>0.61999999999999988</c:v>
                </c:pt>
                <c:pt idx="14">
                  <c:v>0.69</c:v>
                </c:pt>
                <c:pt idx="15">
                  <c:v>0.76</c:v>
                </c:pt>
                <c:pt idx="16">
                  <c:v>0.82999999999999985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8-4B2A-AA3D-21F811F52B6E}"/>
            </c:ext>
          </c:extLst>
        </c:ser>
        <c:ser>
          <c:idx val="0"/>
          <c:order val="3"/>
          <c:tx>
            <c:strRef>
              <c:f>MTC!$A$81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MTC!$A$82:$A$99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MTC!$AI$82:$AI$99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0.60000000000000009</c:v>
                </c:pt>
                <c:pt idx="5">
                  <c:v>0.7</c:v>
                </c:pt>
                <c:pt idx="6">
                  <c:v>0.8</c:v>
                </c:pt>
                <c:pt idx="7">
                  <c:v>0.90000000000000013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8-4B2A-AA3D-21F811F5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consumption share</a:t>
                </a:r>
              </a:p>
            </c:rich>
          </c:tx>
          <c:layout>
            <c:manualLayout>
              <c:xMode val="edge"/>
              <c:yMode val="edge"/>
              <c:x val="2.2762947815936737E-2"/>
              <c:y val="0.16153855230621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6732444960765"/>
          <c:y val="4.1595615231191853E-2"/>
          <c:w val="0.17683521879252811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466</xdr:row>
      <xdr:rowOff>0</xdr:rowOff>
    </xdr:from>
    <xdr:to>
      <xdr:col>10</xdr:col>
      <xdr:colOff>0</xdr:colOff>
      <xdr:row>486</xdr:row>
      <xdr:rowOff>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77269-3482-47AE-835C-05648E92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488</xdr:row>
      <xdr:rowOff>0</xdr:rowOff>
    </xdr:from>
    <xdr:to>
      <xdr:col>10</xdr:col>
      <xdr:colOff>13607</xdr:colOff>
      <xdr:row>508</xdr:row>
      <xdr:rowOff>6484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4DFD1-4D0C-42DC-B1F9-B56E5ABB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10</xdr:col>
      <xdr:colOff>-1</xdr:colOff>
      <xdr:row>163</xdr:row>
      <xdr:rowOff>6484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05C24C-E0A2-408E-8BB8-889E8BF0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</xdr:colOff>
      <xdr:row>163</xdr:row>
      <xdr:rowOff>6484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37EBA2-8F60-4993-BA69-34081653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466</xdr:row>
      <xdr:rowOff>0</xdr:rowOff>
    </xdr:from>
    <xdr:to>
      <xdr:col>19</xdr:col>
      <xdr:colOff>0</xdr:colOff>
      <xdr:row>486</xdr:row>
      <xdr:rowOff>6484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77DCC6-467E-4B36-8694-052DE065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488</xdr:row>
      <xdr:rowOff>0</xdr:rowOff>
    </xdr:from>
    <xdr:to>
      <xdr:col>19</xdr:col>
      <xdr:colOff>13607</xdr:colOff>
      <xdr:row>508</xdr:row>
      <xdr:rowOff>6484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205D4-3255-426D-B85C-DA9654B8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10</xdr:col>
      <xdr:colOff>-1</xdr:colOff>
      <xdr:row>185</xdr:row>
      <xdr:rowOff>6484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C70E0F-E546-4DBC-9E3C-145BBBEBE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165</xdr:row>
      <xdr:rowOff>0</xdr:rowOff>
    </xdr:from>
    <xdr:to>
      <xdr:col>19</xdr:col>
      <xdr:colOff>1</xdr:colOff>
      <xdr:row>185</xdr:row>
      <xdr:rowOff>6484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DC4019-A6CA-45EF-9F8E-0EC516C4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10</xdr:col>
      <xdr:colOff>0</xdr:colOff>
      <xdr:row>120</xdr:row>
      <xdr:rowOff>6484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6A9BE08-1A72-4548-801F-88327B46E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721178</xdr:colOff>
      <xdr:row>100</xdr:row>
      <xdr:rowOff>0</xdr:rowOff>
    </xdr:from>
    <xdr:to>
      <xdr:col>19</xdr:col>
      <xdr:colOff>-1</xdr:colOff>
      <xdr:row>120</xdr:row>
      <xdr:rowOff>6484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D693060-44A1-404A-ABFB-7384ABC1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10</xdr:col>
      <xdr:colOff>0</xdr:colOff>
      <xdr:row>142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D57F77-ADAA-43E7-81D1-74A307D7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711653</xdr:colOff>
      <xdr:row>122</xdr:row>
      <xdr:rowOff>0</xdr:rowOff>
    </xdr:from>
    <xdr:to>
      <xdr:col>19</xdr:col>
      <xdr:colOff>0</xdr:colOff>
      <xdr:row>142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EA386B6-61EC-4649-A177-E3C95105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229</xdr:row>
      <xdr:rowOff>0</xdr:rowOff>
    </xdr:from>
    <xdr:to>
      <xdr:col>9</xdr:col>
      <xdr:colOff>710044</xdr:colOff>
      <xdr:row>249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64F2B2B-5835-437D-942B-71A9AD6B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19</xdr:col>
      <xdr:colOff>1</xdr:colOff>
      <xdr:row>271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899A78E-3C6B-4646-BE53-CE8253DF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229</xdr:row>
      <xdr:rowOff>0</xdr:rowOff>
    </xdr:from>
    <xdr:to>
      <xdr:col>18</xdr:col>
      <xdr:colOff>710043</xdr:colOff>
      <xdr:row>249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0DD185-28F1-4A54-9687-2F7B78F0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251</xdr:row>
      <xdr:rowOff>0</xdr:rowOff>
    </xdr:from>
    <xdr:to>
      <xdr:col>10</xdr:col>
      <xdr:colOff>1</xdr:colOff>
      <xdr:row>271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A2951F3-87CB-4FE5-87CB-F53CBA61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208</xdr:row>
      <xdr:rowOff>0</xdr:rowOff>
    </xdr:from>
    <xdr:to>
      <xdr:col>10</xdr:col>
      <xdr:colOff>2</xdr:colOff>
      <xdr:row>228</xdr:row>
      <xdr:rowOff>6484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3CE7AD6-73EF-4DE9-A8B9-4AAD59F9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208</xdr:row>
      <xdr:rowOff>0</xdr:rowOff>
    </xdr:from>
    <xdr:to>
      <xdr:col>19</xdr:col>
      <xdr:colOff>1</xdr:colOff>
      <xdr:row>228</xdr:row>
      <xdr:rowOff>6484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CA754F2-98AF-4554-AE02-C481A38F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186</xdr:row>
      <xdr:rowOff>0</xdr:rowOff>
    </xdr:from>
    <xdr:to>
      <xdr:col>10</xdr:col>
      <xdr:colOff>0</xdr:colOff>
      <xdr:row>206</xdr:row>
      <xdr:rowOff>6484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83E7937-6B10-4176-9747-CEA229D0B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19</xdr:col>
      <xdr:colOff>1607</xdr:colOff>
      <xdr:row>206</xdr:row>
      <xdr:rowOff>6484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3E58975-D8E0-43F7-B721-A31161D3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10</xdr:col>
      <xdr:colOff>0</xdr:colOff>
      <xdr:row>292</xdr:row>
      <xdr:rowOff>6484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E24C2-B060-44E4-955C-C31113D3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272</xdr:row>
      <xdr:rowOff>0</xdr:rowOff>
    </xdr:from>
    <xdr:to>
      <xdr:col>19</xdr:col>
      <xdr:colOff>1</xdr:colOff>
      <xdr:row>292</xdr:row>
      <xdr:rowOff>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8E2CD7-CC29-4974-899A-1801C582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337</xdr:row>
      <xdr:rowOff>0</xdr:rowOff>
    </xdr:from>
    <xdr:to>
      <xdr:col>19</xdr:col>
      <xdr:colOff>1</xdr:colOff>
      <xdr:row>357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98F1FA-3350-4652-B947-AEA2E989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337</xdr:row>
      <xdr:rowOff>0</xdr:rowOff>
    </xdr:from>
    <xdr:to>
      <xdr:col>10</xdr:col>
      <xdr:colOff>1</xdr:colOff>
      <xdr:row>357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7C3767-4AEA-4445-A3AF-81E2EA16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19</xdr:col>
      <xdr:colOff>1</xdr:colOff>
      <xdr:row>335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99D7CB-5E47-4B95-A65D-A9B672B0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10</xdr:col>
      <xdr:colOff>1</xdr:colOff>
      <xdr:row>335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88D7FC-2D02-4EE3-ABD2-DDBB5CB70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293</xdr:row>
      <xdr:rowOff>0</xdr:rowOff>
    </xdr:from>
    <xdr:to>
      <xdr:col>19</xdr:col>
      <xdr:colOff>1</xdr:colOff>
      <xdr:row>313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C6F242-F633-469A-B362-1A1BCB13B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293</xdr:row>
      <xdr:rowOff>0</xdr:rowOff>
    </xdr:from>
    <xdr:to>
      <xdr:col>10</xdr:col>
      <xdr:colOff>1</xdr:colOff>
      <xdr:row>313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8D96BD-8F79-4463-B248-F4C4600F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359</xdr:row>
      <xdr:rowOff>0</xdr:rowOff>
    </xdr:from>
    <xdr:to>
      <xdr:col>19</xdr:col>
      <xdr:colOff>1</xdr:colOff>
      <xdr:row>379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5DDC04F-F014-4E51-9E56-DC0E2120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359</xdr:row>
      <xdr:rowOff>0</xdr:rowOff>
    </xdr:from>
    <xdr:to>
      <xdr:col>10</xdr:col>
      <xdr:colOff>1</xdr:colOff>
      <xdr:row>379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44B5DE5-9387-435C-9535-02C4828E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380</xdr:row>
      <xdr:rowOff>0</xdr:rowOff>
    </xdr:from>
    <xdr:to>
      <xdr:col>10</xdr:col>
      <xdr:colOff>0</xdr:colOff>
      <xdr:row>400</xdr:row>
      <xdr:rowOff>6484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AF8323-35C1-45D4-8485-257E31BD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380</xdr:row>
      <xdr:rowOff>0</xdr:rowOff>
    </xdr:from>
    <xdr:to>
      <xdr:col>19</xdr:col>
      <xdr:colOff>1607</xdr:colOff>
      <xdr:row>400</xdr:row>
      <xdr:rowOff>6484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3CBA35-FD04-463F-8A98-C5662FF0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402</xdr:row>
      <xdr:rowOff>0</xdr:rowOff>
    </xdr:from>
    <xdr:to>
      <xdr:col>10</xdr:col>
      <xdr:colOff>0</xdr:colOff>
      <xdr:row>422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57C89B5-B072-4B3A-931B-D81AF6123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402</xdr:row>
      <xdr:rowOff>1</xdr:rowOff>
    </xdr:from>
    <xdr:to>
      <xdr:col>19</xdr:col>
      <xdr:colOff>1607</xdr:colOff>
      <xdr:row>422</xdr:row>
      <xdr:rowOff>3968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7B3AD45-54A4-42F6-93D8-B1815524A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423</xdr:row>
      <xdr:rowOff>0</xdr:rowOff>
    </xdr:from>
    <xdr:to>
      <xdr:col>10</xdr:col>
      <xdr:colOff>-1</xdr:colOff>
      <xdr:row>443</xdr:row>
      <xdr:rowOff>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3FA38-96B2-4F52-8132-9CACC33DE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423</xdr:row>
      <xdr:rowOff>0</xdr:rowOff>
    </xdr:from>
    <xdr:to>
      <xdr:col>19</xdr:col>
      <xdr:colOff>1</xdr:colOff>
      <xdr:row>443</xdr:row>
      <xdr:rowOff>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BD940E-58EF-48F5-BB8E-960736371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445</xdr:row>
      <xdr:rowOff>0</xdr:rowOff>
    </xdr:from>
    <xdr:to>
      <xdr:col>10</xdr:col>
      <xdr:colOff>-1</xdr:colOff>
      <xdr:row>465</xdr:row>
      <xdr:rowOff>6484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1155F-6F7B-4281-89E6-01A40CCD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445</xdr:row>
      <xdr:rowOff>0</xdr:rowOff>
    </xdr:from>
    <xdr:to>
      <xdr:col>19</xdr:col>
      <xdr:colOff>1</xdr:colOff>
      <xdr:row>465</xdr:row>
      <xdr:rowOff>6484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379A6C-E570-4D2C-A766-85CF19B4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(f)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(e)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(h)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(g)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6CA4-69FB-4D3D-A3F2-CF067E597D16}">
  <sheetPr>
    <pageSetUpPr fitToPage="1"/>
  </sheetPr>
  <dimension ref="A1:BP508"/>
  <sheetViews>
    <sheetView tabSelected="1" topLeftCell="A429" zoomScale="55" zoomScaleNormal="55" workbookViewId="0">
      <selection activeCell="U453" sqref="U453"/>
    </sheetView>
  </sheetViews>
  <sheetFormatPr defaultRowHeight="15" customHeight="1" x14ac:dyDescent="0.35"/>
  <cols>
    <col min="1" max="1" width="10.453125" bestFit="1" customWidth="1"/>
    <col min="2" max="68" width="10.7265625" customWidth="1"/>
  </cols>
  <sheetData>
    <row r="1" spans="1:68" ht="15" customHeight="1" thickBot="1" x14ac:dyDescent="0.4">
      <c r="A1" s="22" t="s">
        <v>23</v>
      </c>
      <c r="B1" s="11" t="s">
        <v>0</v>
      </c>
      <c r="C1" s="12" t="s">
        <v>18</v>
      </c>
      <c r="D1" s="12" t="s">
        <v>19</v>
      </c>
      <c r="E1" s="15" t="s">
        <v>13</v>
      </c>
      <c r="F1" s="5" t="s">
        <v>28</v>
      </c>
      <c r="G1" s="6" t="s">
        <v>29</v>
      </c>
      <c r="H1" s="14" t="s">
        <v>13</v>
      </c>
      <c r="I1" s="16" t="s">
        <v>15</v>
      </c>
      <c r="J1" s="8" t="s">
        <v>5</v>
      </c>
      <c r="K1" s="6" t="s">
        <v>6</v>
      </c>
      <c r="L1" s="7" t="s">
        <v>16</v>
      </c>
      <c r="M1" s="8" t="s">
        <v>7</v>
      </c>
      <c r="N1" s="6" t="s">
        <v>8</v>
      </c>
      <c r="O1" s="7" t="s">
        <v>18</v>
      </c>
      <c r="P1" s="8" t="s">
        <v>9</v>
      </c>
      <c r="Q1" s="6" t="s">
        <v>10</v>
      </c>
      <c r="R1" s="7" t="s">
        <v>14</v>
      </c>
      <c r="S1" s="8" t="s">
        <v>11</v>
      </c>
      <c r="T1" s="10" t="s">
        <v>12</v>
      </c>
      <c r="U1" s="5" t="s">
        <v>25</v>
      </c>
      <c r="V1" s="6" t="s">
        <v>24</v>
      </c>
      <c r="W1" s="5" t="s">
        <v>26</v>
      </c>
      <c r="X1" s="6" t="s">
        <v>27</v>
      </c>
      <c r="Y1" s="5" t="s">
        <v>32</v>
      </c>
      <c r="Z1" s="6" t="s">
        <v>33</v>
      </c>
      <c r="AA1" s="5" t="s">
        <v>34</v>
      </c>
      <c r="AB1" s="6" t="s">
        <v>35</v>
      </c>
      <c r="AC1" s="5" t="s">
        <v>36</v>
      </c>
      <c r="AD1" s="26" t="s">
        <v>37</v>
      </c>
      <c r="AE1" s="5" t="s">
        <v>44</v>
      </c>
      <c r="AF1" s="26" t="s">
        <v>45</v>
      </c>
      <c r="AG1" s="5" t="s">
        <v>42</v>
      </c>
      <c r="AH1" s="26" t="s">
        <v>43</v>
      </c>
      <c r="AI1" s="5" t="s">
        <v>47</v>
      </c>
      <c r="AJ1" s="26" t="s">
        <v>48</v>
      </c>
      <c r="AK1" s="5" t="s">
        <v>53</v>
      </c>
      <c r="AL1" s="6" t="s">
        <v>54</v>
      </c>
      <c r="AM1" s="5" t="s">
        <v>55</v>
      </c>
      <c r="AN1" s="26" t="s">
        <v>56</v>
      </c>
      <c r="AO1" s="5" t="s">
        <v>57</v>
      </c>
      <c r="AP1" s="26" t="s">
        <v>58</v>
      </c>
      <c r="AQ1" s="5" t="s">
        <v>59</v>
      </c>
      <c r="AR1" s="26" t="s">
        <v>60</v>
      </c>
      <c r="AS1" s="5" t="s">
        <v>61</v>
      </c>
      <c r="AT1" s="26" t="s">
        <v>62</v>
      </c>
      <c r="AU1" s="5" t="s">
        <v>76</v>
      </c>
      <c r="AV1" s="26" t="s">
        <v>77</v>
      </c>
      <c r="AW1" s="5" t="s">
        <v>74</v>
      </c>
      <c r="AX1" s="26" t="s">
        <v>75</v>
      </c>
      <c r="AY1" s="5" t="s">
        <v>1</v>
      </c>
      <c r="AZ1" s="6" t="s">
        <v>2</v>
      </c>
      <c r="BA1" s="5" t="s">
        <v>3</v>
      </c>
      <c r="BB1" s="6" t="s">
        <v>4</v>
      </c>
      <c r="BC1" s="8" t="s">
        <v>30</v>
      </c>
      <c r="BD1" s="10" t="s">
        <v>31</v>
      </c>
      <c r="BE1" s="5" t="s">
        <v>38</v>
      </c>
      <c r="BF1" s="6" t="s">
        <v>39</v>
      </c>
      <c r="BG1" s="5" t="s">
        <v>40</v>
      </c>
      <c r="BH1" s="6" t="s">
        <v>41</v>
      </c>
      <c r="BI1" s="5" t="s">
        <v>63</v>
      </c>
      <c r="BJ1" s="26" t="s">
        <v>64</v>
      </c>
      <c r="BK1" s="5" t="s">
        <v>65</v>
      </c>
      <c r="BL1" s="26" t="s">
        <v>66</v>
      </c>
      <c r="BM1" s="5" t="s">
        <v>67</v>
      </c>
      <c r="BN1" s="26" t="s">
        <v>68</v>
      </c>
      <c r="BO1" s="5" t="s">
        <v>69</v>
      </c>
      <c r="BP1" s="26" t="s">
        <v>70</v>
      </c>
    </row>
    <row r="2" spans="1:68" ht="15" customHeight="1" x14ac:dyDescent="0.35">
      <c r="A2" s="19">
        <v>2015</v>
      </c>
      <c r="B2" s="1">
        <v>0.03</v>
      </c>
      <c r="C2">
        <v>104.9972283</v>
      </c>
      <c r="D2">
        <v>33.38173132</v>
      </c>
      <c r="E2" s="2">
        <v>0.85</v>
      </c>
      <c r="F2" s="27">
        <v>3.0999999999884932E-2</v>
      </c>
      <c r="G2" s="28">
        <v>3.0999999999884301E-2</v>
      </c>
      <c r="H2" s="28">
        <v>0.85</v>
      </c>
      <c r="I2" s="29">
        <v>223</v>
      </c>
      <c r="J2" s="30">
        <v>111.5</v>
      </c>
      <c r="K2" s="31">
        <v>111.5</v>
      </c>
      <c r="L2" s="29">
        <v>7403</v>
      </c>
      <c r="M2" s="30">
        <v>3701.5</v>
      </c>
      <c r="N2" s="31">
        <v>3701.5</v>
      </c>
      <c r="O2" s="29">
        <v>100.58296994005758</v>
      </c>
      <c r="P2" s="30">
        <v>50.29148497002879</v>
      </c>
      <c r="Q2" s="31">
        <v>50.29148497002879</v>
      </c>
      <c r="R2" s="29">
        <v>35.776719498084816</v>
      </c>
      <c r="S2" s="30">
        <v>17.119050308607257</v>
      </c>
      <c r="T2" s="30">
        <v>17.119050308607257</v>
      </c>
      <c r="U2" s="29">
        <v>2.7869364394037832E-6</v>
      </c>
      <c r="V2" s="31">
        <v>4.1940829900819883E-6</v>
      </c>
      <c r="W2" s="29">
        <v>6.6490824385038508E-10</v>
      </c>
      <c r="X2" s="31">
        <v>1.6319656208491261E-10</v>
      </c>
      <c r="Y2" s="29">
        <v>0.50000013325829129</v>
      </c>
      <c r="Z2" s="31">
        <v>0.49999986674170871</v>
      </c>
      <c r="AA2" s="29">
        <v>0.50000005563226324</v>
      </c>
      <c r="AB2" s="31">
        <v>0.49999994436773676</v>
      </c>
      <c r="AC2" s="29">
        <v>0.57242248457781897</v>
      </c>
      <c r="AD2" s="31">
        <v>0.42757751542218109</v>
      </c>
      <c r="AE2" s="29">
        <v>36.992917613013901</v>
      </c>
      <c r="AF2" s="31">
        <v>36.992917449977938</v>
      </c>
      <c r="AG2" s="29">
        <v>0.26442980088856333</v>
      </c>
      <c r="AH2" s="31">
        <v>0.26442980413038381</v>
      </c>
      <c r="AI2" s="30">
        <v>0.5</v>
      </c>
      <c r="AJ2" s="30">
        <v>0.5</v>
      </c>
      <c r="AK2" s="29">
        <v>50.378237309848409</v>
      </c>
      <c r="AL2" s="31">
        <v>50.378237309848409</v>
      </c>
      <c r="AM2" s="29">
        <v>1.5534029434553277E-15</v>
      </c>
      <c r="AN2" s="31">
        <v>3.5180664255390147E-15</v>
      </c>
      <c r="AO2" s="29">
        <v>8.8420594548040637E-24</v>
      </c>
      <c r="AP2" s="31">
        <v>5.3266235752669473E-25</v>
      </c>
      <c r="AQ2" s="29">
        <v>8.5240738259280782E-4</v>
      </c>
      <c r="AR2" s="31">
        <v>8.5240738259276434E-4</v>
      </c>
      <c r="AS2" s="29">
        <v>8.5899932437022514E-2</v>
      </c>
      <c r="AT2" s="31">
        <v>8.5899932437022514E-2</v>
      </c>
      <c r="AU2" s="29">
        <v>5</v>
      </c>
      <c r="AV2" s="31">
        <v>5</v>
      </c>
      <c r="AW2" s="29">
        <v>5</v>
      </c>
      <c r="AX2" s="31">
        <v>5</v>
      </c>
      <c r="AY2" s="1">
        <f>J2/I2</f>
        <v>0.5</v>
      </c>
      <c r="AZ2" s="2">
        <f>K2/I2</f>
        <v>0.5</v>
      </c>
      <c r="BA2" s="1">
        <f>M2/L2</f>
        <v>0.5</v>
      </c>
      <c r="BB2" s="2">
        <f>N2/L2</f>
        <v>0.5</v>
      </c>
      <c r="BC2" s="1">
        <f>P2/O2</f>
        <v>0.5</v>
      </c>
      <c r="BD2" s="2">
        <f>Q2/O2</f>
        <v>0.5</v>
      </c>
      <c r="BE2" s="1">
        <f>AD2*Y2</f>
        <v>0.21378881468933963</v>
      </c>
      <c r="BF2" s="2">
        <f>AD2*Z2</f>
        <v>0.21378870073284145</v>
      </c>
      <c r="BG2" s="1">
        <f>AC2*AA2</f>
        <v>0.28621127413406783</v>
      </c>
      <c r="BH2" s="2">
        <f>AC2*AB2</f>
        <v>0.28621121044375114</v>
      </c>
      <c r="BI2" s="17">
        <f>AM2/AK2</f>
        <v>3.0834801422312846E-17</v>
      </c>
      <c r="BJ2" s="18">
        <f>AN2/AL2</f>
        <v>6.9833059142211593E-17</v>
      </c>
      <c r="BK2" s="17">
        <f>AO2/AK2</f>
        <v>1.75513474209538E-25</v>
      </c>
      <c r="BL2" s="18">
        <f>AP2/AL2</f>
        <v>1.0573263098718321E-26</v>
      </c>
      <c r="BM2" s="17">
        <f>AQ2/AK2</f>
        <v>1.6920151003897297E-5</v>
      </c>
      <c r="BN2" s="18">
        <f>AR2/AL2</f>
        <v>1.6920151003896433E-5</v>
      </c>
      <c r="BO2" s="23">
        <f>AS2/AK2</f>
        <v>1.7050999999999998E-3</v>
      </c>
      <c r="BP2" s="18">
        <f>AT2/AL2</f>
        <v>1.7050999999999998E-3</v>
      </c>
    </row>
    <row r="3" spans="1:68" ht="15" customHeight="1" x14ac:dyDescent="0.35">
      <c r="A3" s="20">
        <v>2020</v>
      </c>
      <c r="B3" s="1">
        <v>0.18715100800000001</v>
      </c>
      <c r="C3">
        <v>125.0094035</v>
      </c>
      <c r="D3">
        <v>35.401101560000001</v>
      </c>
      <c r="E3" s="2">
        <v>1.016341648</v>
      </c>
      <c r="F3" s="29">
        <v>0.13064376103945502</v>
      </c>
      <c r="G3" s="31">
        <v>0.13064380106127035</v>
      </c>
      <c r="H3" s="31">
        <v>1.0142437017335781</v>
      </c>
      <c r="I3" s="29">
        <v>264.66494438532874</v>
      </c>
      <c r="J3" s="30">
        <v>132.33247095416849</v>
      </c>
      <c r="K3" s="31">
        <v>132.33247343116025</v>
      </c>
      <c r="L3" s="29">
        <v>7853.0908476727109</v>
      </c>
      <c r="M3" s="30">
        <v>3926.5454238368879</v>
      </c>
      <c r="N3" s="31">
        <v>3926.5454238358234</v>
      </c>
      <c r="O3" s="29">
        <v>117.53792587863153</v>
      </c>
      <c r="P3" s="30">
        <v>58.768963385706741</v>
      </c>
      <c r="Q3" s="31">
        <v>58.768962492924786</v>
      </c>
      <c r="R3" s="29">
        <v>34.57825460361412</v>
      </c>
      <c r="S3" s="30">
        <v>18.563883330295862</v>
      </c>
      <c r="T3" s="30">
        <v>18.563883055975271</v>
      </c>
      <c r="U3" s="29">
        <v>7.3585738010185825E-6</v>
      </c>
      <c r="V3" s="31">
        <v>1.3468447084371588E-5</v>
      </c>
      <c r="W3" s="29">
        <v>6.0299146807462797E-10</v>
      </c>
      <c r="X3" s="31">
        <v>1.4396838729903231E-10</v>
      </c>
      <c r="Y3" s="29">
        <v>0.50000001167769081</v>
      </c>
      <c r="Z3" s="31">
        <v>0.49999998832230913</v>
      </c>
      <c r="AA3" s="29">
        <v>0.5000000480865151</v>
      </c>
      <c r="AB3" s="31">
        <v>0.4999999519134849</v>
      </c>
      <c r="AC3" s="29">
        <v>0.57130930839353389</v>
      </c>
      <c r="AD3" s="31">
        <v>0.42869069160646611</v>
      </c>
      <c r="AE3" s="29">
        <v>43.495479474319779</v>
      </c>
      <c r="AF3" s="31">
        <v>43.495478483950905</v>
      </c>
      <c r="AG3" s="29">
        <v>0.25989030657467133</v>
      </c>
      <c r="AH3" s="31">
        <v>0.25989031218328312</v>
      </c>
      <c r="AI3" s="30">
        <v>0.5</v>
      </c>
      <c r="AJ3" s="30">
        <v>0.5</v>
      </c>
      <c r="AK3" s="29">
        <v>58.943851571420211</v>
      </c>
      <c r="AL3" s="31">
        <v>58.94385070040029</v>
      </c>
      <c r="AM3" s="29">
        <v>1.0829721677007414E-14</v>
      </c>
      <c r="AN3" s="31">
        <v>3.6279813372903511E-14</v>
      </c>
      <c r="AO3" s="29">
        <v>7.2719742114159017E-24</v>
      </c>
      <c r="AP3" s="31">
        <v>4.1453793082968341E-25</v>
      </c>
      <c r="AQ3" s="29">
        <v>3.1789662270000532E-2</v>
      </c>
      <c r="AR3" s="31">
        <v>3.1789686146605926E-2</v>
      </c>
      <c r="AS3" s="29">
        <v>0.1430985234434527</v>
      </c>
      <c r="AT3" s="31">
        <v>0.14309852132886972</v>
      </c>
      <c r="AU3" s="29">
        <v>5.4687264787791481</v>
      </c>
      <c r="AV3" s="31">
        <v>5.4687262413172597</v>
      </c>
      <c r="AW3" s="29">
        <v>5.2747134399888997</v>
      </c>
      <c r="AX3" s="31">
        <v>5.2747133844855849</v>
      </c>
      <c r="AY3" s="1">
        <f>J3/I3</f>
        <v>0.49999999532051409</v>
      </c>
      <c r="AZ3" s="2">
        <f>K3/I3</f>
        <v>0.50000000467948591</v>
      </c>
      <c r="BA3" s="1">
        <f>M3/L3</f>
        <v>0.50000000000006783</v>
      </c>
      <c r="BB3" s="2">
        <f>N3/L3</f>
        <v>0.49999999999993228</v>
      </c>
      <c r="BC3" s="1">
        <f>P3/O3</f>
        <v>0.50000000379784626</v>
      </c>
      <c r="BD3" s="2">
        <f>Q3/O3</f>
        <v>0.49999999620215368</v>
      </c>
      <c r="BE3" s="1">
        <f>AD3*Y3</f>
        <v>0.21434535080935041</v>
      </c>
      <c r="BF3" s="2">
        <f>AD3*Z3</f>
        <v>0.21434534079711567</v>
      </c>
      <c r="BG3" s="1">
        <f>AC3*AA3</f>
        <v>0.28565468166904062</v>
      </c>
      <c r="BH3" s="2">
        <f>AC3*AB3</f>
        <v>0.28565462672449327</v>
      </c>
      <c r="BI3" s="1">
        <f>AM3/AK3</f>
        <v>1.8372945418888038E-16</v>
      </c>
      <c r="BJ3" s="2">
        <f>AN3/AL3</f>
        <v>6.1549784993360013E-16</v>
      </c>
      <c r="BK3" s="1">
        <f>AO3/AK3</f>
        <v>1.2337120865956144E-25</v>
      </c>
      <c r="BL3" s="2">
        <f>AP3/AL3</f>
        <v>7.0327595822793487E-27</v>
      </c>
      <c r="BM3" s="1">
        <f>AQ3/AK3</f>
        <v>5.3932108985925539E-4</v>
      </c>
      <c r="BN3" s="2">
        <f>AR3/AL3</f>
        <v>5.3932150290259267E-4</v>
      </c>
      <c r="BO3">
        <f>AS3/AK3</f>
        <v>2.4277090761547064E-3</v>
      </c>
      <c r="BP3" s="2">
        <f>AT3/AL3</f>
        <v>2.4277090761547059E-3</v>
      </c>
    </row>
    <row r="4" spans="1:68" ht="15" customHeight="1" x14ac:dyDescent="0.35">
      <c r="A4" s="20">
        <v>2025</v>
      </c>
      <c r="B4" s="1">
        <v>0.21146505800000001</v>
      </c>
      <c r="C4">
        <v>147.2419965</v>
      </c>
      <c r="D4">
        <v>37.144780320000002</v>
      </c>
      <c r="E4" s="2">
        <v>1.184309383</v>
      </c>
      <c r="F4" s="29">
        <v>0.14926384979685353</v>
      </c>
      <c r="G4" s="31">
        <v>0.14926391784227144</v>
      </c>
      <c r="H4" s="31">
        <v>1.1800508327453079</v>
      </c>
      <c r="I4" s="29">
        <v>309.016842611897</v>
      </c>
      <c r="J4" s="30">
        <v>154.50841672284267</v>
      </c>
      <c r="K4" s="31">
        <v>154.50842588905431</v>
      </c>
      <c r="L4" s="29">
        <v>8264.9206603509756</v>
      </c>
      <c r="M4" s="30">
        <v>4132.460330176531</v>
      </c>
      <c r="N4" s="31">
        <v>4132.4603301744446</v>
      </c>
      <c r="O4" s="29">
        <v>135.96006016544817</v>
      </c>
      <c r="P4" s="30">
        <v>67.98003045147199</v>
      </c>
      <c r="Q4" s="31">
        <v>67.980029713976194</v>
      </c>
      <c r="R4" s="29">
        <v>35.945082343615034</v>
      </c>
      <c r="S4" s="30">
        <v>19.929033733180553</v>
      </c>
      <c r="T4" s="30">
        <v>19.929033531972593</v>
      </c>
      <c r="U4" s="29">
        <v>2.2658901844619774E-5</v>
      </c>
      <c r="V4" s="31">
        <v>2.2943636010607028E-5</v>
      </c>
      <c r="W4" s="29">
        <v>5.904265367837189E-10</v>
      </c>
      <c r="X4" s="31">
        <v>8.3074215195544373E-10</v>
      </c>
      <c r="Y4" s="29">
        <v>0.50000009564792403</v>
      </c>
      <c r="Z4" s="31">
        <v>0.49999990435207592</v>
      </c>
      <c r="AA4" s="29">
        <v>0.5000000675023375</v>
      </c>
      <c r="AB4" s="31">
        <v>0.49999993249766256</v>
      </c>
      <c r="AC4" s="29">
        <v>0.57013153091822244</v>
      </c>
      <c r="AD4" s="31">
        <v>0.42986846908177756</v>
      </c>
      <c r="AE4" s="29">
        <v>50.558933860836497</v>
      </c>
      <c r="AF4" s="31">
        <v>50.558932889622412</v>
      </c>
      <c r="AG4" s="29">
        <v>0.25626785505887145</v>
      </c>
      <c r="AH4" s="31">
        <v>0.25626786127709117</v>
      </c>
      <c r="AI4" s="30">
        <v>0.5</v>
      </c>
      <c r="AJ4" s="30">
        <v>0.5</v>
      </c>
      <c r="AK4" s="29">
        <v>68.24920564721225</v>
      </c>
      <c r="AL4" s="31">
        <v>68.249204958153072</v>
      </c>
      <c r="AM4" s="29">
        <v>1.0268516656082269E-13</v>
      </c>
      <c r="AN4" s="31">
        <v>1.0528208667744471E-13</v>
      </c>
      <c r="AO4" s="29">
        <v>6.9720699067683238E-24</v>
      </c>
      <c r="AP4" s="31">
        <v>1.3802650460711233E-23</v>
      </c>
      <c r="AQ4" s="29">
        <v>4.4884615035482175E-2</v>
      </c>
      <c r="AR4" s="31">
        <v>4.4884665736588641E-2</v>
      </c>
      <c r="AS4" s="29">
        <v>0.22429058070467686</v>
      </c>
      <c r="AT4" s="31">
        <v>0.22429057844018921</v>
      </c>
      <c r="AU4" s="29">
        <v>5.9826621274175249</v>
      </c>
      <c r="AV4" s="31">
        <v>5.9826618448259685</v>
      </c>
      <c r="AW4" s="29">
        <v>5.5640085919899489</v>
      </c>
      <c r="AX4" s="31">
        <v>5.5640084829127865</v>
      </c>
      <c r="AY4" s="1">
        <f>J4/I4</f>
        <v>0.49999998516875066</v>
      </c>
      <c r="AZ4" s="2">
        <f>K4/I4</f>
        <v>0.50000001483124923</v>
      </c>
      <c r="BA4" s="1">
        <f>M4/L4</f>
        <v>0.50000000000012623</v>
      </c>
      <c r="BB4" s="2">
        <f>N4/L4</f>
        <v>0.49999999999987377</v>
      </c>
      <c r="BC4" s="1">
        <f>P4/O4</f>
        <v>0.50000000271217815</v>
      </c>
      <c r="BD4" s="2">
        <f>Q4/O4</f>
        <v>0.49999999728782196</v>
      </c>
      <c r="BE4" s="1">
        <f>AD4*Y4</f>
        <v>0.21493427565691545</v>
      </c>
      <c r="BF4" s="2">
        <f>AD4*Z4</f>
        <v>0.21493419342486209</v>
      </c>
      <c r="BG4" s="1">
        <f>AC4*AA4</f>
        <v>0.28506580394432224</v>
      </c>
      <c r="BH4" s="2">
        <f>AC4*AB4</f>
        <v>0.28506572697390026</v>
      </c>
      <c r="BI4" s="1">
        <f>AM4/AK4</f>
        <v>1.5045620763941745E-15</v>
      </c>
      <c r="BJ4" s="2">
        <f>AN4/AL4</f>
        <v>1.5426126464329997E-15</v>
      </c>
      <c r="BK4" s="1">
        <f>AO4/AK4</f>
        <v>1.0215605940980075E-25</v>
      </c>
      <c r="BL4" s="2">
        <f>AP4/AL4</f>
        <v>2.0223899266188249E-25</v>
      </c>
      <c r="BM4" s="1">
        <f>AQ4/AK4</f>
        <v>6.5765769154143346E-4</v>
      </c>
      <c r="BN4" s="2">
        <f>AR4/AL4</f>
        <v>6.5765844106330067E-4</v>
      </c>
      <c r="BO4">
        <f>AS4/AK4</f>
        <v>3.2863471241564315E-3</v>
      </c>
      <c r="BP4" s="2">
        <f>AT4/AL4</f>
        <v>3.2863471241564315E-3</v>
      </c>
    </row>
    <row r="5" spans="1:68" ht="15" customHeight="1" x14ac:dyDescent="0.35">
      <c r="A5" s="20">
        <v>2030</v>
      </c>
      <c r="B5" s="1">
        <v>0.237698399</v>
      </c>
      <c r="C5">
        <v>171.7043232</v>
      </c>
      <c r="D5">
        <v>38.562185759999998</v>
      </c>
      <c r="E5" s="2">
        <v>1.3535974239999999</v>
      </c>
      <c r="F5" s="29">
        <v>0.16979689624467317</v>
      </c>
      <c r="G5" s="31">
        <v>0.16979689247566268</v>
      </c>
      <c r="H5" s="31">
        <v>1.3468663184161525</v>
      </c>
      <c r="I5" s="29">
        <v>356.68232246884543</v>
      </c>
      <c r="J5" s="30">
        <v>178.34115777571617</v>
      </c>
      <c r="K5" s="31">
        <v>178.34116469312926</v>
      </c>
      <c r="L5" s="29">
        <v>8638.9749595589401</v>
      </c>
      <c r="M5" s="30">
        <v>4319.4874797803086</v>
      </c>
      <c r="N5" s="31">
        <v>4319.4874797786315</v>
      </c>
      <c r="O5" s="29">
        <v>155.95487116535998</v>
      </c>
      <c r="P5" s="30">
        <v>77.977436928332722</v>
      </c>
      <c r="Q5" s="31">
        <v>77.977434237027268</v>
      </c>
      <c r="R5" s="29">
        <v>37.047681040816819</v>
      </c>
      <c r="S5" s="30">
        <v>21.227023053390251</v>
      </c>
      <c r="T5" s="30">
        <v>21.227022319824009</v>
      </c>
      <c r="U5" s="29">
        <v>3.3687549605410238E-7</v>
      </c>
      <c r="V5" s="31">
        <v>9.0977291232040054E-7</v>
      </c>
      <c r="W5" s="29">
        <v>7.1392310402302207E-10</v>
      </c>
      <c r="X5" s="31">
        <v>1.1109589197139452E-9</v>
      </c>
      <c r="Y5" s="29">
        <v>0.50000005529514557</v>
      </c>
      <c r="Z5" s="31">
        <v>0.49999994470485437</v>
      </c>
      <c r="AA5" s="29">
        <v>0.50000002382012554</v>
      </c>
      <c r="AB5" s="31">
        <v>0.49999997617987446</v>
      </c>
      <c r="AC5" s="29">
        <v>0.56889457819211775</v>
      </c>
      <c r="AD5" s="31">
        <v>0.43110542180788231</v>
      </c>
      <c r="AE5" s="29">
        <v>58.229479004432065</v>
      </c>
      <c r="AF5" s="31">
        <v>58.229476335104835</v>
      </c>
      <c r="AG5" s="29">
        <v>0.25325220604584053</v>
      </c>
      <c r="AH5" s="31">
        <v>0.25325221450470858</v>
      </c>
      <c r="AI5" s="30">
        <v>0.5</v>
      </c>
      <c r="AJ5" s="30">
        <v>0.5</v>
      </c>
      <c r="AK5" s="29">
        <v>78.375125349654013</v>
      </c>
      <c r="AL5" s="31">
        <v>78.375122641156167</v>
      </c>
      <c r="AM5" s="29">
        <v>2.2697019968339509E-17</v>
      </c>
      <c r="AN5" s="31">
        <v>1.6553735039838864E-16</v>
      </c>
      <c r="AO5" s="29">
        <v>1.0193723969157337E-23</v>
      </c>
      <c r="AP5" s="31">
        <v>2.4684594425839526E-23</v>
      </c>
      <c r="AQ5" s="29">
        <v>6.215233364922338E-2</v>
      </c>
      <c r="AR5" s="31">
        <v>6.215232805234034E-2</v>
      </c>
      <c r="AS5" s="29">
        <v>0.3355360876720716</v>
      </c>
      <c r="AT5" s="31">
        <v>0.33553607607657154</v>
      </c>
      <c r="AU5" s="29">
        <v>6.5463638429910285</v>
      </c>
      <c r="AV5" s="31">
        <v>6.5463633288454854</v>
      </c>
      <c r="AW5" s="29">
        <v>5.8685989616922525</v>
      </c>
      <c r="AX5" s="31">
        <v>5.8685987719488235</v>
      </c>
      <c r="AY5" s="1">
        <f>J5/I5</f>
        <v>0.49999999030311759</v>
      </c>
      <c r="AZ5" s="2">
        <f>K5/I5</f>
        <v>0.50000000969688241</v>
      </c>
      <c r="BA5" s="1">
        <f>M5/L5</f>
        <v>0.50000000000009703</v>
      </c>
      <c r="BB5" s="2">
        <f>N5/L5</f>
        <v>0.49999999999990291</v>
      </c>
      <c r="BC5" s="1">
        <f>P5/O5</f>
        <v>0.50000000862847516</v>
      </c>
      <c r="BD5" s="2">
        <f>Q5/O5</f>
        <v>0.4999999913715249</v>
      </c>
      <c r="BE5" s="1">
        <f>AD5*Y5</f>
        <v>0.2155527347419782</v>
      </c>
      <c r="BF5" s="2">
        <f>AD5*Z5</f>
        <v>0.21555268706590408</v>
      </c>
      <c r="BG5" s="1">
        <f>AC5*AA5</f>
        <v>0.28444730264719914</v>
      </c>
      <c r="BH5" s="2">
        <f>AC5*AB5</f>
        <v>0.28444727554491861</v>
      </c>
      <c r="BI5" s="1">
        <f>AM5/AK5</f>
        <v>2.8959468794571703E-19</v>
      </c>
      <c r="BJ5" s="2">
        <f>AN5/AL5</f>
        <v>2.1121159982907899E-18</v>
      </c>
      <c r="BK5" s="1">
        <f>AO5/AK5</f>
        <v>1.3006325570364573E-25</v>
      </c>
      <c r="BL5" s="2">
        <f>AP5/AL5</f>
        <v>3.1495445996121744E-25</v>
      </c>
      <c r="BM5" s="1">
        <f>AQ5/AK5</f>
        <v>7.9301096326090596E-4</v>
      </c>
      <c r="BN5" s="2">
        <f>AR5/AL5</f>
        <v>7.930109192544096E-4</v>
      </c>
      <c r="BO5">
        <f>AS5/AK5</f>
        <v>4.281155356053958E-3</v>
      </c>
      <c r="BP5" s="2">
        <f>AT5/AL5</f>
        <v>4.281155356053958E-3</v>
      </c>
    </row>
    <row r="6" spans="1:68" ht="15" customHeight="1" x14ac:dyDescent="0.35">
      <c r="A6" s="20">
        <v>2035</v>
      </c>
      <c r="B6" s="1">
        <v>0.26590699499999998</v>
      </c>
      <c r="C6">
        <v>198.43149790000001</v>
      </c>
      <c r="D6">
        <v>39.611642240000002</v>
      </c>
      <c r="E6" s="2">
        <v>1.5237517119999999</v>
      </c>
      <c r="F6" s="29">
        <v>0.19249735790501113</v>
      </c>
      <c r="G6" s="31">
        <v>0.1924977022388546</v>
      </c>
      <c r="H6" s="31">
        <v>1.514123505860284</v>
      </c>
      <c r="I6" s="29">
        <v>408.096923723744</v>
      </c>
      <c r="J6" s="30">
        <v>204.04845953619571</v>
      </c>
      <c r="K6" s="31">
        <v>204.04846418754829</v>
      </c>
      <c r="L6" s="29">
        <v>8976.5569175846176</v>
      </c>
      <c r="M6" s="30">
        <v>4488.2784587927672</v>
      </c>
      <c r="N6" s="31">
        <v>4488.2784587918504</v>
      </c>
      <c r="O6" s="29">
        <v>177.65187900563933</v>
      </c>
      <c r="P6" s="30">
        <v>88.825941821259278</v>
      </c>
      <c r="Q6" s="31">
        <v>88.825937184380066</v>
      </c>
      <c r="R6" s="29">
        <v>37.876005175853535</v>
      </c>
      <c r="S6" s="30">
        <v>22.464982928814496</v>
      </c>
      <c r="T6" s="30">
        <v>22.464981851925174</v>
      </c>
      <c r="U6" s="29">
        <v>6.6286310169222937E-6</v>
      </c>
      <c r="V6" s="31">
        <v>7.7933559029272683E-6</v>
      </c>
      <c r="W6" s="29">
        <v>3.0158516706013251E-10</v>
      </c>
      <c r="X6" s="31">
        <v>1.4582330610656785E-9</v>
      </c>
      <c r="Y6" s="29">
        <v>0.50000007743738417</v>
      </c>
      <c r="Z6" s="31">
        <v>0.49999992256261583</v>
      </c>
      <c r="AA6" s="29">
        <v>0.50000006238649863</v>
      </c>
      <c r="AB6" s="31">
        <v>0.49999993761350142</v>
      </c>
      <c r="AC6" s="29">
        <v>0.56760690552991899</v>
      </c>
      <c r="AD6" s="31">
        <v>0.43239309447008101</v>
      </c>
      <c r="AE6" s="29">
        <v>66.55508303616611</v>
      </c>
      <c r="AF6" s="31">
        <v>66.555078067694694</v>
      </c>
      <c r="AG6" s="29">
        <v>0.25072471316890604</v>
      </c>
      <c r="AH6" s="31">
        <v>0.25072472999025869</v>
      </c>
      <c r="AI6" s="30">
        <v>0.5</v>
      </c>
      <c r="AJ6" s="30">
        <v>0.5</v>
      </c>
      <c r="AK6" s="29">
        <v>89.394332395890558</v>
      </c>
      <c r="AL6" s="31">
        <v>89.39432811065241</v>
      </c>
      <c r="AM6" s="29">
        <v>8.7877498317008576E-15</v>
      </c>
      <c r="AN6" s="31">
        <v>1.2147279245938259E-14</v>
      </c>
      <c r="AO6" s="29">
        <v>1.8190722598137609E-24</v>
      </c>
      <c r="AP6" s="31">
        <v>4.2528873207699581E-23</v>
      </c>
      <c r="AQ6" s="29">
        <v>8.4725652025090623E-2</v>
      </c>
      <c r="AR6" s="31">
        <v>8.4726026851282707E-2</v>
      </c>
      <c r="AS6" s="29">
        <v>0.48366492260617538</v>
      </c>
      <c r="AT6" s="31">
        <v>0.48366489942104363</v>
      </c>
      <c r="AU6" s="29">
        <v>7.1648652029749043</v>
      </c>
      <c r="AV6" s="31">
        <v>7.1648645102818334</v>
      </c>
      <c r="AW6" s="29">
        <v>6.1892303185039355</v>
      </c>
      <c r="AX6" s="31">
        <v>6.1892300906424449</v>
      </c>
      <c r="AY6" s="1">
        <f>J6/I6</f>
        <v>0.49999999430116682</v>
      </c>
      <c r="AZ6" s="2">
        <f>K6/I6</f>
        <v>0.50000000569883318</v>
      </c>
      <c r="BA6" s="1">
        <f>M6/L6</f>
        <v>0.50000000000005107</v>
      </c>
      <c r="BB6" s="2">
        <f>N6/L6</f>
        <v>0.49999999999994893</v>
      </c>
      <c r="BC6" s="1">
        <f>P6/O6</f>
        <v>0.50000001305046493</v>
      </c>
      <c r="BD6" s="2">
        <f>Q6/O6</f>
        <v>0.49999998694953518</v>
      </c>
      <c r="BE6" s="1">
        <f>AD6*Y6</f>
        <v>0.21619658071843068</v>
      </c>
      <c r="BF6" s="2">
        <f>AD6*Z6</f>
        <v>0.21619651375165033</v>
      </c>
      <c r="BG6" s="1">
        <f>AC6*AA6</f>
        <v>0.28380348817596696</v>
      </c>
      <c r="BH6" s="2">
        <f>AC6*AB6</f>
        <v>0.28380341735395209</v>
      </c>
      <c r="BI6" s="1">
        <f>AM6/AK6</f>
        <v>9.8303210015412891E-17</v>
      </c>
      <c r="BJ6" s="2">
        <f>AN6/AL6</f>
        <v>1.3588422781031858E-16</v>
      </c>
      <c r="BK6" s="1">
        <f>AO6/AK6</f>
        <v>2.0348854463813673E-26</v>
      </c>
      <c r="BL6" s="2">
        <f>AP6/AL6</f>
        <v>4.7574464853136194E-25</v>
      </c>
      <c r="BM6" s="1">
        <f>AQ6/AK6</f>
        <v>9.4777431358708205E-4</v>
      </c>
      <c r="BN6" s="2">
        <f>AR6/AL6</f>
        <v>9.4777855197265674E-4</v>
      </c>
      <c r="BO6">
        <f>AS6/AK6</f>
        <v>5.4104651787567843E-3</v>
      </c>
      <c r="BP6" s="2">
        <f>AT6/AL6</f>
        <v>5.4104651787567843E-3</v>
      </c>
    </row>
    <row r="7" spans="1:68" ht="15" customHeight="1" x14ac:dyDescent="0.35">
      <c r="A7" s="20">
        <v>2040</v>
      </c>
      <c r="B7" s="1">
        <v>0.29615027999999999</v>
      </c>
      <c r="C7">
        <v>227.45231430000001</v>
      </c>
      <c r="D7">
        <v>40.259837130000001</v>
      </c>
      <c r="E7" s="2">
        <v>1.694192862</v>
      </c>
      <c r="F7" s="29">
        <v>0.21763679382953505</v>
      </c>
      <c r="G7" s="31">
        <v>0.21763675733358409</v>
      </c>
      <c r="H7" s="31">
        <v>1.6812428850394088</v>
      </c>
      <c r="I7" s="29">
        <v>463.68574199852634</v>
      </c>
      <c r="J7" s="30">
        <v>231.84286810923567</v>
      </c>
      <c r="K7" s="31">
        <v>231.84287388929067</v>
      </c>
      <c r="L7" s="29">
        <v>9279.5429846998377</v>
      </c>
      <c r="M7" s="30">
        <v>4639.7714923491976</v>
      </c>
      <c r="N7" s="31">
        <v>4639.7714923506401</v>
      </c>
      <c r="O7" s="29">
        <v>201.18914792204041</v>
      </c>
      <c r="P7" s="30">
        <v>100.59457711294841</v>
      </c>
      <c r="Q7" s="31">
        <v>100.59457080909199</v>
      </c>
      <c r="R7" s="29">
        <v>38.416096369173559</v>
      </c>
      <c r="S7" s="30">
        <v>23.649225653530493</v>
      </c>
      <c r="T7" s="30">
        <v>23.649224160291386</v>
      </c>
      <c r="U7" s="29">
        <v>9.9001902438636297E-6</v>
      </c>
      <c r="V7" s="31">
        <v>5.024870927333637E-6</v>
      </c>
      <c r="W7" s="29">
        <v>3.3311003613647565E-10</v>
      </c>
      <c r="X7" s="31">
        <v>9.793935717192552E-11</v>
      </c>
      <c r="Y7" s="29">
        <v>0.50000008875116975</v>
      </c>
      <c r="Z7" s="31">
        <v>0.49999991124883025</v>
      </c>
      <c r="AA7" s="29">
        <v>0.5000000471879763</v>
      </c>
      <c r="AB7" s="31">
        <v>0.4999999528120237</v>
      </c>
      <c r="AC7" s="29">
        <v>0.56627993868738047</v>
      </c>
      <c r="AD7" s="31">
        <v>0.43372006131261948</v>
      </c>
      <c r="AE7" s="29">
        <v>75.586879266715982</v>
      </c>
      <c r="AF7" s="31">
        <v>75.586875314657917</v>
      </c>
      <c r="AG7" s="29">
        <v>0.24859886649907173</v>
      </c>
      <c r="AH7" s="31">
        <v>0.24859885869878193</v>
      </c>
      <c r="AI7" s="30">
        <v>0.5</v>
      </c>
      <c r="AJ7" s="30">
        <v>0.5</v>
      </c>
      <c r="AK7" s="29">
        <v>101.38490637264375</v>
      </c>
      <c r="AL7" s="31">
        <v>101.38489997108502</v>
      </c>
      <c r="AM7" s="29">
        <v>1.9602753372938517E-14</v>
      </c>
      <c r="AN7" s="31">
        <v>5.0498655672725609E-15</v>
      </c>
      <c r="AO7" s="29">
        <v>2.2192459234968826E-24</v>
      </c>
      <c r="AP7" s="31">
        <v>1.9184235366499999E-25</v>
      </c>
      <c r="AQ7" s="29">
        <v>0.11401860990336084</v>
      </c>
      <c r="AR7" s="31">
        <v>0.11401855490408058</v>
      </c>
      <c r="AS7" s="29">
        <v>0.67631064979197664</v>
      </c>
      <c r="AT7" s="31">
        <v>0.67631060708895008</v>
      </c>
      <c r="AU7" s="29">
        <v>7.8437234209160351</v>
      </c>
      <c r="AV7" s="31">
        <v>7.8437224628402307</v>
      </c>
      <c r="AW7" s="29">
        <v>6.5266840049828021</v>
      </c>
      <c r="AX7" s="31">
        <v>6.5266836881871466</v>
      </c>
      <c r="AY7" s="1">
        <f>J7/I7</f>
        <v>0.49999999376727117</v>
      </c>
      <c r="AZ7" s="2">
        <f>K7/I7</f>
        <v>0.50000000623272889</v>
      </c>
      <c r="BA7" s="1">
        <f>M7/L7</f>
        <v>0.49999999999992228</v>
      </c>
      <c r="BB7" s="2">
        <f>N7/L7</f>
        <v>0.50000000000007772</v>
      </c>
      <c r="BC7" s="1">
        <f>P7/O7</f>
        <v>0.50000001566649221</v>
      </c>
      <c r="BD7" s="2">
        <f>Q7/O7</f>
        <v>0.49999998433350784</v>
      </c>
      <c r="BE7" s="1">
        <f>AD7*Y7</f>
        <v>0.21686006914947253</v>
      </c>
      <c r="BF7" s="2">
        <f>AD7*Z7</f>
        <v>0.21685999216314694</v>
      </c>
      <c r="BG7" s="1">
        <f>AC7*AA7</f>
        <v>0.28313999606529455</v>
      </c>
      <c r="BH7" s="2">
        <f>AC7*AB7</f>
        <v>0.28313994262208592</v>
      </c>
      <c r="BI7" s="1">
        <f>AM7/AK7</f>
        <v>1.9334981975411522E-16</v>
      </c>
      <c r="BJ7" s="2">
        <f>AN7/AL7</f>
        <v>4.9808852883543635E-17</v>
      </c>
      <c r="BK7" s="1">
        <f>AO7/AK7</f>
        <v>2.1889312747796669E-26</v>
      </c>
      <c r="BL7" s="2">
        <f>AP7/AL7</f>
        <v>1.8922182072449983E-27</v>
      </c>
      <c r="BM7" s="1">
        <f>AQ7/AK7</f>
        <v>1.1246112856708815E-3</v>
      </c>
      <c r="BN7" s="2">
        <f>AR7/AL7</f>
        <v>1.1246108142001293E-3</v>
      </c>
      <c r="BO7">
        <f>AS7/AK7</f>
        <v>6.6707232268496978E-3</v>
      </c>
      <c r="BP7" s="2">
        <f>AT7/AL7</f>
        <v>6.6707232268496978E-3</v>
      </c>
    </row>
    <row r="8" spans="1:68" ht="15" customHeight="1" x14ac:dyDescent="0.35">
      <c r="A8" s="20">
        <v>2045</v>
      </c>
      <c r="B8" s="1">
        <v>0.32849039200000002</v>
      </c>
      <c r="C8">
        <v>258.78820009999998</v>
      </c>
      <c r="D8">
        <v>40.481191369999998</v>
      </c>
      <c r="E8" s="2">
        <v>1.8642431699999999</v>
      </c>
      <c r="F8" s="29">
        <v>0.24550634462762538</v>
      </c>
      <c r="G8" s="31">
        <v>0.24550720641137599</v>
      </c>
      <c r="H8" s="31">
        <v>1.847632143130207</v>
      </c>
      <c r="I8" s="29">
        <v>523.87876049604245</v>
      </c>
      <c r="J8" s="30">
        <v>261.9393872998121</v>
      </c>
      <c r="K8" s="31">
        <v>261.93937319623035</v>
      </c>
      <c r="L8" s="29">
        <v>9550.1795276371849</v>
      </c>
      <c r="M8" s="30">
        <v>4775.0897638180913</v>
      </c>
      <c r="N8" s="31">
        <v>4775.0897638190927</v>
      </c>
      <c r="O8" s="29">
        <v>226.71673843465118</v>
      </c>
      <c r="P8" s="30">
        <v>113.35837565028616</v>
      </c>
      <c r="Q8" s="31">
        <v>113.358362784365</v>
      </c>
      <c r="R8" s="29">
        <v>38.650415338469415</v>
      </c>
      <c r="S8" s="30">
        <v>24.785652913146222</v>
      </c>
      <c r="T8" s="30">
        <v>24.78565039127896</v>
      </c>
      <c r="U8" s="29">
        <v>8.1589056468749565E-6</v>
      </c>
      <c r="V8" s="31">
        <v>2.0129468864656183E-5</v>
      </c>
      <c r="W8" s="29">
        <v>1.5168898803113746E-10</v>
      </c>
      <c r="X8" s="31">
        <v>2.6840111885821086E-10</v>
      </c>
      <c r="Y8" s="29">
        <v>0.50000012506397229</v>
      </c>
      <c r="Z8" s="31">
        <v>0.49999987493602777</v>
      </c>
      <c r="AA8" s="29">
        <v>0.5000000090280281</v>
      </c>
      <c r="AB8" s="31">
        <v>0.4999999909719719</v>
      </c>
      <c r="AC8" s="29">
        <v>0.56492871256852517</v>
      </c>
      <c r="AD8" s="31">
        <v>0.43507128743147483</v>
      </c>
      <c r="AE8" s="29">
        <v>85.380387039726116</v>
      </c>
      <c r="AF8" s="31">
        <v>85.380381761968991</v>
      </c>
      <c r="AG8" s="29">
        <v>0.24681006983438919</v>
      </c>
      <c r="AH8" s="31">
        <v>0.24681003090717613</v>
      </c>
      <c r="AI8" s="30">
        <v>0.5</v>
      </c>
      <c r="AJ8" s="30">
        <v>0.5</v>
      </c>
      <c r="AK8" s="29">
        <v>114.43207958812683</v>
      </c>
      <c r="AL8" s="31">
        <v>114.4320679449994</v>
      </c>
      <c r="AM8" s="29">
        <v>1.3313548270921611E-14</v>
      </c>
      <c r="AN8" s="31">
        <v>8.1039103354632538E-14</v>
      </c>
      <c r="AO8" s="29">
        <v>4.6019098179821137E-25</v>
      </c>
      <c r="AP8" s="31">
        <v>1.4407832120867889E-24</v>
      </c>
      <c r="AQ8" s="29">
        <v>0.15178908576056702</v>
      </c>
      <c r="AR8" s="31">
        <v>0.15179040235637412</v>
      </c>
      <c r="AS8" s="29">
        <v>0.92191485208007928</v>
      </c>
      <c r="AT8" s="31">
        <v>0.92191475827795544</v>
      </c>
      <c r="AU8" s="29">
        <v>8.5890685239284341</v>
      </c>
      <c r="AV8" s="31">
        <v>8.5890672234899323</v>
      </c>
      <c r="AW8" s="29">
        <v>6.8817805655023241</v>
      </c>
      <c r="AX8" s="31">
        <v>6.8817801705622594</v>
      </c>
      <c r="AY8" s="1">
        <f>J8/I8</f>
        <v>0.50000001346073064</v>
      </c>
      <c r="AZ8" s="2">
        <f>K8/I8</f>
        <v>0.49999998653926936</v>
      </c>
      <c r="BA8" s="1">
        <f>M8/L8</f>
        <v>0.49999999999994754</v>
      </c>
      <c r="BB8" s="2">
        <f>N8/L8</f>
        <v>0.5000000000000524</v>
      </c>
      <c r="BC8" s="1">
        <f>P8/O8</f>
        <v>0.50000002837444035</v>
      </c>
      <c r="BD8" s="2">
        <f>Q8/O8</f>
        <v>0.49999997162555959</v>
      </c>
      <c r="BE8" s="1">
        <f>AD8*Y8</f>
        <v>0.21753569812748086</v>
      </c>
      <c r="BF8" s="2">
        <f>AD8*Z8</f>
        <v>0.217535589303994</v>
      </c>
      <c r="BG8" s="1">
        <f>AC8*AA8</f>
        <v>0.28246436138445485</v>
      </c>
      <c r="BH8" s="2">
        <f>AC8*AB8</f>
        <v>0.28246435118407032</v>
      </c>
      <c r="BI8" s="1">
        <f>AM8/AK8</f>
        <v>1.1634454533065211E-16</v>
      </c>
      <c r="BJ8" s="2">
        <f>AN8/AL8</f>
        <v>7.0818525619569466E-16</v>
      </c>
      <c r="BK8" s="1">
        <f>AO8/AK8</f>
        <v>4.021520743611126E-27</v>
      </c>
      <c r="BL8" s="2">
        <f>AP8/AL8</f>
        <v>1.2590729486591874E-26</v>
      </c>
      <c r="BM8" s="1">
        <f>AQ8/AK8</f>
        <v>1.3264557133532708E-3</v>
      </c>
      <c r="BN8" s="2">
        <f>AR8/AL8</f>
        <v>1.3264673537957089E-3</v>
      </c>
      <c r="BO8">
        <f>AS8/AK8</f>
        <v>8.0564371057338952E-3</v>
      </c>
      <c r="BP8" s="2">
        <f>AT8/AL8</f>
        <v>8.0564371057338952E-3</v>
      </c>
    </row>
    <row r="9" spans="1:68" ht="15" customHeight="1" x14ac:dyDescent="0.35">
      <c r="A9" s="20">
        <v>2050</v>
      </c>
      <c r="B9" s="1">
        <v>0.362991483</v>
      </c>
      <c r="C9">
        <v>292.44987809999998</v>
      </c>
      <c r="D9">
        <v>40.257096169999997</v>
      </c>
      <c r="E9" s="2">
        <v>2.0331532910000001</v>
      </c>
      <c r="F9" s="29">
        <v>0.27642985420398508</v>
      </c>
      <c r="G9" s="31">
        <v>0.27642997381635098</v>
      </c>
      <c r="H9" s="31">
        <v>2.0126864400375437</v>
      </c>
      <c r="I9" s="29">
        <v>589.12501745008854</v>
      </c>
      <c r="J9" s="30">
        <v>294.56252479096844</v>
      </c>
      <c r="K9" s="31">
        <v>294.56249265912004</v>
      </c>
      <c r="L9" s="29">
        <v>9790.91996559994</v>
      </c>
      <c r="M9" s="30">
        <v>4895.459982799337</v>
      </c>
      <c r="N9" s="31">
        <v>4895.4599828006021</v>
      </c>
      <c r="O9" s="29">
        <v>254.39962116269675</v>
      </c>
      <c r="P9" s="30">
        <v>127.1998190787169</v>
      </c>
      <c r="Q9" s="31">
        <v>127.19980208397983</v>
      </c>
      <c r="R9" s="29">
        <v>38.557476654739666</v>
      </c>
      <c r="S9" s="30">
        <v>25.87996333249432</v>
      </c>
      <c r="T9" s="30">
        <v>25.879959918830316</v>
      </c>
      <c r="U9" s="29">
        <v>7.1276864539773746E-6</v>
      </c>
      <c r="V9" s="31">
        <v>2.8466295662956921E-5</v>
      </c>
      <c r="W9" s="29">
        <v>6.8776985765779569E-11</v>
      </c>
      <c r="X9" s="31">
        <v>7.2748412958684205E-10</v>
      </c>
      <c r="Y9" s="29">
        <v>0.50000002290347112</v>
      </c>
      <c r="Z9" s="31">
        <v>0.49999997709652882</v>
      </c>
      <c r="AA9" s="29">
        <v>0.49999992264496507</v>
      </c>
      <c r="AB9" s="31">
        <v>0.50000007735503493</v>
      </c>
      <c r="AC9" s="29">
        <v>0.56357288983892673</v>
      </c>
      <c r="AD9" s="31">
        <v>0.43642711016107333</v>
      </c>
      <c r="AE9" s="29">
        <v>95.996575618844687</v>
      </c>
      <c r="AF9" s="31">
        <v>95.996569740843611</v>
      </c>
      <c r="AG9" s="29">
        <v>0.24530886667820068</v>
      </c>
      <c r="AH9" s="31">
        <v>0.24530881205723284</v>
      </c>
      <c r="AI9" s="30">
        <v>0.5</v>
      </c>
      <c r="AJ9" s="30">
        <v>0.5</v>
      </c>
      <c r="AK9" s="29">
        <v>128.62977124974708</v>
      </c>
      <c r="AL9" s="31">
        <v>128.62975428299893</v>
      </c>
      <c r="AM9" s="29">
        <v>1.0160782837242512E-14</v>
      </c>
      <c r="AN9" s="31">
        <v>1.6206599775417601E-13</v>
      </c>
      <c r="AO9" s="29">
        <v>9.4605475420524911E-26</v>
      </c>
      <c r="AP9" s="31">
        <v>1.0584663176014505E-23</v>
      </c>
      <c r="AQ9" s="29">
        <v>0.20023357210262094</v>
      </c>
      <c r="AR9" s="31">
        <v>0.20023376229588699</v>
      </c>
      <c r="AS9" s="29">
        <v>1.2297185989275408</v>
      </c>
      <c r="AT9" s="31">
        <v>1.229718436723056</v>
      </c>
      <c r="AU9" s="29">
        <v>9.4076544154998452</v>
      </c>
      <c r="AV9" s="31">
        <v>9.4076526022258964</v>
      </c>
      <c r="AW9" s="29">
        <v>7.2553847499124329</v>
      </c>
      <c r="AX9" s="31">
        <v>7.2553843212686857</v>
      </c>
      <c r="AY9" s="1">
        <f>J9/I9</f>
        <v>0.50000002727082316</v>
      </c>
      <c r="AZ9" s="2">
        <f>K9/I9</f>
        <v>0.49999997272917673</v>
      </c>
      <c r="BA9" s="1">
        <f>M9/L9</f>
        <v>0.49999999999993533</v>
      </c>
      <c r="BB9" s="2">
        <f>N9/L9</f>
        <v>0.50000000000006461</v>
      </c>
      <c r="BC9" s="1">
        <f>P9/O9</f>
        <v>0.50000003340165555</v>
      </c>
      <c r="BD9" s="2">
        <f>Q9/O9</f>
        <v>0.49999996659834434</v>
      </c>
      <c r="BE9" s="1">
        <f>AD9*Y9</f>
        <v>0.21821356507623238</v>
      </c>
      <c r="BF9" s="2">
        <f>AD9*Z9</f>
        <v>0.21821354508484092</v>
      </c>
      <c r="BG9" s="1">
        <f>AC9*AA9</f>
        <v>0.2817864013242628</v>
      </c>
      <c r="BH9" s="2">
        <f>AC9*AB9</f>
        <v>0.28178648851466392</v>
      </c>
      <c r="BI9" s="1">
        <f>AM9/AK9</f>
        <v>7.8992466040496751E-17</v>
      </c>
      <c r="BJ9" s="2">
        <f>AN9/AL9</f>
        <v>1.2599417503170677E-15</v>
      </c>
      <c r="BK9" s="1">
        <f>AO9/AK9</f>
        <v>7.3548661792175057E-28</v>
      </c>
      <c r="BL9" s="2">
        <f>AP9/AL9</f>
        <v>8.228782862110688E-26</v>
      </c>
      <c r="BM9" s="1">
        <f>AQ9/AK9</f>
        <v>1.5566658492601078E-3</v>
      </c>
      <c r="BN9" s="2">
        <f>AR9/AL9</f>
        <v>1.5566675332003802E-3</v>
      </c>
      <c r="BO9">
        <f>AS9/AK9</f>
        <v>9.5601398259499634E-3</v>
      </c>
      <c r="BP9" s="2">
        <f>AT9/AL9</f>
        <v>9.5601398259499634E-3</v>
      </c>
    </row>
    <row r="10" spans="1:68" ht="15" customHeight="1" x14ac:dyDescent="0.35">
      <c r="A10" s="20">
        <v>2055</v>
      </c>
      <c r="B10" s="1">
        <v>0.39971910300000002</v>
      </c>
      <c r="C10">
        <v>328.42940379999999</v>
      </c>
      <c r="D10">
        <v>39.575182009999999</v>
      </c>
      <c r="E10" s="2">
        <v>2.2001258020000001</v>
      </c>
      <c r="F10" s="29">
        <v>0.31076021696170714</v>
      </c>
      <c r="G10" s="31">
        <v>0.31075996052510596</v>
      </c>
      <c r="H10" s="31">
        <v>2.1757878310661876</v>
      </c>
      <c r="I10" s="29">
        <v>659.90481056914507</v>
      </c>
      <c r="J10" s="30">
        <v>329.95242996294473</v>
      </c>
      <c r="K10" s="31">
        <v>329.95238060620034</v>
      </c>
      <c r="L10" s="29">
        <v>10004.298976254449</v>
      </c>
      <c r="M10" s="30">
        <v>5002.1494881259059</v>
      </c>
      <c r="N10" s="31">
        <v>5002.1494881285444</v>
      </c>
      <c r="O10" s="29">
        <v>284.42024023150702</v>
      </c>
      <c r="P10" s="30">
        <v>142.21012953088254</v>
      </c>
      <c r="Q10" s="31">
        <v>142.21011070062451</v>
      </c>
      <c r="R10" s="29">
        <v>38.111534399211855</v>
      </c>
      <c r="S10" s="30">
        <v>26.937739244761381</v>
      </c>
      <c r="T10" s="30">
        <v>26.937735575480492</v>
      </c>
      <c r="U10" s="29">
        <v>8.4519103720973337E-6</v>
      </c>
      <c r="V10" s="31">
        <v>5.2747839216051207E-5</v>
      </c>
      <c r="W10" s="29">
        <v>2.4787135253572378E-10</v>
      </c>
      <c r="X10" s="31">
        <v>3.5917270935806453E-11</v>
      </c>
      <c r="Y10" s="29">
        <v>0.50000021664098726</v>
      </c>
      <c r="Z10" s="31">
        <v>0.49999978335901274</v>
      </c>
      <c r="AA10" s="29">
        <v>0.50000002154636136</v>
      </c>
      <c r="AB10" s="31">
        <v>0.49999997845363869</v>
      </c>
      <c r="AC10" s="29">
        <v>0.56223747163989046</v>
      </c>
      <c r="AD10" s="31">
        <v>0.43776252836010954</v>
      </c>
      <c r="AE10" s="29">
        <v>107.50280006991188</v>
      </c>
      <c r="AF10" s="31">
        <v>107.50279821132762</v>
      </c>
      <c r="AG10" s="29">
        <v>0.24405666161378164</v>
      </c>
      <c r="AH10" s="31">
        <v>0.24405657458745289</v>
      </c>
      <c r="AI10" s="30">
        <v>0.5</v>
      </c>
      <c r="AJ10" s="30">
        <v>0.5</v>
      </c>
      <c r="AK10" s="29">
        <v>144.08194651873904</v>
      </c>
      <c r="AL10" s="31">
        <v>144.08192689284809</v>
      </c>
      <c r="AM10" s="29">
        <v>1.4286957787593301E-14</v>
      </c>
      <c r="AN10" s="31">
        <v>5.5646690839247794E-13</v>
      </c>
      <c r="AO10" s="29">
        <v>1.2288041481577813E-24</v>
      </c>
      <c r="AP10" s="31">
        <v>2.5801007029522542E-26</v>
      </c>
      <c r="AQ10" s="29">
        <v>0.26208098674524838</v>
      </c>
      <c r="AR10" s="31">
        <v>0.26208041037939589</v>
      </c>
      <c r="AS10" s="29">
        <v>1.6097360011112356</v>
      </c>
      <c r="AT10" s="31">
        <v>1.6097357818436315</v>
      </c>
      <c r="AU10" s="29">
        <v>10.306909017218823</v>
      </c>
      <c r="AV10" s="31">
        <v>10.306906952390923</v>
      </c>
      <c r="AW10" s="29">
        <v>7.6484120233483255</v>
      </c>
      <c r="AX10" s="31">
        <v>7.6484116820409849</v>
      </c>
      <c r="AY10" s="1">
        <f>J10/I10</f>
        <v>0.5000000373968666</v>
      </c>
      <c r="AZ10" s="2">
        <f>K10/I10</f>
        <v>0.49999996260313334</v>
      </c>
      <c r="BA10" s="1">
        <f>M10/L10</f>
        <v>0.49999999999986816</v>
      </c>
      <c r="BB10" s="2">
        <f>N10/L10</f>
        <v>0.50000000000013189</v>
      </c>
      <c r="BC10" s="1">
        <f>P10/O10</f>
        <v>0.50000003310287977</v>
      </c>
      <c r="BD10" s="2">
        <f>Q10/O10</f>
        <v>0.49999996689712028</v>
      </c>
      <c r="BE10" s="1">
        <f>AD10*Y10</f>
        <v>0.21888135901736111</v>
      </c>
      <c r="BF10" s="2">
        <f>AD10*Z10</f>
        <v>0.21888116934274843</v>
      </c>
      <c r="BG10" s="1">
        <f>AC10*AA10</f>
        <v>0.28111874793411695</v>
      </c>
      <c r="BH10" s="2">
        <f>AC10*AB10</f>
        <v>0.28111872370577351</v>
      </c>
      <c r="BI10" s="1">
        <f>AM10/AK10</f>
        <v>9.9158556174386247E-17</v>
      </c>
      <c r="BJ10" s="2">
        <f>AN10/AL10</f>
        <v>3.8621562078796692E-15</v>
      </c>
      <c r="BK10" s="1">
        <f>AO10/AK10</f>
        <v>8.5285087954996866E-27</v>
      </c>
      <c r="BL10" s="2">
        <f>AP10/AL10</f>
        <v>1.7907177940999099E-28</v>
      </c>
      <c r="BM10" s="1">
        <f>AQ10/AK10</f>
        <v>1.8189717246161897E-3</v>
      </c>
      <c r="BN10" s="2">
        <f>AR10/AL10</f>
        <v>1.8189679721197912E-3</v>
      </c>
      <c r="BO10">
        <f>AS10/AK10</f>
        <v>1.1172364338525064E-2</v>
      </c>
      <c r="BP10" s="2">
        <f>AT10/AL10</f>
        <v>1.1172364338525064E-2</v>
      </c>
    </row>
    <row r="11" spans="1:68" ht="15" customHeight="1" x14ac:dyDescent="0.35">
      <c r="A11" s="20">
        <v>2060</v>
      </c>
      <c r="B11" s="1">
        <v>0.43873965199999998</v>
      </c>
      <c r="C11">
        <v>366.68268979999999</v>
      </c>
      <c r="D11">
        <v>38.42867657</v>
      </c>
      <c r="E11" s="2">
        <v>2.3643338109999998</v>
      </c>
      <c r="F11" s="29">
        <v>0.34889041781060076</v>
      </c>
      <c r="G11" s="31">
        <v>0.34889068546289448</v>
      </c>
      <c r="H11" s="31">
        <v>2.3363032755787363</v>
      </c>
      <c r="I11" s="29">
        <v>736.7404013443122</v>
      </c>
      <c r="J11" s="30">
        <v>368.37023151736952</v>
      </c>
      <c r="K11" s="31">
        <v>368.37016982694274</v>
      </c>
      <c r="L11" s="29">
        <v>10192.838895088196</v>
      </c>
      <c r="M11" s="30">
        <v>5096.4194475429713</v>
      </c>
      <c r="N11" s="31">
        <v>5096.4194475452259</v>
      </c>
      <c r="O11" s="29">
        <v>316.98088016745703</v>
      </c>
      <c r="P11" s="30">
        <v>158.49045356377925</v>
      </c>
      <c r="Q11" s="31">
        <v>158.4904266036778</v>
      </c>
      <c r="R11" s="29">
        <v>37.281746891588668</v>
      </c>
      <c r="S11" s="30">
        <v>27.964468865695483</v>
      </c>
      <c r="T11" s="30">
        <v>27.964464224088175</v>
      </c>
      <c r="U11" s="29">
        <v>1.4351231376987531E-5</v>
      </c>
      <c r="V11" s="31">
        <v>4.5505672186134389E-5</v>
      </c>
      <c r="W11" s="29">
        <v>1.3861039565711905E-10</v>
      </c>
      <c r="X11" s="31">
        <v>2.9446006550543694E-10</v>
      </c>
      <c r="Y11" s="29">
        <v>0.50000004949009635</v>
      </c>
      <c r="Z11" s="31">
        <v>0.49999995050990365</v>
      </c>
      <c r="AA11" s="29">
        <v>0.50000004804288734</v>
      </c>
      <c r="AB11" s="31">
        <v>0.49999995195711266</v>
      </c>
      <c r="AC11" s="29">
        <v>0.56095328296954139</v>
      </c>
      <c r="AD11" s="31">
        <v>0.43904671703045867</v>
      </c>
      <c r="AE11" s="29">
        <v>119.97371908302688</v>
      </c>
      <c r="AF11" s="31">
        <v>119.97370313724021</v>
      </c>
      <c r="AG11" s="29">
        <v>0.2430224257340054</v>
      </c>
      <c r="AH11" s="31">
        <v>0.24302239757832669</v>
      </c>
      <c r="AI11" s="30">
        <v>0.5</v>
      </c>
      <c r="AJ11" s="30">
        <v>0.5</v>
      </c>
      <c r="AK11" s="29">
        <v>160.90389040774434</v>
      </c>
      <c r="AL11" s="31">
        <v>160.90386370054395</v>
      </c>
      <c r="AM11" s="29">
        <v>4.1191568407166291E-14</v>
      </c>
      <c r="AN11" s="31">
        <v>4.1415324022238504E-13</v>
      </c>
      <c r="AO11" s="29">
        <v>3.8425683568446182E-25</v>
      </c>
      <c r="AP11" s="31">
        <v>1.7341346035493244E-24</v>
      </c>
      <c r="AQ11" s="29">
        <v>0.34073428532038452</v>
      </c>
      <c r="AR11" s="31">
        <v>0.3407348822530189</v>
      </c>
      <c r="AS11" s="29">
        <v>2.0727025586446528</v>
      </c>
      <c r="AT11" s="31">
        <v>2.0727022146126814</v>
      </c>
      <c r="AU11" s="29">
        <v>11.294983639000982</v>
      </c>
      <c r="AV11" s="31">
        <v>11.29498056331297</v>
      </c>
      <c r="AW11" s="29">
        <v>8.0618371333476393</v>
      </c>
      <c r="AX11" s="31">
        <v>8.0618367411926908</v>
      </c>
      <c r="AY11" s="1">
        <f>J11/I11</f>
        <v>0.50000004186713987</v>
      </c>
      <c r="AZ11" s="2">
        <f>K11/I11</f>
        <v>0.49999995813286024</v>
      </c>
      <c r="BA11" s="1">
        <f>M11/L11</f>
        <v>0.49999999999988942</v>
      </c>
      <c r="BB11" s="2">
        <f>N11/L11</f>
        <v>0.50000000000011069</v>
      </c>
      <c r="BC11" s="1">
        <f>P11/O11</f>
        <v>0.5000000425263843</v>
      </c>
      <c r="BD11" s="2">
        <f>Q11/O11</f>
        <v>0.49999995747361575</v>
      </c>
      <c r="BE11" s="1">
        <f>AD11*Y11</f>
        <v>0.21952338024369367</v>
      </c>
      <c r="BF11" s="2">
        <f>AD11*Z11</f>
        <v>0.219523336786765</v>
      </c>
      <c r="BG11" s="1">
        <f>AC11*AA11</f>
        <v>0.28047666843458607</v>
      </c>
      <c r="BH11" s="2">
        <f>AC11*AB11</f>
        <v>0.28047661453495532</v>
      </c>
      <c r="BI11" s="1">
        <f>AM11/AK11</f>
        <v>2.5600107183725204E-16</v>
      </c>
      <c r="BJ11" s="2">
        <f>AN11/AL11</f>
        <v>2.5739173112285242E-15</v>
      </c>
      <c r="BK11" s="1">
        <f>AO11/AK11</f>
        <v>2.3881140145879746E-27</v>
      </c>
      <c r="BL11" s="2">
        <f>AP11/AL11</f>
        <v>1.077745781653012E-26</v>
      </c>
      <c r="BM11" s="1">
        <f>AQ11/AK11</f>
        <v>2.1176261459989218E-3</v>
      </c>
      <c r="BN11" s="2">
        <f>AR11/AL11</f>
        <v>2.1176302073588242E-3</v>
      </c>
      <c r="BO11">
        <f>AS11/AK11</f>
        <v>1.2881618669332641E-2</v>
      </c>
      <c r="BP11" s="2">
        <f>AT11/AL11</f>
        <v>1.2881618669332641E-2</v>
      </c>
    </row>
    <row r="12" spans="1:68" ht="15" customHeight="1" x14ac:dyDescent="0.35">
      <c r="A12" s="20">
        <v>2065</v>
      </c>
      <c r="B12" s="1">
        <v>0.48011989300000002</v>
      </c>
      <c r="C12">
        <v>407.15014689999998</v>
      </c>
      <c r="D12">
        <v>36.815702889999997</v>
      </c>
      <c r="E12" s="2">
        <v>2.524932905</v>
      </c>
      <c r="F12" s="29">
        <v>0.39125823733211573</v>
      </c>
      <c r="G12" s="31">
        <v>0.39125826607035957</v>
      </c>
      <c r="H12" s="31">
        <v>2.4935806004106738</v>
      </c>
      <c r="I12" s="29">
        <v>820.20512932575286</v>
      </c>
      <c r="J12" s="30">
        <v>410.10259201606766</v>
      </c>
      <c r="K12" s="31">
        <v>410.1025373096852</v>
      </c>
      <c r="L12" s="29">
        <v>10358.982970443223</v>
      </c>
      <c r="M12" s="30">
        <v>5179.4914852203074</v>
      </c>
      <c r="N12" s="31">
        <v>5179.4914852229167</v>
      </c>
      <c r="O12" s="29">
        <v>352.30593310442237</v>
      </c>
      <c r="P12" s="30">
        <v>176.15298129846593</v>
      </c>
      <c r="Q12" s="31">
        <v>176.15295180595641</v>
      </c>
      <c r="R12" s="29">
        <v>36.031362397698281</v>
      </c>
      <c r="S12" s="30">
        <v>28.965528226159421</v>
      </c>
      <c r="T12" s="30">
        <v>28.965523389888975</v>
      </c>
      <c r="U12" s="29">
        <v>1.386989075815007E-5</v>
      </c>
      <c r="V12" s="31">
        <v>7.1194962196048515E-5</v>
      </c>
      <c r="W12" s="29">
        <v>1.0207635194481467E-10</v>
      </c>
      <c r="X12" s="31">
        <v>5.553871501200844E-10</v>
      </c>
      <c r="Y12" s="29">
        <v>0.49999992889916889</v>
      </c>
      <c r="Z12" s="31">
        <v>0.50000007110083111</v>
      </c>
      <c r="AA12" s="29">
        <v>0.50000000577323411</v>
      </c>
      <c r="AB12" s="31">
        <v>0.49999999422676594</v>
      </c>
      <c r="AC12" s="29">
        <v>0.55975926098196327</v>
      </c>
      <c r="AD12" s="31">
        <v>0.44024073901803673</v>
      </c>
      <c r="AE12" s="29">
        <v>133.49205175172526</v>
      </c>
      <c r="AF12" s="31">
        <v>133.4920402701089</v>
      </c>
      <c r="AG12" s="29">
        <v>0.24218113841887159</v>
      </c>
      <c r="AH12" s="31">
        <v>0.24218107672042416</v>
      </c>
      <c r="AI12" s="30">
        <v>0.5</v>
      </c>
      <c r="AJ12" s="30">
        <v>0.5</v>
      </c>
      <c r="AK12" s="29">
        <v>179.22340698667011</v>
      </c>
      <c r="AL12" s="31">
        <v>179.22337706238011</v>
      </c>
      <c r="AM12" s="29">
        <v>3.8474773928603353E-14</v>
      </c>
      <c r="AN12" s="31">
        <v>1.0137445284193555E-12</v>
      </c>
      <c r="AO12" s="29">
        <v>2.0839163252723339E-25</v>
      </c>
      <c r="AP12" s="31">
        <v>6.1690977303701843E-24</v>
      </c>
      <c r="AQ12" s="29">
        <v>0.44043898387386948</v>
      </c>
      <c r="AR12" s="31">
        <v>0.4404389912118683</v>
      </c>
      <c r="AS12" s="29">
        <v>2.6299867043302845</v>
      </c>
      <c r="AT12" s="31">
        <v>2.6299862652108295</v>
      </c>
      <c r="AU12" s="29">
        <v>12.380795257853007</v>
      </c>
      <c r="AV12" s="31">
        <v>12.380791682445883</v>
      </c>
      <c r="AW12" s="29">
        <v>8.4967042155642076</v>
      </c>
      <c r="AX12" s="31">
        <v>8.4967037262541165</v>
      </c>
      <c r="AY12" s="1">
        <f>J12/I12</f>
        <v>0.50000003334920773</v>
      </c>
      <c r="AZ12" s="2">
        <f>K12/I12</f>
        <v>0.49999996665079227</v>
      </c>
      <c r="BA12" s="1">
        <f>M12/L12</f>
        <v>0.4999999999998741</v>
      </c>
      <c r="BB12" s="2">
        <f>N12/L12</f>
        <v>0.50000000000012601</v>
      </c>
      <c r="BC12" s="1">
        <f>P12/O12</f>
        <v>0.50000004185639058</v>
      </c>
      <c r="BD12" s="2">
        <f>Q12/O12</f>
        <v>0.49999995814360931</v>
      </c>
      <c r="BE12" s="1">
        <f>AD12*Y12</f>
        <v>0.22012033820753593</v>
      </c>
      <c r="BF12" s="2">
        <f>AD12*Z12</f>
        <v>0.2201204008105008</v>
      </c>
      <c r="BG12" s="1">
        <f>AC12*AA12</f>
        <v>0.27987963372260288</v>
      </c>
      <c r="BH12" s="2">
        <f>AC12*AB12</f>
        <v>0.27987962725936039</v>
      </c>
      <c r="BI12" s="1">
        <f>AM12/AK12</f>
        <v>2.1467493881234468E-16</v>
      </c>
      <c r="BJ12" s="2">
        <f>AN12/AL12</f>
        <v>5.6563186400985719E-15</v>
      </c>
      <c r="BK12" s="1">
        <f>AO12/AK12</f>
        <v>1.1627478577211328E-27</v>
      </c>
      <c r="BL12" s="2">
        <f>AP12/AL12</f>
        <v>3.4421278247775573E-26</v>
      </c>
      <c r="BM12" s="1">
        <f>AQ12/AK12</f>
        <v>2.4574858344626129E-3</v>
      </c>
      <c r="BN12" s="2">
        <f>AR12/AL12</f>
        <v>2.4574862857235976E-3</v>
      </c>
      <c r="BO12">
        <f>AS12/AK12</f>
        <v>1.4674348337356915E-2</v>
      </c>
      <c r="BP12" s="2">
        <f>AT12/AL12</f>
        <v>1.4674348337356917E-2</v>
      </c>
    </row>
    <row r="13" spans="1:68" ht="15" customHeight="1" x14ac:dyDescent="0.35">
      <c r="A13" s="20">
        <v>2070</v>
      </c>
      <c r="B13" s="1">
        <v>0.52392656400000004</v>
      </c>
      <c r="C13">
        <v>454.39583249999998</v>
      </c>
      <c r="D13">
        <v>34.738720780000001</v>
      </c>
      <c r="E13" s="2">
        <v>2.6813253320000001</v>
      </c>
      <c r="F13" s="29">
        <v>0.43834353131785447</v>
      </c>
      <c r="G13" s="31">
        <v>0.43834424832779317</v>
      </c>
      <c r="H13" s="31">
        <v>2.6469420416007181</v>
      </c>
      <c r="I13" s="29">
        <v>910.93213222850477</v>
      </c>
      <c r="J13" s="30">
        <v>455.46609344338981</v>
      </c>
      <c r="K13" s="31">
        <v>455.46603878511496</v>
      </c>
      <c r="L13" s="29">
        <v>10505.050288800878</v>
      </c>
      <c r="M13" s="30">
        <v>5252.5251443986554</v>
      </c>
      <c r="N13" s="31">
        <v>5252.5251444022215</v>
      </c>
      <c r="O13" s="29">
        <v>390.64430029167733</v>
      </c>
      <c r="P13" s="30">
        <v>195.32216659593462</v>
      </c>
      <c r="Q13" s="31">
        <v>195.32213369574271</v>
      </c>
      <c r="R13" s="29">
        <v>34.317072256080486</v>
      </c>
      <c r="S13" s="30">
        <v>29.94616055175608</v>
      </c>
      <c r="T13" s="30">
        <v>29.946155862760509</v>
      </c>
      <c r="U13" s="29">
        <v>9.654718291700517E-6</v>
      </c>
      <c r="V13" s="31">
        <v>5.9725608055901354E-5</v>
      </c>
      <c r="W13" s="29">
        <v>2.4621434433570716E-10</v>
      </c>
      <c r="X13" s="31">
        <v>2.2424672982126756E-10</v>
      </c>
      <c r="Y13" s="29">
        <v>0.50000007619692155</v>
      </c>
      <c r="Z13" s="31">
        <v>0.49999992380307845</v>
      </c>
      <c r="AA13" s="29">
        <v>0.4999999614639955</v>
      </c>
      <c r="AB13" s="31">
        <v>0.5000000385360045</v>
      </c>
      <c r="AC13" s="29">
        <v>0.55870343641113274</v>
      </c>
      <c r="AD13" s="31">
        <v>0.44129656358886721</v>
      </c>
      <c r="AE13" s="29">
        <v>148.14969653063173</v>
      </c>
      <c r="AF13" s="31">
        <v>148.1496766834677</v>
      </c>
      <c r="AG13" s="29">
        <v>0.24151109363275272</v>
      </c>
      <c r="AH13" s="31">
        <v>0.24151106748483772</v>
      </c>
      <c r="AI13" s="30">
        <v>0.5</v>
      </c>
      <c r="AJ13" s="30">
        <v>0.5</v>
      </c>
      <c r="AK13" s="29">
        <v>199.1820875338932</v>
      </c>
      <c r="AL13" s="31">
        <v>199.18205634579067</v>
      </c>
      <c r="AM13" s="29">
        <v>1.8642717058419312E-14</v>
      </c>
      <c r="AN13" s="31">
        <v>7.1342965152942971E-13</v>
      </c>
      <c r="AO13" s="29">
        <v>1.2124300671332436E-24</v>
      </c>
      <c r="AP13" s="31">
        <v>1.0057319167106515E-24</v>
      </c>
      <c r="AQ13" s="29">
        <v>0.56647039182086067</v>
      </c>
      <c r="AR13" s="31">
        <v>0.56647261960087814</v>
      </c>
      <c r="AS13" s="29">
        <v>3.2934505461376746</v>
      </c>
      <c r="AT13" s="31">
        <v>3.2934500304463565</v>
      </c>
      <c r="AU13" s="29">
        <v>13.574060325096664</v>
      </c>
      <c r="AV13" s="31">
        <v>13.574056727207619</v>
      </c>
      <c r="AW13" s="29">
        <v>8.9541412243166274</v>
      </c>
      <c r="AX13" s="31">
        <v>8.9541406990548644</v>
      </c>
      <c r="AY13" s="1">
        <f>J13/I13</f>
        <v>0.50000003000128823</v>
      </c>
      <c r="AZ13" s="2">
        <f>K13/I13</f>
        <v>0.49999996999871182</v>
      </c>
      <c r="BA13" s="1">
        <f>M13/L13</f>
        <v>0.49999999999983025</v>
      </c>
      <c r="BB13" s="2">
        <f>N13/L13</f>
        <v>0.50000000000016964</v>
      </c>
      <c r="BC13" s="1">
        <f>P13/O13</f>
        <v>0.50000004211016502</v>
      </c>
      <c r="BD13" s="2">
        <f>Q13/O13</f>
        <v>0.49999995788983498</v>
      </c>
      <c r="BE13" s="1">
        <f>AD13*Y13</f>
        <v>0.22064831541987323</v>
      </c>
      <c r="BF13" s="2">
        <f>AD13*Z13</f>
        <v>0.22064824816899398</v>
      </c>
      <c r="BG13" s="1">
        <f>AC13*AA13</f>
        <v>0.27935169667536824</v>
      </c>
      <c r="BH13" s="2">
        <f>AC13*AB13</f>
        <v>0.27935173973576449</v>
      </c>
      <c r="BI13" s="1">
        <f>AM13/AK13</f>
        <v>9.3596353413290905E-17</v>
      </c>
      <c r="BJ13" s="2">
        <f>AN13/AL13</f>
        <v>3.5817967974528681E-15</v>
      </c>
      <c r="BK13" s="1">
        <f>AO13/AK13</f>
        <v>6.0870436802050996E-27</v>
      </c>
      <c r="BL13" s="2">
        <f>AP13/AL13</f>
        <v>5.0493098382549438E-27</v>
      </c>
      <c r="BM13" s="1">
        <f>AQ13/AK13</f>
        <v>2.8439826032271554E-3</v>
      </c>
      <c r="BN13" s="2">
        <f>AR13/AL13</f>
        <v>2.843994233182589E-3</v>
      </c>
      <c r="BO13">
        <f>AS13/AK13</f>
        <v>1.653487312496037E-2</v>
      </c>
      <c r="BP13" s="2">
        <f>AT13/AL13</f>
        <v>1.653487312496037E-2</v>
      </c>
    </row>
    <row r="14" spans="1:68" ht="15" customHeight="1" x14ac:dyDescent="0.35">
      <c r="A14" s="20">
        <v>2075</v>
      </c>
      <c r="B14" s="1">
        <v>0.57022612500000003</v>
      </c>
      <c r="C14">
        <v>503.52060829999999</v>
      </c>
      <c r="D14">
        <v>32.20393473</v>
      </c>
      <c r="E14" s="2">
        <v>2.8326828009999998</v>
      </c>
      <c r="F14" s="29">
        <v>0.4906774766789852</v>
      </c>
      <c r="G14" s="31">
        <v>0.49067795986422724</v>
      </c>
      <c r="H14" s="31">
        <v>2.7956751666245854</v>
      </c>
      <c r="I14" s="29">
        <v>1009.6209501474993</v>
      </c>
      <c r="J14" s="30">
        <v>504.81049427754198</v>
      </c>
      <c r="K14" s="31">
        <v>504.81045586995731</v>
      </c>
      <c r="L14" s="29">
        <v>10633.207677451759</v>
      </c>
      <c r="M14" s="30">
        <v>5316.6038387240969</v>
      </c>
      <c r="N14" s="31">
        <v>5316.6038387276622</v>
      </c>
      <c r="O14" s="29">
        <v>432.27171097034534</v>
      </c>
      <c r="P14" s="30">
        <v>216.13587216053202</v>
      </c>
      <c r="Q14" s="31">
        <v>216.13583880981332</v>
      </c>
      <c r="R14" s="29">
        <v>32.087957947144297</v>
      </c>
      <c r="S14" s="30">
        <v>30.911434731575355</v>
      </c>
      <c r="T14" s="30">
        <v>30.911430217207684</v>
      </c>
      <c r="U14" s="29">
        <v>1.723929968197596E-5</v>
      </c>
      <c r="V14" s="31">
        <v>2.0521579289180832E-5</v>
      </c>
      <c r="W14" s="29">
        <v>1.359143558646612E-9</v>
      </c>
      <c r="X14" s="31">
        <v>1.8609939580009138E-10</v>
      </c>
      <c r="Y14" s="29">
        <v>0.50000002129196641</v>
      </c>
      <c r="Z14" s="31">
        <v>0.49999997870803353</v>
      </c>
      <c r="AA14" s="29">
        <v>0.50000008149605435</v>
      </c>
      <c r="AB14" s="31">
        <v>0.49999991850394565</v>
      </c>
      <c r="AC14" s="29">
        <v>0.5578449427227179</v>
      </c>
      <c r="AD14" s="31">
        <v>0.4421550572772821</v>
      </c>
      <c r="AE14" s="29">
        <v>164.04873545166265</v>
      </c>
      <c r="AF14" s="31">
        <v>164.04871429354495</v>
      </c>
      <c r="AG14" s="29">
        <v>0.24099255800620803</v>
      </c>
      <c r="AH14" s="31">
        <v>0.24099253878067839</v>
      </c>
      <c r="AI14" s="30">
        <v>0.5</v>
      </c>
      <c r="AJ14" s="30">
        <v>0.5</v>
      </c>
      <c r="AK14" s="29">
        <v>220.93650693386081</v>
      </c>
      <c r="AL14" s="31">
        <v>220.93647466785205</v>
      </c>
      <c r="AM14" s="29">
        <v>5.9438690704995291E-14</v>
      </c>
      <c r="AN14" s="31">
        <v>8.4227043304427135E-14</v>
      </c>
      <c r="AO14" s="29">
        <v>3.6945424260211532E-23</v>
      </c>
      <c r="AP14" s="31">
        <v>6.9265970234318139E-25</v>
      </c>
      <c r="AQ14" s="29">
        <v>0.72539746234484215</v>
      </c>
      <c r="AR14" s="31">
        <v>0.7253991422105307</v>
      </c>
      <c r="AS14" s="29">
        <v>4.0752373109838995</v>
      </c>
      <c r="AT14" s="31">
        <v>4.0752367158281029</v>
      </c>
      <c r="AU14" s="29">
        <v>14.885310804596111</v>
      </c>
      <c r="AV14" s="31">
        <v>14.885306479857126</v>
      </c>
      <c r="AW14" s="29">
        <v>9.4353780103886038</v>
      </c>
      <c r="AX14" s="31">
        <v>9.4353775243817033</v>
      </c>
      <c r="AY14" s="1">
        <f>J14/I14</f>
        <v>0.50000001902079416</v>
      </c>
      <c r="AZ14" s="2">
        <f>K14/I14</f>
        <v>0.49999998097920573</v>
      </c>
      <c r="BA14" s="1">
        <f>M14/L14</f>
        <v>0.49999999999983236</v>
      </c>
      <c r="BB14" s="2">
        <f>N14/L14</f>
        <v>0.50000000000016764</v>
      </c>
      <c r="BC14" s="1">
        <f>P14/O14</f>
        <v>0.50000003857610598</v>
      </c>
      <c r="BD14" s="2">
        <f>Q14/O14</f>
        <v>0.49999996142389397</v>
      </c>
      <c r="BE14" s="1">
        <f>AD14*Y14</f>
        <v>0.22107753805299168</v>
      </c>
      <c r="BF14" s="2">
        <f>AD14*Z14</f>
        <v>0.22107751922429039</v>
      </c>
      <c r="BG14" s="1">
        <f>AC14*AA14</f>
        <v>0.27892251682352071</v>
      </c>
      <c r="BH14" s="2">
        <f>AC14*AB14</f>
        <v>0.27892242589919719</v>
      </c>
      <c r="BI14" s="1">
        <f>AM14/AK14</f>
        <v>2.6903064382559811E-16</v>
      </c>
      <c r="BJ14" s="2">
        <f>AN14/AL14</f>
        <v>3.8122742490143849E-16</v>
      </c>
      <c r="BK14" s="1">
        <f>AO14/AK14</f>
        <v>1.6722190810806769E-25</v>
      </c>
      <c r="BL14" s="2">
        <f>AP14/AL14</f>
        <v>3.1351079688607374E-27</v>
      </c>
      <c r="BM14" s="1">
        <f>AQ14/AK14</f>
        <v>3.2832847428062033E-3</v>
      </c>
      <c r="BN14" s="2">
        <f>AR14/AL14</f>
        <v>3.283292825691501E-3</v>
      </c>
      <c r="BO14">
        <f>AS14/AK14</f>
        <v>1.8445287143984111E-2</v>
      </c>
      <c r="BP14" s="2">
        <f>AT14/AL14</f>
        <v>1.8445287143984111E-2</v>
      </c>
    </row>
    <row r="15" spans="1:68" ht="15" customHeight="1" x14ac:dyDescent="0.35">
      <c r="A15" s="20">
        <v>2080</v>
      </c>
      <c r="B15" s="1">
        <v>0.61908475200000002</v>
      </c>
      <c r="C15">
        <v>554.69092899999998</v>
      </c>
      <c r="D15">
        <v>29.220830429999999</v>
      </c>
      <c r="E15" s="2">
        <v>2.9781486689999999</v>
      </c>
      <c r="F15" s="29">
        <v>0.54883818429545606</v>
      </c>
      <c r="G15" s="31">
        <v>0.54883850112649568</v>
      </c>
      <c r="H15" s="31">
        <v>2.9390206727381458</v>
      </c>
      <c r="I15" s="29">
        <v>1117.0423809782858</v>
      </c>
      <c r="J15" s="30">
        <v>558.52123037213937</v>
      </c>
      <c r="K15" s="31">
        <v>558.52115060614642</v>
      </c>
      <c r="L15" s="29">
        <v>10745.454538260818</v>
      </c>
      <c r="M15" s="30">
        <v>5372.7272691297921</v>
      </c>
      <c r="N15" s="31">
        <v>5372.7272691310254</v>
      </c>
      <c r="O15" s="29">
        <v>477.49313613779316</v>
      </c>
      <c r="P15" s="30">
        <v>238.74659007784254</v>
      </c>
      <c r="Q15" s="31">
        <v>238.74654605995059</v>
      </c>
      <c r="R15" s="29">
        <v>29.284787101477892</v>
      </c>
      <c r="S15" s="30">
        <v>31.866201791754442</v>
      </c>
      <c r="T15" s="30">
        <v>31.866196094808444</v>
      </c>
      <c r="U15" s="29">
        <v>4.0466885710113916E-6</v>
      </c>
      <c r="V15" s="31">
        <v>5.8841067966789655E-5</v>
      </c>
      <c r="W15" s="29">
        <v>2.8607210466499329E-10</v>
      </c>
      <c r="X15" s="31">
        <v>1.1656851646060147E-9</v>
      </c>
      <c r="Y15" s="29">
        <v>0.50000015818934318</v>
      </c>
      <c r="Z15" s="31">
        <v>0.49999984181065682</v>
      </c>
      <c r="AA15" s="29">
        <v>0.50000006396748264</v>
      </c>
      <c r="AB15" s="31">
        <v>0.49999993603251741</v>
      </c>
      <c r="AC15" s="29">
        <v>0.55725627004611122</v>
      </c>
      <c r="AD15" s="31">
        <v>0.44274372995388878</v>
      </c>
      <c r="AE15" s="29">
        <v>181.30306622063779</v>
      </c>
      <c r="AF15" s="31">
        <v>181.30304489483277</v>
      </c>
      <c r="AG15" s="29">
        <v>0.24060458345593749</v>
      </c>
      <c r="AH15" s="31">
        <v>0.24060453276963198</v>
      </c>
      <c r="AI15" s="30">
        <v>0.5</v>
      </c>
      <c r="AJ15" s="30">
        <v>0.5</v>
      </c>
      <c r="AK15" s="29">
        <v>244.65941215073644</v>
      </c>
      <c r="AL15" s="31">
        <v>244.65936841124505</v>
      </c>
      <c r="AM15" s="29">
        <v>3.275137678150844E-15</v>
      </c>
      <c r="AN15" s="31">
        <v>6.9245425589447195E-13</v>
      </c>
      <c r="AO15" s="29">
        <v>1.6367449813491778E-24</v>
      </c>
      <c r="AP15" s="31">
        <v>2.7176438059651034E-23</v>
      </c>
      <c r="AQ15" s="29">
        <v>0.92536451916919327</v>
      </c>
      <c r="AR15" s="31">
        <v>0.92536568921209761</v>
      </c>
      <c r="AS15" s="29">
        <v>4.9874575537247052</v>
      </c>
      <c r="AT15" s="31">
        <v>4.9874566620816871</v>
      </c>
      <c r="AU15" s="29">
        <v>16.32588213322002</v>
      </c>
      <c r="AV15" s="31">
        <v>16.325877273511104</v>
      </c>
      <c r="AW15" s="29">
        <v>9.9417698177856497</v>
      </c>
      <c r="AX15" s="31">
        <v>9.9417691554989762</v>
      </c>
      <c r="AY15" s="1">
        <f>J15/I15</f>
        <v>0.50000003570410323</v>
      </c>
      <c r="AZ15" s="2">
        <f>K15/I15</f>
        <v>0.49999996429589677</v>
      </c>
      <c r="BA15" s="1">
        <f>M15/L15</f>
        <v>0.4999999999999426</v>
      </c>
      <c r="BB15" s="2">
        <f>N15/L15</f>
        <v>0.5000000000000574</v>
      </c>
      <c r="BC15" s="1">
        <f>P15/O15</f>
        <v>0.50000004609269599</v>
      </c>
      <c r="BD15" s="2">
        <f>Q15/O15</f>
        <v>0.49999995390730395</v>
      </c>
      <c r="BE15" s="1">
        <f>AD15*Y15</f>
        <v>0.22137193501428423</v>
      </c>
      <c r="BF15" s="2">
        <f>AD15*Z15</f>
        <v>0.22137179493960454</v>
      </c>
      <c r="BG15" s="1">
        <f>AC15*AA15</f>
        <v>0.27862817066933637</v>
      </c>
      <c r="BH15" s="2">
        <f>AC15*AB15</f>
        <v>0.27862809937677485</v>
      </c>
      <c r="BI15" s="1">
        <f>AM15/AK15</f>
        <v>1.3386518218775936E-17</v>
      </c>
      <c r="BJ15" s="2">
        <f>AN15/AL15</f>
        <v>2.8302789318516255E-15</v>
      </c>
      <c r="BK15" s="1">
        <f>AO15/AK15</f>
        <v>6.6898917436324388E-27</v>
      </c>
      <c r="BL15" s="2">
        <f>AP15/AL15</f>
        <v>1.1107867332498986E-25</v>
      </c>
      <c r="BM15" s="1">
        <f>AQ15/AK15</f>
        <v>3.7822559575148062E-3</v>
      </c>
      <c r="BN15" s="2">
        <f>AR15/AL15</f>
        <v>3.7822614160299035E-3</v>
      </c>
      <c r="BO15">
        <f>AS15/AK15</f>
        <v>2.0385308334885954E-2</v>
      </c>
      <c r="BP15" s="2">
        <f>AT15/AL15</f>
        <v>2.0385308334885954E-2</v>
      </c>
    </row>
    <row r="16" spans="1:68" ht="15" customHeight="1" x14ac:dyDescent="0.35">
      <c r="A16" s="20">
        <v>2085</v>
      </c>
      <c r="B16" s="1">
        <v>0.67056881000000002</v>
      </c>
      <c r="C16">
        <v>608.03410369999995</v>
      </c>
      <c r="D16">
        <v>25.801636720000001</v>
      </c>
      <c r="E16" s="2">
        <v>3.1168718219999998</v>
      </c>
      <c r="F16" s="29">
        <v>0.61345805476057014</v>
      </c>
      <c r="G16" s="31">
        <v>0.6134572172073901</v>
      </c>
      <c r="H16" s="31">
        <v>3.0761566836307264</v>
      </c>
      <c r="I16" s="29">
        <v>1234.037480655481</v>
      </c>
      <c r="J16" s="30">
        <v>617.01878825293534</v>
      </c>
      <c r="K16" s="31">
        <v>617.01869240254564</v>
      </c>
      <c r="L16" s="29">
        <v>10843.617248100265</v>
      </c>
      <c r="M16" s="30">
        <v>5421.8086240486227</v>
      </c>
      <c r="N16" s="31">
        <v>5421.8086240516423</v>
      </c>
      <c r="O16" s="29">
        <v>526.64475908747477</v>
      </c>
      <c r="P16" s="30">
        <v>263.32240475581079</v>
      </c>
      <c r="Q16" s="31">
        <v>263.32235433166403</v>
      </c>
      <c r="R16" s="29">
        <v>25.838874586333869</v>
      </c>
      <c r="S16" s="30">
        <v>32.815017964272919</v>
      </c>
      <c r="T16" s="30">
        <v>32.815011180036599</v>
      </c>
      <c r="U16" s="29">
        <v>5.8188409058347736E-7</v>
      </c>
      <c r="V16" s="31">
        <v>6.0054395710771833E-5</v>
      </c>
      <c r="W16" s="29">
        <v>8.5886408920255732E-11</v>
      </c>
      <c r="X16" s="31">
        <v>3.4814900234314338E-10</v>
      </c>
      <c r="Y16" s="29">
        <v>0.49999992372880242</v>
      </c>
      <c r="Z16" s="31">
        <v>0.50000007627119758</v>
      </c>
      <c r="AA16" s="29">
        <v>0.50000002812828304</v>
      </c>
      <c r="AB16" s="31">
        <v>0.49999997187171702</v>
      </c>
      <c r="AC16" s="29">
        <v>0.55702651156449878</v>
      </c>
      <c r="AD16" s="31">
        <v>0.44297348843550127</v>
      </c>
      <c r="AE16" s="29">
        <v>200.04063351323759</v>
      </c>
      <c r="AF16" s="31">
        <v>200.0406038726953</v>
      </c>
      <c r="AG16" s="29">
        <v>0.24032049722945859</v>
      </c>
      <c r="AH16" s="31">
        <v>0.24032046432056076</v>
      </c>
      <c r="AI16" s="30">
        <v>0.5</v>
      </c>
      <c r="AJ16" s="30">
        <v>0.5</v>
      </c>
      <c r="AK16" s="29">
        <v>270.54061428819011</v>
      </c>
      <c r="AL16" s="31">
        <v>270.54055835613298</v>
      </c>
      <c r="AM16" s="29">
        <v>6.7717818974832093E-17</v>
      </c>
      <c r="AN16" s="31">
        <v>7.2130608883719415E-13</v>
      </c>
      <c r="AO16" s="29">
        <v>1.4752950474434767E-25</v>
      </c>
      <c r="AP16" s="31">
        <v>2.424154556650521E-24</v>
      </c>
      <c r="AQ16" s="29">
        <v>1.1764786070731754</v>
      </c>
      <c r="AR16" s="31">
        <v>1.1764743482404756</v>
      </c>
      <c r="AS16" s="29">
        <v>6.0417309253061093</v>
      </c>
      <c r="AT16" s="31">
        <v>6.0417296762277033</v>
      </c>
      <c r="AU16" s="29">
        <v>17.907865642477145</v>
      </c>
      <c r="AV16" s="31">
        <v>17.907859361984272</v>
      </c>
      <c r="AW16" s="29">
        <v>10.474827042604206</v>
      </c>
      <c r="AX16" s="31">
        <v>10.474826220697384</v>
      </c>
      <c r="AY16" s="1">
        <f>J16/I16</f>
        <v>0.50000003883609334</v>
      </c>
      <c r="AZ16" s="2">
        <f>K16/I16</f>
        <v>0.4999999611639066</v>
      </c>
      <c r="BA16" s="1">
        <f>M16/L16</f>
        <v>0.49999999999986078</v>
      </c>
      <c r="BB16" s="2">
        <f>N16/L16</f>
        <v>0.50000000000013922</v>
      </c>
      <c r="BC16" s="1">
        <f>P16/O16</f>
        <v>0.50000004787301677</v>
      </c>
      <c r="BD16" s="2">
        <f>Q16/O16</f>
        <v>0.49999995212698328</v>
      </c>
      <c r="BE16" s="1">
        <f>AD16*Y16</f>
        <v>0.22148671043163218</v>
      </c>
      <c r="BF16" s="2">
        <f>AD16*Z16</f>
        <v>0.22148677800386909</v>
      </c>
      <c r="BG16" s="1">
        <f>AC16*AA16</f>
        <v>0.27851327145044874</v>
      </c>
      <c r="BH16" s="2">
        <f>AC16*AB16</f>
        <v>0.27851324011405004</v>
      </c>
      <c r="BI16" s="1">
        <f>AM16/AK16</f>
        <v>2.5030555635057628E-19</v>
      </c>
      <c r="BJ16" s="2">
        <f>AN16/AL16</f>
        <v>2.6661661867633337E-15</v>
      </c>
      <c r="BK16" s="1">
        <f>AO16/AK16</f>
        <v>5.4531370505130014E-28</v>
      </c>
      <c r="BL16" s="2">
        <f>AP16/AL16</f>
        <v>8.960410858099225E-27</v>
      </c>
      <c r="BM16" s="1">
        <f>AQ16/AK16</f>
        <v>4.3486210385400613E-3</v>
      </c>
      <c r="BN16" s="2">
        <f>AR16/AL16</f>
        <v>4.3486061956440319E-3</v>
      </c>
      <c r="BO16">
        <f>AS16/AK16</f>
        <v>2.2332066263700535E-2</v>
      </c>
      <c r="BP16" s="2">
        <f>AT16/AL16</f>
        <v>2.2332066263700535E-2</v>
      </c>
    </row>
    <row r="17" spans="1:68" ht="15" customHeight="1" x14ac:dyDescent="0.35">
      <c r="A17" s="20">
        <v>2090</v>
      </c>
      <c r="B17" s="1">
        <v>0.72474622</v>
      </c>
      <c r="C17">
        <v>663.65085439999996</v>
      </c>
      <c r="D17">
        <v>21.960892139999999</v>
      </c>
      <c r="E17" s="2">
        <v>3.248021193</v>
      </c>
      <c r="F17" s="29">
        <v>0.68520779486825634</v>
      </c>
      <c r="G17" s="31">
        <v>0.6852076405839963</v>
      </c>
      <c r="H17" s="31">
        <v>3.2061786509127175</v>
      </c>
      <c r="I17" s="29">
        <v>1361.5044004599647</v>
      </c>
      <c r="J17" s="30">
        <v>680.75224537041845</v>
      </c>
      <c r="K17" s="31">
        <v>680.75215508954625</v>
      </c>
      <c r="L17" s="29">
        <v>10929.350409038885</v>
      </c>
      <c r="M17" s="30">
        <v>5464.6752045176554</v>
      </c>
      <c r="N17" s="31">
        <v>5464.6752045212288</v>
      </c>
      <c r="O17" s="29">
        <v>580.09499391027657</v>
      </c>
      <c r="P17" s="30">
        <v>290.04752494479578</v>
      </c>
      <c r="Q17" s="31">
        <v>290.04746896548085</v>
      </c>
      <c r="R17" s="29">
        <v>21.672067619653546</v>
      </c>
      <c r="S17" s="30">
        <v>33.76201235657836</v>
      </c>
      <c r="T17" s="30">
        <v>33.762005742786322</v>
      </c>
      <c r="U17" s="29">
        <v>2.0675344264464078E-5</v>
      </c>
      <c r="V17" s="31">
        <v>7.0880997900699802E-5</v>
      </c>
      <c r="W17" s="29">
        <v>2.1464286503665841E-10</v>
      </c>
      <c r="X17" s="31">
        <v>4.5566783673754694E-7</v>
      </c>
      <c r="Y17" s="29">
        <v>0.50000016603736452</v>
      </c>
      <c r="Z17" s="31">
        <v>0.49999983396263542</v>
      </c>
      <c r="AA17" s="29">
        <v>0.50000011335782579</v>
      </c>
      <c r="AB17" s="31">
        <v>0.49999988664217426</v>
      </c>
      <c r="AC17" s="29">
        <v>0.5572637902994273</v>
      </c>
      <c r="AD17" s="31">
        <v>0.44273620970057276</v>
      </c>
      <c r="AE17" s="29">
        <v>220.40708334841298</v>
      </c>
      <c r="AF17" s="31">
        <v>220.40705773126354</v>
      </c>
      <c r="AG17" s="29">
        <v>0.24010010638648727</v>
      </c>
      <c r="AH17" s="31">
        <v>0.24010004804594709</v>
      </c>
      <c r="AI17" s="30">
        <v>0.5</v>
      </c>
      <c r="AJ17" s="30">
        <v>0.5</v>
      </c>
      <c r="AK17" s="29">
        <v>298.78721995117053</v>
      </c>
      <c r="AL17" s="31">
        <v>298.78716142040179</v>
      </c>
      <c r="AM17" s="29">
        <v>8.5493972090821532E-14</v>
      </c>
      <c r="AN17" s="31">
        <v>1.004823172679802E-12</v>
      </c>
      <c r="AO17" s="29">
        <v>9.2143119022290322E-25</v>
      </c>
      <c r="AP17" s="31">
        <v>4.1526635487415155E-18</v>
      </c>
      <c r="AQ17" s="29">
        <v>1.4911730914574068</v>
      </c>
      <c r="AR17" s="31">
        <v>1.4911719599481639</v>
      </c>
      <c r="AS17" s="29">
        <v>7.2485219149172195</v>
      </c>
      <c r="AT17" s="31">
        <v>7.2485204949717481</v>
      </c>
      <c r="AU17" s="29">
        <v>19.64399760429869</v>
      </c>
      <c r="AV17" s="31">
        <v>19.643991217522807</v>
      </c>
      <c r="AW17" s="29">
        <v>11.036254943476212</v>
      </c>
      <c r="AX17" s="31">
        <v>11.036254020035955</v>
      </c>
      <c r="AY17" s="1">
        <f>J17/I17</f>
        <v>0.500000033154822</v>
      </c>
      <c r="AZ17" s="2">
        <f>K17/I17</f>
        <v>0.49999996684517795</v>
      </c>
      <c r="BA17" s="1">
        <f>M17/L17</f>
        <v>0.49999999999983646</v>
      </c>
      <c r="BB17" s="2">
        <f>N17/L17</f>
        <v>0.50000000000016342</v>
      </c>
      <c r="BC17" s="1">
        <f>P17/O17</f>
        <v>0.50000004825012767</v>
      </c>
      <c r="BD17" s="2">
        <f>Q17/O17</f>
        <v>0.49999995174987244</v>
      </c>
      <c r="BE17" s="1">
        <f>AD17*Y17</f>
        <v>0.22136817836103981</v>
      </c>
      <c r="BF17" s="2">
        <f>AD17*Z17</f>
        <v>0.22136803133953292</v>
      </c>
      <c r="BG17" s="1">
        <f>AC17*AA17</f>
        <v>0.27863195831992532</v>
      </c>
      <c r="BH17" s="2">
        <f>AC17*AB17</f>
        <v>0.27863183197950203</v>
      </c>
      <c r="BI17" s="1">
        <f>AM17/AK17</f>
        <v>2.861366430090063E-16</v>
      </c>
      <c r="BJ17" s="2">
        <f>AN17/AL17</f>
        <v>3.3630065224455477E-15</v>
      </c>
      <c r="BK17" s="1">
        <f>AO17/AK17</f>
        <v>3.083904292738788E-27</v>
      </c>
      <c r="BL17" s="2">
        <f>AP17/AL17</f>
        <v>1.3898400215726146E-20</v>
      </c>
      <c r="BM17" s="1">
        <f>AQ17/AK17</f>
        <v>4.9907525887522989E-3</v>
      </c>
      <c r="BN17" s="2">
        <f>AR17/AL17</f>
        <v>4.9907497794058281E-3</v>
      </c>
      <c r="BO17">
        <f>AS17/AK17</f>
        <v>2.4259812438101647E-2</v>
      </c>
      <c r="BP17" s="2">
        <f>AT17/AL17</f>
        <v>2.4259812438101647E-2</v>
      </c>
    </row>
    <row r="18" spans="1:68" ht="15" customHeight="1" x14ac:dyDescent="0.35">
      <c r="A18" s="20">
        <v>2095</v>
      </c>
      <c r="B18" s="1">
        <v>0.78168958600000005</v>
      </c>
      <c r="C18">
        <v>721.62431509999999</v>
      </c>
      <c r="D18">
        <v>17.71467689</v>
      </c>
      <c r="E18" s="2">
        <v>3.3707889899999999</v>
      </c>
      <c r="F18" s="29">
        <v>0.76479759788116064</v>
      </c>
      <c r="G18" s="31">
        <v>0.76479654028522204</v>
      </c>
      <c r="H18" s="31">
        <v>3.3280742760539175</v>
      </c>
      <c r="I18" s="29">
        <v>1500.3589975806051</v>
      </c>
      <c r="J18" s="30">
        <v>750.17957170475597</v>
      </c>
      <c r="K18" s="31">
        <v>750.17942587584912</v>
      </c>
      <c r="L18" s="29">
        <v>11004.142808573539</v>
      </c>
      <c r="M18" s="30">
        <v>5502.0714038264005</v>
      </c>
      <c r="N18" s="31">
        <v>5502.0714047471383</v>
      </c>
      <c r="O18" s="29">
        <v>638.24269360233745</v>
      </c>
      <c r="P18" s="30">
        <v>319.12138274892067</v>
      </c>
      <c r="Q18" s="31">
        <v>319.12131085341679</v>
      </c>
      <c r="R18" s="29">
        <v>16.696268063770408</v>
      </c>
      <c r="S18" s="30">
        <v>34.710633399531652</v>
      </c>
      <c r="T18" s="30">
        <v>34.71062487080227</v>
      </c>
      <c r="U18" s="29">
        <v>1.9730482082151298E-6</v>
      </c>
      <c r="V18" s="31">
        <v>3.7886815029264194E-5</v>
      </c>
      <c r="W18" s="29">
        <v>2.0078873159290963E-10</v>
      </c>
      <c r="X18" s="31">
        <v>3.2011127490881863E-10</v>
      </c>
      <c r="Y18" s="29">
        <v>0.50000001554670082</v>
      </c>
      <c r="Z18" s="31">
        <v>0.49999998445329913</v>
      </c>
      <c r="AA18" s="29">
        <v>0.50000006935535601</v>
      </c>
      <c r="AB18" s="31">
        <v>0.49999993064464399</v>
      </c>
      <c r="AC18" s="29">
        <v>0.55810019081379925</v>
      </c>
      <c r="AD18" s="31">
        <v>0.44189980918620081</v>
      </c>
      <c r="AE18" s="29">
        <v>242.57222191673776</v>
      </c>
      <c r="AF18" s="31">
        <v>242.5721695153963</v>
      </c>
      <c r="AG18" s="29">
        <v>0.23987474663335387</v>
      </c>
      <c r="AH18" s="31">
        <v>0.23987473958823793</v>
      </c>
      <c r="AI18" s="30">
        <v>0.5</v>
      </c>
      <c r="AJ18" s="30">
        <v>0.5</v>
      </c>
      <c r="AK18" s="29">
        <v>329.62226345394919</v>
      </c>
      <c r="AL18" s="31">
        <v>329.6221824626561</v>
      </c>
      <c r="AM18" s="29">
        <v>7.7858384638818695E-16</v>
      </c>
      <c r="AN18" s="31">
        <v>2.870821506123359E-13</v>
      </c>
      <c r="AO18" s="29">
        <v>8.0632229469379016E-25</v>
      </c>
      <c r="AP18" s="31">
        <v>2.0494245664749851E-24</v>
      </c>
      <c r="AQ18" s="29">
        <v>1.8847047187270931</v>
      </c>
      <c r="AR18" s="31">
        <v>1.8846977400131883</v>
      </c>
      <c r="AS18" s="29">
        <v>8.6161759863014353</v>
      </c>
      <c r="AT18" s="31">
        <v>8.6161738692258858</v>
      </c>
      <c r="AU18" s="29">
        <v>21.547476974499858</v>
      </c>
      <c r="AV18" s="31">
        <v>21.547468769237039</v>
      </c>
      <c r="AW18" s="29">
        <v>11.628003526518384</v>
      </c>
      <c r="AX18" s="31">
        <v>11.628002309412235</v>
      </c>
      <c r="AY18" s="1">
        <f>J18/I18</f>
        <v>0.50000004859800462</v>
      </c>
      <c r="AZ18" s="2">
        <f>K18/I18</f>
        <v>0.49999995140199543</v>
      </c>
      <c r="BA18" s="1">
        <f>M18/L18</f>
        <v>0.49999999995816402</v>
      </c>
      <c r="BB18" s="2">
        <f>N18/L18</f>
        <v>0.50000000004183598</v>
      </c>
      <c r="BC18" s="1">
        <f>P18/O18</f>
        <v>0.5000000563230137</v>
      </c>
      <c r="BD18" s="2">
        <f>Q18/O18</f>
        <v>0.49999994367698636</v>
      </c>
      <c r="BE18" s="1">
        <f>AD18*Y18</f>
        <v>0.22094991146318452</v>
      </c>
      <c r="BF18" s="2">
        <f>AD18*Z18</f>
        <v>0.22094989772301626</v>
      </c>
      <c r="BG18" s="1">
        <f>AC18*AA18</f>
        <v>0.27905013411413704</v>
      </c>
      <c r="BH18" s="2">
        <f>AC18*AB18</f>
        <v>0.27905005669966221</v>
      </c>
      <c r="BI18" s="1">
        <f>AM18/AK18</f>
        <v>2.3620487227706974E-18</v>
      </c>
      <c r="BJ18" s="2">
        <f>AN18/AL18</f>
        <v>8.7094305506838975E-16</v>
      </c>
      <c r="BK18" s="1">
        <f>AO18/AK18</f>
        <v>2.446200952098127E-27</v>
      </c>
      <c r="BL18" s="2">
        <f>AP18/AL18</f>
        <v>6.2174958953412389E-27</v>
      </c>
      <c r="BM18" s="1">
        <f>AQ18/AK18</f>
        <v>5.7177713027578951E-3</v>
      </c>
      <c r="BN18" s="2">
        <f>AR18/AL18</f>
        <v>5.7177515358108871E-3</v>
      </c>
      <c r="BO18">
        <f>AS18/AK18</f>
        <v>2.6139544993159063E-2</v>
      </c>
      <c r="BP18" s="2">
        <f>AT18/AL18</f>
        <v>2.6139544993159066E-2</v>
      </c>
    </row>
    <row r="19" spans="1:68" ht="15" customHeight="1" thickBot="1" x14ac:dyDescent="0.4">
      <c r="A19" s="21">
        <v>2100</v>
      </c>
      <c r="B19" s="3">
        <v>0.84148267899999996</v>
      </c>
      <c r="C19" s="9">
        <v>782.02691560000005</v>
      </c>
      <c r="D19" s="9">
        <v>13.080040820000001</v>
      </c>
      <c r="E19" s="4">
        <v>3.4843868869999999</v>
      </c>
      <c r="F19" s="32">
        <v>0.85296959171518849</v>
      </c>
      <c r="G19" s="33">
        <v>0.85296943205456255</v>
      </c>
      <c r="H19" s="33">
        <v>3.4406918991018944</v>
      </c>
      <c r="I19" s="32">
        <v>1651.4384953323884</v>
      </c>
      <c r="J19" s="34">
        <v>825.71931825013576</v>
      </c>
      <c r="K19" s="33">
        <v>825.71917708225271</v>
      </c>
      <c r="L19" s="32">
        <v>11069.326442880913</v>
      </c>
      <c r="M19" s="34">
        <v>5534.6632209772406</v>
      </c>
      <c r="N19" s="33">
        <v>5534.6632219036719</v>
      </c>
      <c r="O19" s="32">
        <v>701.50879041618373</v>
      </c>
      <c r="P19" s="34">
        <v>350.75443836419691</v>
      </c>
      <c r="Q19" s="33">
        <v>350.75435205198676</v>
      </c>
      <c r="R19" s="32">
        <v>10.812978667494505</v>
      </c>
      <c r="S19" s="34">
        <v>35.663135901396103</v>
      </c>
      <c r="T19" s="34">
        <v>35.663127012524427</v>
      </c>
      <c r="U19" s="32">
        <v>3.7882863204215464E-5</v>
      </c>
      <c r="V19" s="33">
        <v>1.1236394008653693E-4</v>
      </c>
      <c r="W19" s="32">
        <v>4.2967529624828538E-9</v>
      </c>
      <c r="X19" s="33">
        <v>7.1646068339828921E-10</v>
      </c>
      <c r="Y19" s="32">
        <v>0.49999993932824516</v>
      </c>
      <c r="Z19" s="33">
        <v>0.50000006067175484</v>
      </c>
      <c r="AA19" s="32">
        <v>0.50000001462513866</v>
      </c>
      <c r="AB19" s="33">
        <v>0.49999998537486134</v>
      </c>
      <c r="AC19" s="32">
        <v>0.55969663645017809</v>
      </c>
      <c r="AD19" s="33">
        <v>0.44030336354982186</v>
      </c>
      <c r="AE19" s="32">
        <v>266.74163546214754</v>
      </c>
      <c r="AF19" s="33">
        <v>266.7415726572554</v>
      </c>
      <c r="AG19" s="32">
        <v>0.23952028460098013</v>
      </c>
      <c r="AH19" s="33">
        <v>0.23952027652184193</v>
      </c>
      <c r="AI19" s="34">
        <v>0.5</v>
      </c>
      <c r="AJ19" s="34">
        <v>0.5</v>
      </c>
      <c r="AK19" s="32">
        <v>363.27962201635</v>
      </c>
      <c r="AL19" s="33">
        <v>363.27953147058446</v>
      </c>
      <c r="AM19" s="32">
        <v>2.8702226490986042E-13</v>
      </c>
      <c r="AN19" s="33">
        <v>2.5251310063541724E-12</v>
      </c>
      <c r="AO19" s="32">
        <v>3.6924172041210362E-22</v>
      </c>
      <c r="AP19" s="33">
        <v>1.0266318217110872E-23</v>
      </c>
      <c r="AQ19" s="32">
        <v>2.3756845410436975</v>
      </c>
      <c r="AR19" s="33">
        <v>2.3756828372017873</v>
      </c>
      <c r="AS19" s="32">
        <v>10.149499111109092</v>
      </c>
      <c r="AT19" s="33">
        <v>10.149496581393382</v>
      </c>
      <c r="AU19" s="32">
        <v>23.631657293214378</v>
      </c>
      <c r="AV19" s="33">
        <v>23.631648171298739</v>
      </c>
      <c r="AW19" s="32">
        <v>12.252332186197924</v>
      </c>
      <c r="AX19" s="33">
        <v>12.252330746159078</v>
      </c>
      <c r="AY19" s="3">
        <f>J19/I19</f>
        <v>0.50000004274088428</v>
      </c>
      <c r="AZ19" s="4">
        <f>K19/I19</f>
        <v>0.49999995725911583</v>
      </c>
      <c r="BA19" s="3">
        <f>M19/L19</f>
        <v>0.4999999999581532</v>
      </c>
      <c r="BB19" s="4">
        <f>N19/L19</f>
        <v>0.50000000004184675</v>
      </c>
      <c r="BC19" s="3">
        <f>P19/O19</f>
        <v>0.50000006151897969</v>
      </c>
      <c r="BD19" s="4">
        <f>Q19/O19</f>
        <v>0.4999999384810202</v>
      </c>
      <c r="BE19" s="3">
        <f>AD19*Y19</f>
        <v>0.2201516550609332</v>
      </c>
      <c r="BF19" s="4">
        <f>AD19*Z19</f>
        <v>0.22015170848888865</v>
      </c>
      <c r="BG19" s="3">
        <f>AC19*AA19</f>
        <v>0.27984832641072993</v>
      </c>
      <c r="BH19" s="4">
        <f>AC19*AB19</f>
        <v>0.27984831003944816</v>
      </c>
      <c r="BI19" s="3">
        <f>AM19/AK19</f>
        <v>7.9008633436901812E-16</v>
      </c>
      <c r="BJ19" s="4">
        <f>AN19/AL19</f>
        <v>6.9509311359553927E-15</v>
      </c>
      <c r="BK19" s="3">
        <f>AO19/AK19</f>
        <v>1.0164118712815806E-24</v>
      </c>
      <c r="BL19" s="4">
        <f>AP19/AL19</f>
        <v>2.8260106413240512E-26</v>
      </c>
      <c r="BM19" s="3">
        <f>AQ19/AK19</f>
        <v>6.5395480425179918E-3</v>
      </c>
      <c r="BN19" s="4">
        <f>AR19/AL19</f>
        <v>6.5395449823028402E-3</v>
      </c>
      <c r="BO19" s="9">
        <f>AS19/AK19</f>
        <v>2.7938531357127146E-2</v>
      </c>
      <c r="BP19" s="4">
        <f>AT19/AL19</f>
        <v>2.7938531357127146E-2</v>
      </c>
    </row>
    <row r="20" spans="1:68" ht="15" customHeight="1" thickBot="1" x14ac:dyDescent="0.4"/>
    <row r="21" spans="1:68" ht="15" customHeight="1" thickBot="1" x14ac:dyDescent="0.4">
      <c r="A21" s="22" t="s">
        <v>17</v>
      </c>
      <c r="B21" s="11" t="str">
        <f>B1</f>
        <v>Abatement rate</v>
      </c>
      <c r="C21" s="12" t="str">
        <f t="shared" ref="C21:E21" si="0">C1</f>
        <v>Net output</v>
      </c>
      <c r="D21" s="12" t="str">
        <f t="shared" si="0"/>
        <v>Net emissions</v>
      </c>
      <c r="E21" s="15" t="str">
        <f t="shared" si="0"/>
        <v>Atmospheric temperature</v>
      </c>
      <c r="F21" s="5" t="s">
        <v>28</v>
      </c>
      <c r="G21" s="6" t="s">
        <v>29</v>
      </c>
      <c r="H21" s="14" t="str">
        <f t="shared" ref="H21:BP21" si="1">H1</f>
        <v>Atmospheric temperature</v>
      </c>
      <c r="I21" s="16" t="str">
        <f t="shared" si="1"/>
        <v>Total Capital</v>
      </c>
      <c r="J21" s="8" t="str">
        <f t="shared" si="1"/>
        <v>Capital (Green)</v>
      </c>
      <c r="K21" s="6" t="str">
        <f t="shared" si="1"/>
        <v>Capital (Brown)</v>
      </c>
      <c r="L21" s="7" t="str">
        <f t="shared" si="1"/>
        <v>Total Labor</v>
      </c>
      <c r="M21" s="8" t="str">
        <f t="shared" si="1"/>
        <v>Labor (Green)</v>
      </c>
      <c r="N21" s="6" t="str">
        <f t="shared" si="1"/>
        <v>Labor (Brown)</v>
      </c>
      <c r="O21" s="7" t="str">
        <f t="shared" si="1"/>
        <v>Net output</v>
      </c>
      <c r="P21" s="8" t="str">
        <f t="shared" si="1"/>
        <v>Net output (Green)</v>
      </c>
      <c r="Q21" s="6" t="str">
        <f t="shared" si="1"/>
        <v>Net output (Brown)</v>
      </c>
      <c r="R21" s="7" t="str">
        <f t="shared" si="1"/>
        <v>net emissions</v>
      </c>
      <c r="S21" s="8" t="str">
        <f t="shared" si="1"/>
        <v>Emissions (Green)</v>
      </c>
      <c r="T21" s="10" t="str">
        <f t="shared" si="1"/>
        <v>Emissions (Brown)</v>
      </c>
      <c r="U21" s="5" t="str">
        <f t="shared" si="1"/>
        <v>Capital transfer (Brown-&gt;Green)</v>
      </c>
      <c r="V21" s="6" t="str">
        <f t="shared" si="1"/>
        <v>Capital transfer (Green-&gt;Brown)</v>
      </c>
      <c r="W21" s="5" t="str">
        <f t="shared" si="1"/>
        <v>Labor transfer (Brown-&gt;Green)</v>
      </c>
      <c r="X21" s="6" t="str">
        <f t="shared" si="1"/>
        <v>Labor transfer (Green-&gt;Brown)</v>
      </c>
      <c r="Y21" s="5" t="str">
        <f t="shared" si="1"/>
        <v>Capital productivity share (Green)</v>
      </c>
      <c r="Z21" s="6" t="str">
        <f t="shared" si="1"/>
        <v>Capital productivity share (Brown)</v>
      </c>
      <c r="AA21" s="5" t="str">
        <f t="shared" si="1"/>
        <v>Labor productivity share (Green)</v>
      </c>
      <c r="AB21" s="6" t="str">
        <f t="shared" si="1"/>
        <v>Labor productivity share (Brown)</v>
      </c>
      <c r="AC21" s="5" t="str">
        <f t="shared" si="1"/>
        <v>Labor R&amp;D share</v>
      </c>
      <c r="AD21" s="6" t="str">
        <f t="shared" si="1"/>
        <v>Capital R&amp;D share</v>
      </c>
      <c r="AE21" s="5" t="str">
        <f t="shared" si="1"/>
        <v>Consumption (Green)</v>
      </c>
      <c r="AF21" s="6" t="str">
        <f t="shared" si="1"/>
        <v>Consumption (Brown)</v>
      </c>
      <c r="AG21" s="5" t="str">
        <f t="shared" si="1"/>
        <v>Saving rate (Green)</v>
      </c>
      <c r="AH21" s="6" t="str">
        <f t="shared" si="1"/>
        <v>Saving rate (Brown)</v>
      </c>
      <c r="AI21" s="5" t="str">
        <f t="shared" si="1"/>
        <v>Consumption share (Green)</v>
      </c>
      <c r="AJ21" s="26" t="str">
        <f t="shared" si="1"/>
        <v>Consumption share (Brown)</v>
      </c>
      <c r="AK21" s="5" t="str">
        <f t="shared" ref="AK21:AV21" si="2">AK1</f>
        <v>Gross output (Green)</v>
      </c>
      <c r="AL21" s="6" t="str">
        <f t="shared" si="2"/>
        <v>Gross output (Brown)</v>
      </c>
      <c r="AM21" s="5" t="str">
        <f t="shared" si="2"/>
        <v>Capital transfer cost (Brown-&gt;Green)</v>
      </c>
      <c r="AN21" s="6" t="str">
        <f t="shared" si="2"/>
        <v>Capital transfer cost (Green-&gt;Brown)</v>
      </c>
      <c r="AO21" s="5" t="str">
        <f t="shared" si="2"/>
        <v>Labor transfer cost (Brown-&gt;Green)</v>
      </c>
      <c r="AP21" s="6" t="str">
        <f t="shared" si="2"/>
        <v>Labor transfer cost (Green-&gt;Brown)</v>
      </c>
      <c r="AQ21" s="5" t="str">
        <f t="shared" si="2"/>
        <v>Abatement cost (Green)</v>
      </c>
      <c r="AR21" s="6" t="str">
        <f t="shared" si="2"/>
        <v>Abatement cost (Brown)</v>
      </c>
      <c r="AS21" s="5" t="str">
        <f t="shared" si="2"/>
        <v>Damage cost (Green)</v>
      </c>
      <c r="AT21" s="26" t="str">
        <f t="shared" si="2"/>
        <v>Damage cost (Brown)</v>
      </c>
      <c r="AU21" s="5" t="str">
        <f t="shared" si="2"/>
        <v>Capital productivity (Green)</v>
      </c>
      <c r="AV21" s="26" t="str">
        <f t="shared" si="2"/>
        <v>Capital productivity (Brown)</v>
      </c>
      <c r="AW21" s="5" t="str">
        <f t="shared" ref="AW21:AX21" si="3">AW1</f>
        <v>Labor productivity (Green)</v>
      </c>
      <c r="AX21" s="26" t="str">
        <f t="shared" si="3"/>
        <v>Labor productivity (Brown)</v>
      </c>
      <c r="AY21" s="5" t="str">
        <f t="shared" si="1"/>
        <v>Capital share (Green)</v>
      </c>
      <c r="AZ21" s="6" t="str">
        <f t="shared" si="1"/>
        <v>Capital share (Brown)</v>
      </c>
      <c r="BA21" s="5" t="str">
        <f t="shared" si="1"/>
        <v>Labor share (Green)</v>
      </c>
      <c r="BB21" s="6" t="str">
        <f t="shared" si="1"/>
        <v>Labor share (Brown)</v>
      </c>
      <c r="BC21" s="8" t="str">
        <f t="shared" si="1"/>
        <v>Output share (Green)</v>
      </c>
      <c r="BD21" s="10" t="str">
        <f t="shared" si="1"/>
        <v>Output share (Brown)</v>
      </c>
      <c r="BE21" s="5" t="str">
        <f t="shared" si="1"/>
        <v>Capital R&amp;D share (Green)</v>
      </c>
      <c r="BF21" s="6" t="str">
        <f t="shared" si="1"/>
        <v>Capital R&amp;D share (Brown)</v>
      </c>
      <c r="BG21" s="5" t="str">
        <f t="shared" si="1"/>
        <v>Labor R&amp;D share (Green)</v>
      </c>
      <c r="BH21" s="6" t="str">
        <f t="shared" si="1"/>
        <v>Labor R&amp;D share (Brown)</v>
      </c>
      <c r="BI21" s="5" t="str">
        <f t="shared" si="1"/>
        <v>Capital transfer cost share (Brown-&gt;Green)</v>
      </c>
      <c r="BJ21" s="6" t="str">
        <f t="shared" si="1"/>
        <v>Capital transfer cost share (Green-&gt;Brown)</v>
      </c>
      <c r="BK21" s="5" t="str">
        <f t="shared" si="1"/>
        <v>Labor transfer cost share (Brown-&gt;Green)</v>
      </c>
      <c r="BL21" s="6" t="str">
        <f t="shared" si="1"/>
        <v>Labor transfer cost share (Green-&gt;Brown)</v>
      </c>
      <c r="BM21" s="5" t="str">
        <f t="shared" si="1"/>
        <v>Abatement cost share (Green)</v>
      </c>
      <c r="BN21" s="6" t="str">
        <f t="shared" si="1"/>
        <v>Abatement cost share (Brown)</v>
      </c>
      <c r="BO21" s="5" t="str">
        <f t="shared" si="1"/>
        <v>Damage cost share (Green)</v>
      </c>
      <c r="BP21" s="26" t="str">
        <f t="shared" si="1"/>
        <v>Damage cost share (Brown)</v>
      </c>
    </row>
    <row r="22" spans="1:68" ht="15" customHeight="1" x14ac:dyDescent="0.35">
      <c r="A22" s="19">
        <v>2015</v>
      </c>
      <c r="B22" s="1">
        <f t="shared" ref="B22:E37" si="4">B2</f>
        <v>0.03</v>
      </c>
      <c r="C22">
        <f t="shared" si="4"/>
        <v>104.9972283</v>
      </c>
      <c r="D22">
        <f t="shared" si="4"/>
        <v>33.38173132</v>
      </c>
      <c r="E22" s="2">
        <f t="shared" si="4"/>
        <v>0.85</v>
      </c>
      <c r="F22" s="27">
        <v>3.0000000106178044E-2</v>
      </c>
      <c r="G22" s="28">
        <v>3.0999989477731634E-2</v>
      </c>
      <c r="H22" s="28">
        <v>0.85</v>
      </c>
      <c r="I22" s="29">
        <v>223</v>
      </c>
      <c r="J22" s="30">
        <v>44.599999999999987</v>
      </c>
      <c r="K22" s="31">
        <v>178.4</v>
      </c>
      <c r="L22" s="29">
        <v>7403</v>
      </c>
      <c r="M22" s="30">
        <v>1480.5999999999997</v>
      </c>
      <c r="N22" s="31">
        <v>5922.4000000000005</v>
      </c>
      <c r="O22" s="29">
        <v>98.039426298464576</v>
      </c>
      <c r="P22" s="30">
        <v>17.573050358814161</v>
      </c>
      <c r="Q22" s="31">
        <v>80.466375939650419</v>
      </c>
      <c r="R22" s="29">
        <v>30.469814190477191</v>
      </c>
      <c r="S22" s="30">
        <v>1.3695240246885798</v>
      </c>
      <c r="T22" s="30">
        <v>27.390480493771612</v>
      </c>
      <c r="U22" s="29">
        <v>38.67526126248675</v>
      </c>
      <c r="V22" s="31">
        <v>4.0422452163255822E-6</v>
      </c>
      <c r="W22" s="29">
        <v>32.369656019583836</v>
      </c>
      <c r="X22" s="31">
        <v>3.6814328105098538E-3</v>
      </c>
      <c r="Y22" s="29">
        <v>0.20900760898012805</v>
      </c>
      <c r="Z22" s="31">
        <v>0.79099239101987195</v>
      </c>
      <c r="AA22" s="29">
        <v>0.32327156870922458</v>
      </c>
      <c r="AB22" s="31">
        <v>0.67672843129077542</v>
      </c>
      <c r="AC22" s="29">
        <v>0.61101945265439928</v>
      </c>
      <c r="AD22" s="31">
        <v>0.38898054734560078</v>
      </c>
      <c r="AE22" s="29">
        <v>16.172799441460903</v>
      </c>
      <c r="AF22" s="31">
        <v>55.060645785715622</v>
      </c>
      <c r="AG22" s="29">
        <v>7.9681722225926996E-2</v>
      </c>
      <c r="AH22" s="31">
        <v>0.31573101009282478</v>
      </c>
      <c r="AI22" s="30">
        <v>0.19999999999999996</v>
      </c>
      <c r="AJ22" s="30">
        <v>0.8</v>
      </c>
      <c r="AK22" s="29">
        <v>20.151294923939357</v>
      </c>
      <c r="AL22" s="31">
        <v>80.605179695757457</v>
      </c>
      <c r="AM22" s="29">
        <v>1.4957758337216083</v>
      </c>
      <c r="AN22" s="31">
        <v>1.6339746388907055E-14</v>
      </c>
      <c r="AO22" s="29">
        <v>1.0477946308261801</v>
      </c>
      <c r="AP22" s="31">
        <v>1.3552947538298481E-8</v>
      </c>
      <c r="AQ22" s="29">
        <v>3.1412760259856456E-4</v>
      </c>
      <c r="AR22" s="31">
        <v>1.3638506548376706E-3</v>
      </c>
      <c r="AS22" s="29">
        <v>3.4359972974809E-2</v>
      </c>
      <c r="AT22" s="31">
        <v>0.13743989189923603</v>
      </c>
      <c r="AU22" s="29">
        <v>5</v>
      </c>
      <c r="AV22" s="31">
        <v>5</v>
      </c>
      <c r="AW22" s="29">
        <v>5</v>
      </c>
      <c r="AX22" s="31">
        <v>5</v>
      </c>
      <c r="AY22" s="1">
        <f>J22/I22</f>
        <v>0.19999999999999996</v>
      </c>
      <c r="AZ22" s="2">
        <f>K22/I22</f>
        <v>0.8</v>
      </c>
      <c r="BA22" s="1">
        <f>M22/L22</f>
        <v>0.19999999999999996</v>
      </c>
      <c r="BB22" s="2">
        <f>N22/L22</f>
        <v>0.8</v>
      </c>
      <c r="BC22" s="1">
        <f>P22/O22</f>
        <v>0.17924472859843099</v>
      </c>
      <c r="BD22" s="2">
        <f>Q22/O22</f>
        <v>0.82075527140156901</v>
      </c>
      <c r="BE22" s="1">
        <f>AD22*Y22</f>
        <v>8.129989414048551E-2</v>
      </c>
      <c r="BF22" s="2">
        <f>AD22*Z22</f>
        <v>0.30768065320511528</v>
      </c>
      <c r="BG22" s="1">
        <f>AC22*AA22</f>
        <v>0.19752521697143943</v>
      </c>
      <c r="BH22" s="2">
        <f>AC22*AB22</f>
        <v>0.41349423568295984</v>
      </c>
      <c r="BI22" s="17">
        <f>AM22/AK22</f>
        <v>7.4227281143340068E-2</v>
      </c>
      <c r="BJ22" s="18">
        <f>AN22/AL22</f>
        <v>2.0271335478167881E-16</v>
      </c>
      <c r="BK22" s="17">
        <f>AO22/AK22</f>
        <v>5.1996392032425662E-2</v>
      </c>
      <c r="BL22" s="18">
        <f>AP22/AL22</f>
        <v>1.68139908495382E-10</v>
      </c>
      <c r="BM22" s="17">
        <f>AQ22/AK22</f>
        <v>1.5588457406049222E-5</v>
      </c>
      <c r="BN22" s="18">
        <f>AR22/AL22</f>
        <v>1.6920136646124927E-5</v>
      </c>
      <c r="BO22" s="23">
        <f>AS22/AK22</f>
        <v>1.7051000000000002E-3</v>
      </c>
      <c r="BP22" s="18">
        <f>AT22/AL22</f>
        <v>1.7050999999999998E-3</v>
      </c>
    </row>
    <row r="23" spans="1:68" ht="15" customHeight="1" x14ac:dyDescent="0.35">
      <c r="A23" s="20">
        <v>2020</v>
      </c>
      <c r="B23" s="1">
        <f t="shared" si="4"/>
        <v>0.18715100800000001</v>
      </c>
      <c r="C23">
        <f t="shared" si="4"/>
        <v>125.0094035</v>
      </c>
      <c r="D23">
        <f t="shared" si="4"/>
        <v>35.401101560000001</v>
      </c>
      <c r="E23" s="2">
        <f t="shared" si="4"/>
        <v>1.016341648</v>
      </c>
      <c r="F23" s="29">
        <v>2.9089634899777315E-2</v>
      </c>
      <c r="G23" s="31">
        <v>0.17596689794961337</v>
      </c>
      <c r="H23" s="31">
        <v>1.0098744748242128</v>
      </c>
      <c r="I23" s="29">
        <v>265.70917535644031</v>
      </c>
      <c r="J23" s="30">
        <v>56.1744612227467</v>
      </c>
      <c r="K23" s="31">
        <v>209.5347141336936</v>
      </c>
      <c r="L23" s="29">
        <v>7853.0908476727109</v>
      </c>
      <c r="M23" s="30">
        <v>1604.9519448693247</v>
      </c>
      <c r="N23" s="31">
        <v>6248.1389028033864</v>
      </c>
      <c r="O23" s="29">
        <v>113.47055942651383</v>
      </c>
      <c r="P23" s="30">
        <v>20.682809313827786</v>
      </c>
      <c r="Q23" s="31">
        <v>92.787750112686041</v>
      </c>
      <c r="R23" s="29">
        <v>27.899555757389223</v>
      </c>
      <c r="S23" s="30">
        <v>1.4745115305029013</v>
      </c>
      <c r="T23" s="30">
        <v>29.327629155711328</v>
      </c>
      <c r="U23" s="29">
        <v>39.197822598326951</v>
      </c>
      <c r="V23" s="31">
        <v>5.4069434941803802E-6</v>
      </c>
      <c r="W23" s="29">
        <v>33.665177234738266</v>
      </c>
      <c r="X23" s="31">
        <v>3.7057950983450149E-3</v>
      </c>
      <c r="Y23" s="29">
        <v>0.24077170919207913</v>
      </c>
      <c r="Z23" s="31">
        <v>0.75922829080792087</v>
      </c>
      <c r="AA23" s="29">
        <v>0.34563505317279641</v>
      </c>
      <c r="AB23" s="31">
        <v>0.65436494682720359</v>
      </c>
      <c r="AC23" s="29">
        <v>0.60998522205095207</v>
      </c>
      <c r="AD23" s="31">
        <v>0.39001477794904799</v>
      </c>
      <c r="AE23" s="29">
        <v>18.672664312461507</v>
      </c>
      <c r="AF23" s="31">
        <v>64.414142633663374</v>
      </c>
      <c r="AG23" s="29">
        <v>9.7189166658436799E-2</v>
      </c>
      <c r="AH23" s="31">
        <v>0.30579044587851684</v>
      </c>
      <c r="AI23" s="30">
        <v>0.19999999999999996</v>
      </c>
      <c r="AJ23" s="30">
        <v>0.8</v>
      </c>
      <c r="AK23" s="29">
        <v>23.409269291320609</v>
      </c>
      <c r="AL23" s="31">
        <v>93.120786698477573</v>
      </c>
      <c r="AM23" s="29">
        <v>1.5364692964499111</v>
      </c>
      <c r="AN23" s="31">
        <v>2.9235037949259539E-14</v>
      </c>
      <c r="AO23" s="29">
        <v>1.1333441582463397</v>
      </c>
      <c r="AP23" s="31">
        <v>1.3732917310917938E-8</v>
      </c>
      <c r="AQ23" s="29">
        <v>3.0421249190635408E-4</v>
      </c>
      <c r="AR23" s="31">
        <v>0.10890995816528219</v>
      </c>
      <c r="AS23" s="29">
        <v>5.6342310304666257E-2</v>
      </c>
      <c r="AT23" s="31">
        <v>0.22412661389330696</v>
      </c>
      <c r="AU23" s="29">
        <v>5.1159396266117803</v>
      </c>
      <c r="AV23" s="31">
        <v>5.4237340651883095</v>
      </c>
      <c r="AW23" s="29">
        <v>5.1252250927562457</v>
      </c>
      <c r="AX23" s="31">
        <v>5.2502981443676902</v>
      </c>
      <c r="AY23" s="1">
        <f>J23/I23</f>
        <v>0.21141332867933699</v>
      </c>
      <c r="AZ23" s="2">
        <f>K23/I23</f>
        <v>0.78858667132066296</v>
      </c>
      <c r="BA23" s="1">
        <f>M23/L23</f>
        <v>0.20437200791392315</v>
      </c>
      <c r="BB23" s="2">
        <f>N23/L23</f>
        <v>0.79562799208607693</v>
      </c>
      <c r="BC23" s="1">
        <f>P23/O23</f>
        <v>0.18227467475581147</v>
      </c>
      <c r="BD23" s="2">
        <f>Q23/O23</f>
        <v>0.81772532524418851</v>
      </c>
      <c r="BE23" s="1">
        <f>AD23*Y23</f>
        <v>9.3904524696961492E-2</v>
      </c>
      <c r="BF23" s="2">
        <f>AD23*Z23</f>
        <v>0.29611025325208651</v>
      </c>
      <c r="BG23" s="1">
        <f>AC23*AA23</f>
        <v>0.21083227465820084</v>
      </c>
      <c r="BH23" s="2">
        <f>AC23*AB23</f>
        <v>0.3991529473927512</v>
      </c>
      <c r="BI23" s="1">
        <f>AM23/AK23</f>
        <v>6.5635081442699444E-2</v>
      </c>
      <c r="BJ23" s="2">
        <f>AN23/AL23</f>
        <v>3.1394749750044261E-16</v>
      </c>
      <c r="BK23" s="1">
        <f>AO23/AK23</f>
        <v>4.8414332978199651E-2</v>
      </c>
      <c r="BL23" s="2">
        <f>AP23/AL23</f>
        <v>1.4747424069112228E-10</v>
      </c>
      <c r="BM23" s="1">
        <f>AQ23/AK23</f>
        <v>1.2995386063551592E-5</v>
      </c>
      <c r="BN23" s="2">
        <f>AR23/AL23</f>
        <v>1.169555821278975E-3</v>
      </c>
      <c r="BO23">
        <f>AS23/AK23</f>
        <v>2.4068376335674921E-3</v>
      </c>
      <c r="BP23" s="2">
        <f>AT23/AL23</f>
        <v>2.4068376335674921E-3</v>
      </c>
    </row>
    <row r="24" spans="1:68" ht="15" customHeight="1" x14ac:dyDescent="0.35">
      <c r="A24" s="20">
        <v>2025</v>
      </c>
      <c r="B24" s="1">
        <f t="shared" si="4"/>
        <v>0.21146505800000001</v>
      </c>
      <c r="C24">
        <f t="shared" si="4"/>
        <v>147.2419965</v>
      </c>
      <c r="D24">
        <f t="shared" si="4"/>
        <v>37.144780320000002</v>
      </c>
      <c r="E24" s="2">
        <f t="shared" si="4"/>
        <v>1.184309383</v>
      </c>
      <c r="F24" s="29">
        <v>3.1780714248935242E-2</v>
      </c>
      <c r="G24" s="31">
        <v>0.19730594985941935</v>
      </c>
      <c r="H24" s="31">
        <v>1.1671934252528857</v>
      </c>
      <c r="I24" s="29">
        <v>308.81737335816916</v>
      </c>
      <c r="J24" s="30">
        <v>66.367101687591102</v>
      </c>
      <c r="K24" s="31">
        <v>242.45027167057805</v>
      </c>
      <c r="L24" s="29">
        <v>8264.9206603509756</v>
      </c>
      <c r="M24" s="30">
        <v>1724.5451684534848</v>
      </c>
      <c r="N24" s="31">
        <v>6540.3754918974901</v>
      </c>
      <c r="O24" s="29">
        <v>129.52004621123649</v>
      </c>
      <c r="P24" s="30">
        <v>23.701424153360009</v>
      </c>
      <c r="Q24" s="31">
        <v>105.8186220578765</v>
      </c>
      <c r="R24" s="29">
        <v>28.456700418168687</v>
      </c>
      <c r="S24" s="30">
        <v>1.551717591279953</v>
      </c>
      <c r="T24" s="30">
        <v>31.042851900905738</v>
      </c>
      <c r="U24" s="29">
        <v>39.959230394139603</v>
      </c>
      <c r="V24" s="31">
        <v>6.4983738928351381E-6</v>
      </c>
      <c r="W24" s="29">
        <v>34.440867662589547</v>
      </c>
      <c r="X24" s="31">
        <v>3.683687391647109E-3</v>
      </c>
      <c r="Y24" s="29">
        <v>0.26906136069848174</v>
      </c>
      <c r="Z24" s="31">
        <v>0.73093863930151826</v>
      </c>
      <c r="AA24" s="29">
        <v>0.36581884485367278</v>
      </c>
      <c r="AB24" s="31">
        <v>0.63418115514632722</v>
      </c>
      <c r="AC24" s="29">
        <v>0.60894686865604519</v>
      </c>
      <c r="AD24" s="31">
        <v>0.39105313134395481</v>
      </c>
      <c r="AE24" s="29">
        <v>21.113118162070361</v>
      </c>
      <c r="AF24" s="31">
        <v>74.262239194810988</v>
      </c>
      <c r="AG24" s="29">
        <v>0.10920466105926883</v>
      </c>
      <c r="AH24" s="31">
        <v>0.29821199945134458</v>
      </c>
      <c r="AI24" s="30">
        <v>0.19999999999999996</v>
      </c>
      <c r="AJ24" s="30">
        <v>0.8</v>
      </c>
      <c r="AK24" s="29">
        <v>26.570152474914003</v>
      </c>
      <c r="AL24" s="31">
        <v>106.30971935851832</v>
      </c>
      <c r="AM24" s="29">
        <v>1.5967400936919303</v>
      </c>
      <c r="AN24" s="31">
        <v>4.2228863251081309E-14</v>
      </c>
      <c r="AO24" s="29">
        <v>1.1861733653520063</v>
      </c>
      <c r="AP24" s="31">
        <v>1.3569552799379882E-8</v>
      </c>
      <c r="AQ24" s="29">
        <v>3.8853926832577488E-4</v>
      </c>
      <c r="AR24" s="31">
        <v>0.1492984035982641</v>
      </c>
      <c r="AS24" s="29">
        <v>8.5426323241735089E-2</v>
      </c>
      <c r="AT24" s="31">
        <v>0.3417988834739768</v>
      </c>
      <c r="AU24" s="29">
        <v>5.252681259597427</v>
      </c>
      <c r="AV24" s="31">
        <v>5.8668475612471909</v>
      </c>
      <c r="AW24" s="29">
        <v>5.2618270658028345</v>
      </c>
      <c r="AX24" s="31">
        <v>5.5047582283000747</v>
      </c>
      <c r="AY24" s="1">
        <f>J24/I24</f>
        <v>0.21490727987838282</v>
      </c>
      <c r="AZ24" s="2">
        <f>K24/I24</f>
        <v>0.78509272012161713</v>
      </c>
      <c r="BA24" s="1">
        <f>M24/L24</f>
        <v>0.20865840572754521</v>
      </c>
      <c r="BB24" s="2">
        <f>N24/L24</f>
        <v>0.79134159427245465</v>
      </c>
      <c r="BC24" s="1">
        <f>P24/O24</f>
        <v>0.18299425337375919</v>
      </c>
      <c r="BD24" s="2">
        <f>Q24/O24</f>
        <v>0.81700574662624093</v>
      </c>
      <c r="BE24" s="1">
        <f>AD24*Y24</f>
        <v>0.10521728762480659</v>
      </c>
      <c r="BF24" s="2">
        <f>AD24*Z24</f>
        <v>0.28583584371914822</v>
      </c>
      <c r="BG24" s="1">
        <f>AC24*AA24</f>
        <v>0.22276424006901566</v>
      </c>
      <c r="BH24" s="2">
        <f>AC24*AB24</f>
        <v>0.38618262858702956</v>
      </c>
      <c r="BI24" s="1">
        <f>AM24/AK24</f>
        <v>6.0095255200341043E-2</v>
      </c>
      <c r="BJ24" s="2">
        <f>AN24/AL24</f>
        <v>3.9722485870430078E-16</v>
      </c>
      <c r="BK24" s="1">
        <f>AO24/AK24</f>
        <v>4.4643077094567767E-2</v>
      </c>
      <c r="BL24" s="2">
        <f>AP24/AL24</f>
        <v>1.2764169523971742E-10</v>
      </c>
      <c r="BM24" s="1">
        <f>AQ24/AK24</f>
        <v>1.4623147860841638E-5</v>
      </c>
      <c r="BN24" s="2">
        <f>AR24/AL24</f>
        <v>1.4043720978584374E-3</v>
      </c>
      <c r="BO24">
        <f>AS24/AK24</f>
        <v>3.2151235610104107E-3</v>
      </c>
      <c r="BP24" s="2">
        <f>AT24/AL24</f>
        <v>3.2151235610104103E-3</v>
      </c>
    </row>
    <row r="25" spans="1:68" ht="15" customHeight="1" x14ac:dyDescent="0.35">
      <c r="A25" s="20">
        <v>2030</v>
      </c>
      <c r="B25" s="1">
        <f t="shared" si="4"/>
        <v>0.237698399</v>
      </c>
      <c r="C25">
        <f t="shared" si="4"/>
        <v>171.7043232</v>
      </c>
      <c r="D25">
        <f t="shared" si="4"/>
        <v>38.562185759999998</v>
      </c>
      <c r="E25" s="2">
        <f t="shared" si="4"/>
        <v>1.3535974239999999</v>
      </c>
      <c r="F25" s="29">
        <v>3.4383428977486544E-2</v>
      </c>
      <c r="G25" s="31">
        <v>0.21951815628651627</v>
      </c>
      <c r="H25" s="31">
        <v>1.322059093125828</v>
      </c>
      <c r="I25" s="29">
        <v>353.0770150660411</v>
      </c>
      <c r="J25" s="30">
        <v>75.726161950164609</v>
      </c>
      <c r="K25" s="31">
        <v>277.35085311587648</v>
      </c>
      <c r="L25" s="29">
        <v>8638.9749595589401</v>
      </c>
      <c r="M25" s="30">
        <v>1838.590486395809</v>
      </c>
      <c r="N25" s="31">
        <v>6800.3844731631307</v>
      </c>
      <c r="O25" s="29">
        <v>146.20913157474129</v>
      </c>
      <c r="P25" s="30">
        <v>26.727701284714691</v>
      </c>
      <c r="Q25" s="31">
        <v>119.48143029002659</v>
      </c>
      <c r="R25" s="29">
        <v>28.761064338241248</v>
      </c>
      <c r="S25" s="30">
        <v>1.6108263380279795</v>
      </c>
      <c r="T25" s="30">
        <v>32.548384325423925</v>
      </c>
      <c r="U25" s="29">
        <v>40.744873605987557</v>
      </c>
      <c r="V25" s="31">
        <v>7.2911740327898214E-6</v>
      </c>
      <c r="W25" s="29">
        <v>35.024921402869964</v>
      </c>
      <c r="X25" s="31">
        <v>3.6100088856509276E-3</v>
      </c>
      <c r="Y25" s="29">
        <v>0.29371193816873786</v>
      </c>
      <c r="Z25" s="31">
        <v>0.70628806183126214</v>
      </c>
      <c r="AA25" s="29">
        <v>0.38364025629226839</v>
      </c>
      <c r="AB25" s="31">
        <v>0.61635974370773161</v>
      </c>
      <c r="AC25" s="29">
        <v>0.6079127254111496</v>
      </c>
      <c r="AD25" s="31">
        <v>0.3920872745888504</v>
      </c>
      <c r="AE25" s="29">
        <v>23.548138860596225</v>
      </c>
      <c r="AF25" s="31">
        <v>84.59577869878369</v>
      </c>
      <c r="AG25" s="29">
        <v>0.11896131246935282</v>
      </c>
      <c r="AH25" s="31">
        <v>0.2919755103915499</v>
      </c>
      <c r="AI25" s="30">
        <v>0.19999999999999996</v>
      </c>
      <c r="AJ25" s="30">
        <v>0.8</v>
      </c>
      <c r="AK25" s="29">
        <v>29.737734736031065</v>
      </c>
      <c r="AL25" s="31">
        <v>120.17623455807133</v>
      </c>
      <c r="AM25" s="29">
        <v>1.6601447251679016</v>
      </c>
      <c r="AN25" s="31">
        <v>5.3161218776428589E-14</v>
      </c>
      <c r="AO25" s="29">
        <v>1.2267451192772185</v>
      </c>
      <c r="AP25" s="31">
        <v>1.3032164154478653E-8</v>
      </c>
      <c r="AQ25" s="29">
        <v>4.7833624338369709E-4</v>
      </c>
      <c r="AR25" s="31">
        <v>0.19908894697179352</v>
      </c>
      <c r="AS25" s="29">
        <v>0.12266527062787398</v>
      </c>
      <c r="AT25" s="31">
        <v>0.49571530804071401</v>
      </c>
      <c r="AU25" s="29">
        <v>5.409706204830778</v>
      </c>
      <c r="AV25" s="31">
        <v>6.3302353870205694</v>
      </c>
      <c r="AW25" s="29">
        <v>5.409614349560842</v>
      </c>
      <c r="AX25" s="31">
        <v>5.7635734029220504</v>
      </c>
      <c r="AY25" s="1">
        <f>J25/I25</f>
        <v>0.21447491260794888</v>
      </c>
      <c r="AZ25" s="2">
        <f>K25/I25</f>
        <v>0.78552508739205107</v>
      </c>
      <c r="BA25" s="1">
        <f>M25/L25</f>
        <v>0.21282507415551968</v>
      </c>
      <c r="BB25" s="2">
        <f>N25/L25</f>
        <v>0.78717492584448023</v>
      </c>
      <c r="BC25" s="1">
        <f>P25/O25</f>
        <v>0.1828045963808467</v>
      </c>
      <c r="BD25" s="2">
        <f>Q25/O25</f>
        <v>0.81719540361915322</v>
      </c>
      <c r="BE25" s="1">
        <f>AD25*Y25</f>
        <v>0.11516071335078937</v>
      </c>
      <c r="BF25" s="2">
        <f>AD25*Z25</f>
        <v>0.27692656123806103</v>
      </c>
      <c r="BG25" s="1">
        <f>AC25*AA25</f>
        <v>0.2332197937800648</v>
      </c>
      <c r="BH25" s="2">
        <f>AC25*AB25</f>
        <v>0.3746929316310848</v>
      </c>
      <c r="BI25" s="1">
        <f>AM25/AK25</f>
        <v>5.5826199941060882E-2</v>
      </c>
      <c r="BJ25" s="2">
        <f>AN25/AL25</f>
        <v>4.4236049641528856E-16</v>
      </c>
      <c r="BK25" s="1">
        <f>AO25/AK25</f>
        <v>4.1252137399385033E-2</v>
      </c>
      <c r="BL25" s="2">
        <f>AP25/AL25</f>
        <v>1.0844210756313284E-10</v>
      </c>
      <c r="BM25" s="1">
        <f>AQ25/AK25</f>
        <v>1.6085160743737876E-5</v>
      </c>
      <c r="BN25" s="2">
        <f>AR25/AL25</f>
        <v>1.6566415789603572E-3</v>
      </c>
      <c r="BO25">
        <f>AS25/AK25</f>
        <v>4.1249029798913813E-3</v>
      </c>
      <c r="BP25" s="2">
        <f>AT25/AL25</f>
        <v>4.1249029798913813E-3</v>
      </c>
    </row>
    <row r="26" spans="1:68" ht="15" customHeight="1" x14ac:dyDescent="0.35">
      <c r="A26" s="20">
        <v>2035</v>
      </c>
      <c r="B26" s="1">
        <f t="shared" si="4"/>
        <v>0.26590699499999998</v>
      </c>
      <c r="C26">
        <f t="shared" si="4"/>
        <v>198.43149790000001</v>
      </c>
      <c r="D26">
        <f t="shared" si="4"/>
        <v>39.611642240000002</v>
      </c>
      <c r="E26" s="2">
        <f t="shared" si="4"/>
        <v>1.5237517119999999</v>
      </c>
      <c r="F26" s="29">
        <v>3.7035398539728918E-2</v>
      </c>
      <c r="G26" s="31">
        <v>0.24252887431829401</v>
      </c>
      <c r="H26" s="31">
        <v>1.4744060941948705</v>
      </c>
      <c r="I26" s="29">
        <v>398.81451670315346</v>
      </c>
      <c r="J26" s="30">
        <v>84.672789600779282</v>
      </c>
      <c r="K26" s="31">
        <v>314.14172710237415</v>
      </c>
      <c r="L26" s="29">
        <v>8976.5569175846176</v>
      </c>
      <c r="M26" s="30">
        <v>1946.8262175836644</v>
      </c>
      <c r="N26" s="31">
        <v>7029.7307000009532</v>
      </c>
      <c r="O26" s="29">
        <v>163.56802187501802</v>
      </c>
      <c r="P26" s="30">
        <v>29.825744526462145</v>
      </c>
      <c r="Q26" s="31">
        <v>133.74227734855586</v>
      </c>
      <c r="R26" s="29">
        <v>28.830293544189512</v>
      </c>
      <c r="S26" s="30">
        <v>1.6574916478956212</v>
      </c>
      <c r="T26" s="30">
        <v>33.848471907559869</v>
      </c>
      <c r="U26" s="29">
        <v>41.477574352210084</v>
      </c>
      <c r="V26" s="31">
        <v>7.8790874155046413E-6</v>
      </c>
      <c r="W26" s="29">
        <v>35.527036348190798</v>
      </c>
      <c r="X26" s="31">
        <v>3.499398814275803E-3</v>
      </c>
      <c r="Y26" s="29">
        <v>0.31462736352271703</v>
      </c>
      <c r="Z26" s="31">
        <v>0.68537263647728297</v>
      </c>
      <c r="AA26" s="29">
        <v>0.39904600202062346</v>
      </c>
      <c r="AB26" s="31">
        <v>0.60095399797937654</v>
      </c>
      <c r="AC26" s="29">
        <v>0.60688531394934908</v>
      </c>
      <c r="AD26" s="31">
        <v>0.39311468605065092</v>
      </c>
      <c r="AE26" s="29">
        <v>26.023974687682752</v>
      </c>
      <c r="AF26" s="31">
        <v>95.395308847720017</v>
      </c>
      <c r="AG26" s="29">
        <v>0.12746604985523047</v>
      </c>
      <c r="AH26" s="31">
        <v>0.28672286176866058</v>
      </c>
      <c r="AI26" s="30">
        <v>0.19999999999999996</v>
      </c>
      <c r="AJ26" s="30">
        <v>0.8</v>
      </c>
      <c r="AK26" s="29">
        <v>32.978070756809771</v>
      </c>
      <c r="AL26" s="31">
        <v>134.69235914336167</v>
      </c>
      <c r="AM26" s="29">
        <v>1.7203891741431157</v>
      </c>
      <c r="AN26" s="31">
        <v>6.2080018501163619E-14</v>
      </c>
      <c r="AO26" s="29">
        <v>1.2621703116856702</v>
      </c>
      <c r="AP26" s="31">
        <v>1.2245792061354897E-8</v>
      </c>
      <c r="AQ26" s="29">
        <v>5.7799402855098327E-4</v>
      </c>
      <c r="AR26" s="31">
        <v>0.25906404194973504</v>
      </c>
      <c r="AS26" s="29">
        <v>0.16918875049028978</v>
      </c>
      <c r="AT26" s="31">
        <v>0.69101774061022192</v>
      </c>
      <c r="AU26" s="29">
        <v>5.5864275029250168</v>
      </c>
      <c r="AV26" s="31">
        <v>6.815280491944522</v>
      </c>
      <c r="AW26" s="29">
        <v>5.568316321030359</v>
      </c>
      <c r="AX26" s="31">
        <v>6.0271221213111614</v>
      </c>
      <c r="AY26" s="1">
        <f>J26/I26</f>
        <v>0.2123112024625802</v>
      </c>
      <c r="AZ26" s="2">
        <f>K26/I26</f>
        <v>0.78768879753741972</v>
      </c>
      <c r="BA26" s="1">
        <f>M26/L26</f>
        <v>0.21687894762522267</v>
      </c>
      <c r="BB26" s="2">
        <f>N26/L26</f>
        <v>0.78312105237477736</v>
      </c>
      <c r="BC26" s="1">
        <f>P26/O26</f>
        <v>0.1823445939161136</v>
      </c>
      <c r="BD26" s="2">
        <f>Q26/O26</f>
        <v>0.81765540608388632</v>
      </c>
      <c r="BE26" s="1">
        <f>AD26*Y26</f>
        <v>0.12368463723417693</v>
      </c>
      <c r="BF26" s="2">
        <f>AD26*Z26</f>
        <v>0.26943004881647398</v>
      </c>
      <c r="BG26" s="1">
        <f>AC26*AA26</f>
        <v>0.24217515821651867</v>
      </c>
      <c r="BH26" s="2">
        <f>AC26*AB26</f>
        <v>0.36471015573283044</v>
      </c>
      <c r="BI26" s="1">
        <f>AM26/AK26</f>
        <v>5.2167671869885406E-2</v>
      </c>
      <c r="BJ26" s="2">
        <f>AN26/AL26</f>
        <v>4.6090230281799351E-16</v>
      </c>
      <c r="BK26" s="1">
        <f>AO26/AK26</f>
        <v>3.8273018485322996E-2</v>
      </c>
      <c r="BL26" s="2">
        <f>AP26/AL26</f>
        <v>9.091675384734274E-11</v>
      </c>
      <c r="BM26" s="1">
        <f>AQ26/AK26</f>
        <v>1.7526617394124883E-5</v>
      </c>
      <c r="BN26" s="2">
        <f>AR26/AL26</f>
        <v>1.9233759331069155E-3</v>
      </c>
      <c r="BO26">
        <f>AS26/AK26</f>
        <v>5.1303410602135764E-3</v>
      </c>
      <c r="BP26" s="2">
        <f>AT26/AL26</f>
        <v>5.1303410602135764E-3</v>
      </c>
    </row>
    <row r="27" spans="1:68" ht="15" customHeight="1" x14ac:dyDescent="0.35">
      <c r="A27" s="20">
        <v>2040</v>
      </c>
      <c r="B27" s="1">
        <f t="shared" si="4"/>
        <v>0.29615027999999999</v>
      </c>
      <c r="C27">
        <f t="shared" si="4"/>
        <v>227.45231430000001</v>
      </c>
      <c r="D27">
        <f t="shared" si="4"/>
        <v>40.259837130000001</v>
      </c>
      <c r="E27" s="2">
        <f t="shared" si="4"/>
        <v>1.694192862</v>
      </c>
      <c r="F27" s="29">
        <v>3.9744308653284884E-2</v>
      </c>
      <c r="G27" s="31">
        <v>0.2663913874852375</v>
      </c>
      <c r="H27" s="31">
        <v>1.6240652480540589</v>
      </c>
      <c r="I27" s="29">
        <v>446.23967566612129</v>
      </c>
      <c r="J27" s="30">
        <v>93.499372951975317</v>
      </c>
      <c r="K27" s="31">
        <v>352.74030271414597</v>
      </c>
      <c r="L27" s="29">
        <v>9279.5429846998377</v>
      </c>
      <c r="M27" s="30">
        <v>2049.2600812080932</v>
      </c>
      <c r="N27" s="31">
        <v>7230.2829034917449</v>
      </c>
      <c r="O27" s="29">
        <v>181.61595696384836</v>
      </c>
      <c r="P27" s="30">
        <v>33.035809459667099</v>
      </c>
      <c r="Q27" s="31">
        <v>148.58014750418127</v>
      </c>
      <c r="R27" s="29">
        <v>28.680852016773528</v>
      </c>
      <c r="S27" s="30">
        <v>1.695115275936202</v>
      </c>
      <c r="T27" s="30">
        <v>34.952669346167085</v>
      </c>
      <c r="U27" s="29">
        <v>42.109175218522005</v>
      </c>
      <c r="V27" s="31">
        <v>8.344291028410589E-6</v>
      </c>
      <c r="W27" s="29">
        <v>36.044176694715539</v>
      </c>
      <c r="X27" s="31">
        <v>3.3590219464347797E-3</v>
      </c>
      <c r="Y27" s="29">
        <v>0.33217108543736185</v>
      </c>
      <c r="Z27" s="31">
        <v>0.66782891456263815</v>
      </c>
      <c r="AA27" s="29">
        <v>0.41214511096098061</v>
      </c>
      <c r="AB27" s="31">
        <v>0.58785488903901939</v>
      </c>
      <c r="AC27" s="29">
        <v>0.60584233080167471</v>
      </c>
      <c r="AD27" s="31">
        <v>0.39415766919832534</v>
      </c>
      <c r="AE27" s="29">
        <v>28.566691060083865</v>
      </c>
      <c r="AF27" s="31">
        <v>106.65637885667522</v>
      </c>
      <c r="AG27" s="29">
        <v>0.13528103208851325</v>
      </c>
      <c r="AH27" s="31">
        <v>0.28216265330014062</v>
      </c>
      <c r="AI27" s="30">
        <v>0.19999999999999996</v>
      </c>
      <c r="AJ27" s="30">
        <v>0.8</v>
      </c>
      <c r="AK27" s="29">
        <v>36.335038207894549</v>
      </c>
      <c r="AL27" s="31">
        <v>149.84309258371448</v>
      </c>
      <c r="AM27" s="29">
        <v>1.7731826375841877</v>
      </c>
      <c r="AN27" s="31">
        <v>6.9627192766813445E-14</v>
      </c>
      <c r="AO27" s="29">
        <v>1.2991826735998748</v>
      </c>
      <c r="AP27" s="31">
        <v>1.1283028436630497E-8</v>
      </c>
      <c r="AQ27" s="29">
        <v>6.8845166557205187E-4</v>
      </c>
      <c r="AR27" s="31">
        <v>0.33021564382574559</v>
      </c>
      <c r="AS27" s="29">
        <v>0.22617498537781477</v>
      </c>
      <c r="AT27" s="31">
        <v>0.93272942442440276</v>
      </c>
      <c r="AU27" s="29">
        <v>5.7821640966611421</v>
      </c>
      <c r="AV27" s="31">
        <v>7.3239227755352871</v>
      </c>
      <c r="AW27" s="29">
        <v>5.7376126172250697</v>
      </c>
      <c r="AX27" s="31">
        <v>6.2959377308154476</v>
      </c>
      <c r="AY27" s="1">
        <f>J27/I27</f>
        <v>0.20952725194684843</v>
      </c>
      <c r="AZ27" s="2">
        <f>K27/I27</f>
        <v>0.7904727480531516</v>
      </c>
      <c r="BA27" s="1">
        <f>M27/L27</f>
        <v>0.22083631538610518</v>
      </c>
      <c r="BB27" s="2">
        <f>N27/L27</f>
        <v>0.77916368461389485</v>
      </c>
      <c r="BC27" s="1">
        <f>P27/O27</f>
        <v>0.18189926706849363</v>
      </c>
      <c r="BD27" s="2">
        <f>Q27/O27</f>
        <v>0.81810073293150642</v>
      </c>
      <c r="BE27" s="1">
        <f>AD27*Y27</f>
        <v>0.13092778081106834</v>
      </c>
      <c r="BF27" s="2">
        <f>AD27*Z27</f>
        <v>0.26322988838725703</v>
      </c>
      <c r="BG27" s="1">
        <f>AC27*AA27</f>
        <v>0.24969495465311534</v>
      </c>
      <c r="BH27" s="2">
        <f>AC27*AB27</f>
        <v>0.35614737614855935</v>
      </c>
      <c r="BI27" s="1">
        <f>AM27/AK27</f>
        <v>4.8800901967922701E-2</v>
      </c>
      <c r="BJ27" s="2">
        <f>AN27/AL27</f>
        <v>4.6466735013436845E-16</v>
      </c>
      <c r="BK27" s="1">
        <f>AO27/AK27</f>
        <v>3.5755643524205794E-2</v>
      </c>
      <c r="BL27" s="2">
        <f>AP27/AL27</f>
        <v>7.5298956008445197E-11</v>
      </c>
      <c r="BM27" s="1">
        <f>AQ27/AK27</f>
        <v>1.8947321910961175E-5</v>
      </c>
      <c r="BN27" s="2">
        <f>AR27/AL27</f>
        <v>2.2037428494827709E-3</v>
      </c>
      <c r="BO27">
        <f>AS27/AK27</f>
        <v>6.2247075146510652E-3</v>
      </c>
      <c r="BP27" s="2">
        <f>AT27/AL27</f>
        <v>6.2247075146510652E-3</v>
      </c>
    </row>
    <row r="28" spans="1:68" ht="15" customHeight="1" x14ac:dyDescent="0.35">
      <c r="A28" s="20">
        <v>2045</v>
      </c>
      <c r="B28" s="1">
        <f t="shared" si="4"/>
        <v>0.32849039200000002</v>
      </c>
      <c r="C28">
        <f t="shared" si="4"/>
        <v>258.78820009999998</v>
      </c>
      <c r="D28">
        <f t="shared" si="4"/>
        <v>40.481191369999998</v>
      </c>
      <c r="E28" s="2">
        <f t="shared" si="4"/>
        <v>1.8642431699999999</v>
      </c>
      <c r="F28" s="29">
        <v>4.2320370961848056E-2</v>
      </c>
      <c r="G28" s="31">
        <v>0.29073452761569257</v>
      </c>
      <c r="H28" s="31">
        <v>1.7708073349369606</v>
      </c>
      <c r="I28" s="29">
        <v>495.46450131953441</v>
      </c>
      <c r="J28" s="30">
        <v>102.42107867989273</v>
      </c>
      <c r="K28" s="31">
        <v>393.04342263964168</v>
      </c>
      <c r="L28" s="29">
        <v>9550.1795276371849</v>
      </c>
      <c r="M28" s="30">
        <v>2146.1184011207652</v>
      </c>
      <c r="N28" s="31">
        <v>7404.0611265164198</v>
      </c>
      <c r="O28" s="29">
        <v>200.3693259518507</v>
      </c>
      <c r="P28" s="30">
        <v>36.38669689693711</v>
      </c>
      <c r="Q28" s="31">
        <v>163.98262905491359</v>
      </c>
      <c r="R28" s="29">
        <v>28.345508075470846</v>
      </c>
      <c r="S28" s="30">
        <v>1.725956530870778</v>
      </c>
      <c r="T28" s="30">
        <v>35.872875234017577</v>
      </c>
      <c r="U28" s="29">
        <v>42.646568375009402</v>
      </c>
      <c r="V28" s="31">
        <v>8.6629688105691113E-6</v>
      </c>
      <c r="W28" s="29">
        <v>36.626302020789915</v>
      </c>
      <c r="X28" s="31">
        <v>3.1951285478364452E-3</v>
      </c>
      <c r="Y28" s="29">
        <v>0.34640512910662391</v>
      </c>
      <c r="Z28" s="31">
        <v>0.65359487089337609</v>
      </c>
      <c r="AA28" s="29">
        <v>0.42307074786746379</v>
      </c>
      <c r="AB28" s="31">
        <v>0.57692925213253621</v>
      </c>
      <c r="AC28" s="29">
        <v>0.60482942059425004</v>
      </c>
      <c r="AD28" s="31">
        <v>0.39517057940574996</v>
      </c>
      <c r="AE28" s="29">
        <v>31.199873045976204</v>
      </c>
      <c r="AF28" s="31">
        <v>118.3569549276199</v>
      </c>
      <c r="AG28" s="29">
        <v>0.14254725746753655</v>
      </c>
      <c r="AH28" s="31">
        <v>0.27823480078499546</v>
      </c>
      <c r="AI28" s="30">
        <v>0.19999999999999996</v>
      </c>
      <c r="AJ28" s="30">
        <v>0.8</v>
      </c>
      <c r="AK28" s="29">
        <v>39.842564526814698</v>
      </c>
      <c r="AL28" s="31">
        <v>165.62031785964217</v>
      </c>
      <c r="AM28" s="29">
        <v>1.8187297941643521</v>
      </c>
      <c r="AN28" s="31">
        <v>7.5047028612893198E-14</v>
      </c>
      <c r="AO28" s="29">
        <v>1.3414859997181192</v>
      </c>
      <c r="AP28" s="31">
        <v>1.020884643719943E-8</v>
      </c>
      <c r="AQ28" s="29">
        <v>8.0130646077470604E-4</v>
      </c>
      <c r="AR28" s="31">
        <v>0.41203379458366041</v>
      </c>
      <c r="AS28" s="29">
        <v>0.29485052953434515</v>
      </c>
      <c r="AT28" s="31">
        <v>1.2256549999359727</v>
      </c>
      <c r="AU28" s="29">
        <v>5.9963770635299394</v>
      </c>
      <c r="AV28" s="31">
        <v>7.858442755576827</v>
      </c>
      <c r="AW28" s="29">
        <v>5.9171761812050354</v>
      </c>
      <c r="AX28" s="31">
        <v>6.5706413381934299</v>
      </c>
      <c r="AY28" s="1">
        <f>J28/I28</f>
        <v>0.20671728934590097</v>
      </c>
      <c r="AZ28" s="2">
        <f>K28/I28</f>
        <v>0.79328271065409905</v>
      </c>
      <c r="BA28" s="1">
        <f>M28/L28</f>
        <v>0.22472021545879123</v>
      </c>
      <c r="BB28" s="2">
        <f>N28/L28</f>
        <v>0.77527978454120883</v>
      </c>
      <c r="BC28" s="1">
        <f>P28/O28</f>
        <v>0.18159813995521917</v>
      </c>
      <c r="BD28" s="2">
        <f>Q28/O28</f>
        <v>0.81840186004478088</v>
      </c>
      <c r="BE28" s="1">
        <f>AD28*Y28</f>
        <v>0.1368891155781882</v>
      </c>
      <c r="BF28" s="2">
        <f>AD28*Z28</f>
        <v>0.25828146382756179</v>
      </c>
      <c r="BG28" s="1">
        <f>AC28*AA28</f>
        <v>0.25588563530305419</v>
      </c>
      <c r="BH28" s="2">
        <f>AC28*AB28</f>
        <v>0.34894378529119585</v>
      </c>
      <c r="BI28" s="1">
        <f>AM28/AK28</f>
        <v>4.5647909861332277E-2</v>
      </c>
      <c r="BJ28" s="2">
        <f>AN28/AL28</f>
        <v>4.5312694470549869E-16</v>
      </c>
      <c r="BK28" s="1">
        <f>AO28/AK28</f>
        <v>3.3669670003678535E-2</v>
      </c>
      <c r="BL28" s="2">
        <f>AP28/AL28</f>
        <v>6.164006064673234E-11</v>
      </c>
      <c r="BM28" s="1">
        <f>AQ28/AK28</f>
        <v>2.0111819364323641E-5</v>
      </c>
      <c r="BN28" s="2">
        <f>AR28/AL28</f>
        <v>2.487821542118073E-3</v>
      </c>
      <c r="BO28">
        <f>AS28/AK28</f>
        <v>7.4003903372210373E-3</v>
      </c>
      <c r="BP28" s="2">
        <f>AT28/AL28</f>
        <v>7.4003903372210373E-3</v>
      </c>
    </row>
    <row r="29" spans="1:68" ht="15" customHeight="1" x14ac:dyDescent="0.35">
      <c r="A29" s="20">
        <v>2050</v>
      </c>
      <c r="B29" s="1">
        <f t="shared" si="4"/>
        <v>0.362991483</v>
      </c>
      <c r="C29">
        <f t="shared" si="4"/>
        <v>292.44987809999998</v>
      </c>
      <c r="D29">
        <f t="shared" si="4"/>
        <v>40.257096169999997</v>
      </c>
      <c r="E29" s="2">
        <f t="shared" si="4"/>
        <v>2.0331532910000001</v>
      </c>
      <c r="F29" s="29">
        <v>4.5098337411265961E-2</v>
      </c>
      <c r="G29" s="31">
        <v>0.31585603193337969</v>
      </c>
      <c r="H29" s="31">
        <v>1.9143851314022797</v>
      </c>
      <c r="I29" s="29">
        <v>546.6293232754449</v>
      </c>
      <c r="J29" s="30">
        <v>111.59510904885727</v>
      </c>
      <c r="K29" s="31">
        <v>435.03421422658766</v>
      </c>
      <c r="L29" s="29">
        <v>9790.91996559994</v>
      </c>
      <c r="M29" s="30">
        <v>2237.7639445104437</v>
      </c>
      <c r="N29" s="31">
        <v>7553.1560210894959</v>
      </c>
      <c r="O29" s="29">
        <v>219.86308454925449</v>
      </c>
      <c r="P29" s="30">
        <v>39.905598520929431</v>
      </c>
      <c r="Q29" s="31">
        <v>179.95748602832506</v>
      </c>
      <c r="R29" s="29">
        <v>27.835227002332278</v>
      </c>
      <c r="S29" s="30">
        <v>1.7515376437341268</v>
      </c>
      <c r="T29" s="30">
        <v>36.625531213997945</v>
      </c>
      <c r="U29" s="29">
        <v>43.06493845947729</v>
      </c>
      <c r="V29" s="31">
        <v>8.8721534692500213E-6</v>
      </c>
      <c r="W29" s="29">
        <v>37.286251043405656</v>
      </c>
      <c r="X29" s="31">
        <v>3.0142560691667915E-3</v>
      </c>
      <c r="Y29" s="29">
        <v>0.35771053473606418</v>
      </c>
      <c r="Z29" s="31">
        <v>0.64228946526393582</v>
      </c>
      <c r="AA29" s="29">
        <v>0.43203537270291081</v>
      </c>
      <c r="AB29" s="31">
        <v>0.56796462729708919</v>
      </c>
      <c r="AC29" s="29">
        <v>0.60385582439836816</v>
      </c>
      <c r="AD29" s="31">
        <v>0.39614417560163184</v>
      </c>
      <c r="AE29" s="29">
        <v>33.944435665495149</v>
      </c>
      <c r="AF29" s="31">
        <v>130.50360154298724</v>
      </c>
      <c r="AG29" s="29">
        <v>0.14938161752686921</v>
      </c>
      <c r="AH29" s="31">
        <v>0.27480870941681107</v>
      </c>
      <c r="AI29" s="30">
        <v>0.19999999999999996</v>
      </c>
      <c r="AJ29" s="30">
        <v>0.8</v>
      </c>
      <c r="AK29" s="29">
        <v>43.527860444446645</v>
      </c>
      <c r="AL29" s="31">
        <v>182.03788163957057</v>
      </c>
      <c r="AM29" s="29">
        <v>1.8545889245185663</v>
      </c>
      <c r="AN29" s="31">
        <v>7.8715107181925192E-14</v>
      </c>
      <c r="AO29" s="29">
        <v>1.3902645168718692</v>
      </c>
      <c r="AP29" s="31">
        <v>9.0857396505088368E-9</v>
      </c>
      <c r="AQ29" s="29">
        <v>9.3191603704849901E-4</v>
      </c>
      <c r="AR29" s="31">
        <v>0.50593281262327594</v>
      </c>
      <c r="AS29" s="29">
        <v>0.37647656608973412</v>
      </c>
      <c r="AT29" s="31">
        <v>1.5744627895364092</v>
      </c>
      <c r="AU29" s="29">
        <v>6.228422079834333</v>
      </c>
      <c r="AV29" s="31">
        <v>8.4216088888991703</v>
      </c>
      <c r="AW29" s="29">
        <v>6.1066936873024593</v>
      </c>
      <c r="AX29" s="31">
        <v>6.8519568488945835</v>
      </c>
      <c r="AY29" s="1">
        <f>J29/I29</f>
        <v>0.20415134040042127</v>
      </c>
      <c r="AZ29" s="2">
        <f>K29/I29</f>
        <v>0.79584865959957884</v>
      </c>
      <c r="BA29" s="1">
        <f>M29/L29</f>
        <v>0.22855502367221367</v>
      </c>
      <c r="BB29" s="2">
        <f>N29/L29</f>
        <v>0.7714449763277863</v>
      </c>
      <c r="BC29" s="1">
        <f>P29/O29</f>
        <v>0.181502040702925</v>
      </c>
      <c r="BD29" s="2">
        <f>Q29/O29</f>
        <v>0.81849795929707503</v>
      </c>
      <c r="BE29" s="1">
        <f>AD29*Y29</f>
        <v>0.14170494488703703</v>
      </c>
      <c r="BF29" s="2">
        <f>AD29*Z29</f>
        <v>0.25443923071459479</v>
      </c>
      <c r="BG29" s="1">
        <f>AC29*AA29</f>
        <v>0.26088707615277246</v>
      </c>
      <c r="BH29" s="2">
        <f>AC29*AB29</f>
        <v>0.3429687482455957</v>
      </c>
      <c r="BI29" s="1">
        <f>AM29/AK29</f>
        <v>4.260693968373485E-2</v>
      </c>
      <c r="BJ29" s="2">
        <f>AN29/AL29</f>
        <v>4.324105865930625E-16</v>
      </c>
      <c r="BK29" s="1">
        <f>AO29/AK29</f>
        <v>3.1939647450538573E-2</v>
      </c>
      <c r="BL29" s="2">
        <f>AP29/AL29</f>
        <v>4.9911257858396329E-11</v>
      </c>
      <c r="BM29" s="1">
        <f>AQ29/AK29</f>
        <v>2.1409644938507294E-5</v>
      </c>
      <c r="BN29" s="2">
        <f>AR29/AL29</f>
        <v>2.7792721386695075E-3</v>
      </c>
      <c r="BO29">
        <f>AS29/AK29</f>
        <v>8.649094217948532E-3</v>
      </c>
      <c r="BP29" s="2">
        <f>AT29/AL29</f>
        <v>8.649094217948532E-3</v>
      </c>
    </row>
    <row r="30" spans="1:68" ht="15" customHeight="1" x14ac:dyDescent="0.35">
      <c r="A30" s="20">
        <v>2055</v>
      </c>
      <c r="B30" s="1">
        <f t="shared" si="4"/>
        <v>0.39971910300000002</v>
      </c>
      <c r="C30">
        <f t="shared" si="4"/>
        <v>328.42940379999999</v>
      </c>
      <c r="D30">
        <f t="shared" si="4"/>
        <v>39.575182009999999</v>
      </c>
      <c r="E30" s="2">
        <f t="shared" si="4"/>
        <v>2.2001258020000001</v>
      </c>
      <c r="F30" s="29">
        <v>4.8162209406944753E-2</v>
      </c>
      <c r="G30" s="31">
        <v>0.34148465023397018</v>
      </c>
      <c r="H30" s="31">
        <v>2.0545468437446148</v>
      </c>
      <c r="I30" s="29">
        <v>599.85438580477808</v>
      </c>
      <c r="J30" s="30">
        <v>121.13102049144999</v>
      </c>
      <c r="K30" s="31">
        <v>478.72336531332803</v>
      </c>
      <c r="L30" s="29">
        <v>10004.298976254451</v>
      </c>
      <c r="M30" s="30">
        <v>2324.6285606209958</v>
      </c>
      <c r="N30" s="31">
        <v>7679.6704156334554</v>
      </c>
      <c r="O30" s="29">
        <v>240.13625469714219</v>
      </c>
      <c r="P30" s="30">
        <v>43.609092809943107</v>
      </c>
      <c r="Q30" s="31">
        <v>196.52716188719907</v>
      </c>
      <c r="R30" s="29">
        <v>27.181184403067213</v>
      </c>
      <c r="S30" s="30">
        <v>1.7728869689574311</v>
      </c>
      <c r="T30" s="30">
        <v>37.228102095223498</v>
      </c>
      <c r="U30" s="29">
        <v>43.413994938350747</v>
      </c>
      <c r="V30" s="31">
        <v>8.9802727015587616E-6</v>
      </c>
      <c r="W30" s="29">
        <v>38.025514245650662</v>
      </c>
      <c r="X30" s="31">
        <v>2.8235005812799843E-3</v>
      </c>
      <c r="Y30" s="29">
        <v>0.36658317315674227</v>
      </c>
      <c r="Z30" s="31">
        <v>0.63341682684325773</v>
      </c>
      <c r="AA30" s="29">
        <v>0.43923670567747275</v>
      </c>
      <c r="AB30" s="31">
        <v>0.56076329432252725</v>
      </c>
      <c r="AC30" s="29">
        <v>0.60287064321600103</v>
      </c>
      <c r="AD30" s="31">
        <v>0.39712935678399897</v>
      </c>
      <c r="AE30" s="29">
        <v>36.818629203758839</v>
      </c>
      <c r="AF30" s="31">
        <v>143.1205863031835</v>
      </c>
      <c r="AG30" s="29">
        <v>0.15571210425721141</v>
      </c>
      <c r="AH30" s="31">
        <v>0.27175162492128907</v>
      </c>
      <c r="AI30" s="30">
        <v>0.19999999999999996</v>
      </c>
      <c r="AJ30" s="30">
        <v>0.8</v>
      </c>
      <c r="AK30" s="29">
        <v>47.413222602704138</v>
      </c>
      <c r="AL30" s="31">
        <v>199.12203345428378</v>
      </c>
      <c r="AM30" s="29">
        <v>1.8847749565071443</v>
      </c>
      <c r="AN30" s="31">
        <v>8.0645297794361509E-14</v>
      </c>
      <c r="AO30" s="29">
        <v>1.4459397336461814</v>
      </c>
      <c r="AP30" s="31">
        <v>7.9721555324884087E-9</v>
      </c>
      <c r="AQ30" s="29">
        <v>1.0872317992872312E-3</v>
      </c>
      <c r="AR30" s="31">
        <v>0.61122900267634672</v>
      </c>
      <c r="AS30" s="29">
        <v>0.47232787080841709</v>
      </c>
      <c r="AT30" s="31">
        <v>1.9836425564361493</v>
      </c>
      <c r="AU30" s="29">
        <v>6.4777366675561883</v>
      </c>
      <c r="AV30" s="31">
        <v>9.0164983328216035</v>
      </c>
      <c r="AW30" s="29">
        <v>6.3058864208512704</v>
      </c>
      <c r="AX30" s="31">
        <v>7.1406559537642558</v>
      </c>
      <c r="AY30" s="1">
        <f>J30/I30</f>
        <v>0.20193404159067355</v>
      </c>
      <c r="AZ30" s="2">
        <f>K30/I30</f>
        <v>0.79806595840932637</v>
      </c>
      <c r="BA30" s="1">
        <f>M30/L30</f>
        <v>0.23236296377573101</v>
      </c>
      <c r="BB30" s="2">
        <f>N30/L30</f>
        <v>0.76763703622426904</v>
      </c>
      <c r="BC30" s="1">
        <f>P30/O30</f>
        <v>0.18160145316225793</v>
      </c>
      <c r="BD30" s="2">
        <f>Q30/O30</f>
        <v>0.81839854683774205</v>
      </c>
      <c r="BE30" s="1">
        <f>AD30*Y30</f>
        <v>0.14558093976357436</v>
      </c>
      <c r="BF30" s="2">
        <f>AD30*Z30</f>
        <v>0.25154841702042458</v>
      </c>
      <c r="BG30" s="1">
        <f>AC30*AA30</f>
        <v>0.26480291527585531</v>
      </c>
      <c r="BH30" s="2">
        <f>AC30*AB30</f>
        <v>0.33806772794014572</v>
      </c>
      <c r="BI30" s="1">
        <f>AM30/AK30</f>
        <v>3.9752095576807492E-2</v>
      </c>
      <c r="BJ30" s="2">
        <f>AN30/AL30</f>
        <v>4.0500439050044544E-16</v>
      </c>
      <c r="BK30" s="1">
        <f>AO30/AK30</f>
        <v>3.0496550419327847E-2</v>
      </c>
      <c r="BL30" s="2">
        <f>AP30/AL30</f>
        <v>4.0036531338048676E-11</v>
      </c>
      <c r="BM30" s="1">
        <f>AQ30/AK30</f>
        <v>2.293098295379784E-5</v>
      </c>
      <c r="BN30" s="2">
        <f>AR30/AL30</f>
        <v>3.0696201323028279E-3</v>
      </c>
      <c r="BO30">
        <f>AS30/AK30</f>
        <v>9.9619440502126642E-3</v>
      </c>
      <c r="BP30" s="2">
        <f>AT30/AL30</f>
        <v>9.9619440502126642E-3</v>
      </c>
    </row>
    <row r="31" spans="1:68" ht="15" customHeight="1" x14ac:dyDescent="0.35">
      <c r="A31" s="20">
        <v>2060</v>
      </c>
      <c r="B31" s="1">
        <f t="shared" si="4"/>
        <v>0.43873965199999998</v>
      </c>
      <c r="C31">
        <f t="shared" si="4"/>
        <v>366.68268979999999</v>
      </c>
      <c r="D31">
        <f t="shared" si="4"/>
        <v>38.42867657</v>
      </c>
      <c r="E31" s="2">
        <f t="shared" si="4"/>
        <v>2.3643338109999998</v>
      </c>
      <c r="F31" s="29">
        <v>5.1343342784712746E-2</v>
      </c>
      <c r="G31" s="31">
        <v>0.3683413298413018</v>
      </c>
      <c r="H31" s="31">
        <v>2.1910591625428442</v>
      </c>
      <c r="I31" s="29">
        <v>655.19321222486269</v>
      </c>
      <c r="J31" s="30">
        <v>131.11449888930315</v>
      </c>
      <c r="K31" s="31">
        <v>524.07871333555954</v>
      </c>
      <c r="L31" s="29">
        <v>10192.838895088198</v>
      </c>
      <c r="M31" s="30">
        <v>2407.1775171466375</v>
      </c>
      <c r="N31" s="31">
        <v>7785.6613779415611</v>
      </c>
      <c r="O31" s="29">
        <v>261.22946608850418</v>
      </c>
      <c r="P31" s="30">
        <v>47.517162252828456</v>
      </c>
      <c r="Q31" s="31">
        <v>213.7123038356757</v>
      </c>
      <c r="R31" s="29">
        <v>26.376086945030764</v>
      </c>
      <c r="S31" s="30">
        <v>1.7907609547254679</v>
      </c>
      <c r="T31" s="30">
        <v>37.696592556725477</v>
      </c>
      <c r="U31" s="29">
        <v>43.686262451917791</v>
      </c>
      <c r="V31" s="31">
        <v>9.0262352805764713E-6</v>
      </c>
      <c r="W31" s="29">
        <v>38.838254790250282</v>
      </c>
      <c r="X31" s="31">
        <v>2.6278472510648386E-3</v>
      </c>
      <c r="Y31" s="29">
        <v>0.37287627263073309</v>
      </c>
      <c r="Z31" s="31">
        <v>0.62712372736926691</v>
      </c>
      <c r="AA31" s="29">
        <v>0.44489412016840735</v>
      </c>
      <c r="AB31" s="31">
        <v>0.55510587983159265</v>
      </c>
      <c r="AC31" s="29">
        <v>0.60196681221770842</v>
      </c>
      <c r="AD31" s="31">
        <v>0.39803318778229158</v>
      </c>
      <c r="AE31" s="29">
        <v>39.834124604940968</v>
      </c>
      <c r="AF31" s="31">
        <v>156.20983580323602</v>
      </c>
      <c r="AG31" s="29">
        <v>0.16168974079318371</v>
      </c>
      <c r="AH31" s="31">
        <v>0.2690648455909847</v>
      </c>
      <c r="AI31" s="30">
        <v>0.19999999999999996</v>
      </c>
      <c r="AJ31" s="30">
        <v>0.8</v>
      </c>
      <c r="AK31" s="29">
        <v>51.519019686993147</v>
      </c>
      <c r="AL31" s="31">
        <v>216.90125518290961</v>
      </c>
      <c r="AM31" s="29">
        <v>1.9084895270178421</v>
      </c>
      <c r="AN31" s="31">
        <v>8.1472923340323407E-14</v>
      </c>
      <c r="AO31" s="29">
        <v>1.508410035152399</v>
      </c>
      <c r="AP31" s="31">
        <v>6.9055811749290296E-9</v>
      </c>
      <c r="AQ31" s="29">
        <v>1.260413310465595E-3</v>
      </c>
      <c r="AR31" s="31">
        <v>0.73151499536624309</v>
      </c>
      <c r="AS31" s="29">
        <v>0.58369745868397915</v>
      </c>
      <c r="AT31" s="31">
        <v>2.4574363449619971</v>
      </c>
      <c r="AU31" s="29">
        <v>6.7439608903064405</v>
      </c>
      <c r="AV31" s="31">
        <v>9.6464470784821916</v>
      </c>
      <c r="AW31" s="29">
        <v>6.5144858854675656</v>
      </c>
      <c r="AX31" s="31">
        <v>7.4375262961596462</v>
      </c>
      <c r="AY31" s="1">
        <f>J31/I31</f>
        <v>0.20011577721337043</v>
      </c>
      <c r="AZ31" s="2">
        <f>K31/I31</f>
        <v>0.79988422278662963</v>
      </c>
      <c r="BA31" s="1">
        <f>M31/L31</f>
        <v>0.23616359896619443</v>
      </c>
      <c r="BB31" s="2">
        <f>N31/L31</f>
        <v>0.76383640103380568</v>
      </c>
      <c r="BC31" s="1">
        <f>P31/O31</f>
        <v>0.18189817161257646</v>
      </c>
      <c r="BD31" s="2">
        <f>Q31/O31</f>
        <v>0.8181018283874234</v>
      </c>
      <c r="BE31" s="1">
        <f>AD31*Y31</f>
        <v>0.14841713144358953</v>
      </c>
      <c r="BF31" s="2">
        <f>AD31*Z31</f>
        <v>0.24961605633870204</v>
      </c>
      <c r="BG31" s="1">
        <f>AC31*AA31</f>
        <v>0.26781149529217829</v>
      </c>
      <c r="BH31" s="2">
        <f>AC31*AB31</f>
        <v>0.33415531692553013</v>
      </c>
      <c r="BI31" s="1">
        <f>AM31/AK31</f>
        <v>3.7044368053060467E-2</v>
      </c>
      <c r="BJ31" s="2">
        <f>AN31/AL31</f>
        <v>3.7562218472004E-16</v>
      </c>
      <c r="BK31" s="1">
        <f>AO31/AK31</f>
        <v>2.9278702201960237E-2</v>
      </c>
      <c r="BL31" s="2">
        <f>AP31/AL31</f>
        <v>3.1837442199703527E-11</v>
      </c>
      <c r="BM31" s="1">
        <f>AQ31/AK31</f>
        <v>2.4465009585262116E-5</v>
      </c>
      <c r="BN31" s="2">
        <f>AR31/AL31</f>
        <v>3.3725715176215433E-3</v>
      </c>
      <c r="BO31">
        <f>AS31/AK31</f>
        <v>1.1329746998880562E-2</v>
      </c>
      <c r="BP31" s="2">
        <f>AT31/AL31</f>
        <v>1.1329746998880562E-2</v>
      </c>
    </row>
    <row r="32" spans="1:68" ht="15" customHeight="1" x14ac:dyDescent="0.35">
      <c r="A32" s="20">
        <v>2065</v>
      </c>
      <c r="B32" s="1">
        <f t="shared" si="4"/>
        <v>0.48011989300000002</v>
      </c>
      <c r="C32">
        <f t="shared" si="4"/>
        <v>407.15014689999998</v>
      </c>
      <c r="D32">
        <f t="shared" si="4"/>
        <v>36.815702889999997</v>
      </c>
      <c r="E32" s="2">
        <f t="shared" si="4"/>
        <v>2.524932905</v>
      </c>
      <c r="F32" s="29">
        <v>5.4648015249879535E-2</v>
      </c>
      <c r="G32" s="31">
        <v>0.39567858069939149</v>
      </c>
      <c r="H32" s="31">
        <v>2.3236970041660778</v>
      </c>
      <c r="I32" s="29">
        <v>712.8125682882951</v>
      </c>
      <c r="J32" s="30">
        <v>141.63328447391333</v>
      </c>
      <c r="K32" s="31">
        <v>571.17928381438173</v>
      </c>
      <c r="L32" s="29">
        <v>10358.982970443225</v>
      </c>
      <c r="M32" s="30">
        <v>2485.8833506448336</v>
      </c>
      <c r="N32" s="31">
        <v>7873.0996197983914</v>
      </c>
      <c r="O32" s="29">
        <v>283.213419520157</v>
      </c>
      <c r="P32" s="30">
        <v>51.648878988614726</v>
      </c>
      <c r="Q32" s="31">
        <v>231.56454053154226</v>
      </c>
      <c r="R32" s="29">
        <v>25.467341973774012</v>
      </c>
      <c r="S32" s="30">
        <v>1.8057716388525977</v>
      </c>
      <c r="T32" s="30">
        <v>38.049188197617482</v>
      </c>
      <c r="U32" s="29">
        <v>43.903070464979294</v>
      </c>
      <c r="V32" s="31">
        <v>8.9915523676963984E-6</v>
      </c>
      <c r="W32" s="29">
        <v>39.700159526476412</v>
      </c>
      <c r="X32" s="31">
        <v>2.4319760677597147E-3</v>
      </c>
      <c r="Y32" s="29">
        <v>0.37731905488426187</v>
      </c>
      <c r="Z32" s="31">
        <v>0.62268094511573813</v>
      </c>
      <c r="AA32" s="29">
        <v>0.44919817894276648</v>
      </c>
      <c r="AB32" s="31">
        <v>0.55080182105723352</v>
      </c>
      <c r="AC32" s="29">
        <v>0.60108836430411094</v>
      </c>
      <c r="AD32" s="31">
        <v>0.398911635695889</v>
      </c>
      <c r="AE32" s="29">
        <v>43.011511701835062</v>
      </c>
      <c r="AF32" s="31">
        <v>169.79980356579222</v>
      </c>
      <c r="AG32" s="29">
        <v>0.16723242509646047</v>
      </c>
      <c r="AH32" s="31">
        <v>0.26672795767423141</v>
      </c>
      <c r="AI32" s="30">
        <v>0.19999999999999996</v>
      </c>
      <c r="AJ32" s="30">
        <v>0.8</v>
      </c>
      <c r="AK32" s="29">
        <v>55.865811047557926</v>
      </c>
      <c r="AL32" s="31">
        <v>235.42830251910735</v>
      </c>
      <c r="AM32" s="29">
        <v>1.9274795962529372</v>
      </c>
      <c r="AN32" s="31">
        <v>8.0848013981026717E-14</v>
      </c>
      <c r="AO32" s="29">
        <v>1.5761026664276758</v>
      </c>
      <c r="AP32" s="31">
        <v>5.9145075941560043E-9</v>
      </c>
      <c r="AQ32" s="29">
        <v>1.4528872812190172E-3</v>
      </c>
      <c r="AR32" s="31">
        <v>0.86370384757261343</v>
      </c>
      <c r="AS32" s="29">
        <v>0.71189690898137359</v>
      </c>
      <c r="AT32" s="31">
        <v>3.0000581340778836</v>
      </c>
      <c r="AU32" s="29">
        <v>7.0264002980772275</v>
      </c>
      <c r="AV32" s="31">
        <v>10.315425051884228</v>
      </c>
      <c r="AW32" s="29">
        <v>6.7322916680949652</v>
      </c>
      <c r="AX32" s="31">
        <v>7.7434131011218152</v>
      </c>
      <c r="AY32" s="1">
        <f>J32/I32</f>
        <v>0.1986963905729425</v>
      </c>
      <c r="AZ32" s="2">
        <f>K32/I32</f>
        <v>0.80130360942705747</v>
      </c>
      <c r="BA32" s="1">
        <f>M32/L32</f>
        <v>0.23997368831840751</v>
      </c>
      <c r="BB32" s="2">
        <f>N32/L32</f>
        <v>0.76002631168159251</v>
      </c>
      <c r="BC32" s="1">
        <f>P32/O32</f>
        <v>0.18236734359594406</v>
      </c>
      <c r="BD32" s="2">
        <f>Q32/O32</f>
        <v>0.81763265640405591</v>
      </c>
      <c r="BE32" s="1">
        <f>AD32*Y32</f>
        <v>0.15051696136310783</v>
      </c>
      <c r="BF32" s="2">
        <f>AD32*Z32</f>
        <v>0.24839467433278117</v>
      </c>
      <c r="BG32" s="1">
        <f>AC32*AA32</f>
        <v>0.27000779862909285</v>
      </c>
      <c r="BH32" s="2">
        <f>AC32*AB32</f>
        <v>0.33108056567501809</v>
      </c>
      <c r="BI32" s="1">
        <f>AM32/AK32</f>
        <v>3.4501953164379838E-2</v>
      </c>
      <c r="BJ32" s="2">
        <f>AN32/AL32</f>
        <v>3.4340821862089031E-16</v>
      </c>
      <c r="BK32" s="1">
        <f>AO32/AK32</f>
        <v>2.8212293652838186E-2</v>
      </c>
      <c r="BL32" s="2">
        <f>AP32/AL32</f>
        <v>2.5122330369246847E-11</v>
      </c>
      <c r="BM32" s="1">
        <f>AQ32/AK32</f>
        <v>2.6006733885635186E-5</v>
      </c>
      <c r="BN32" s="2">
        <f>AR32/AL32</f>
        <v>3.6686491739985902E-3</v>
      </c>
      <c r="BO32">
        <f>AS32/AK32</f>
        <v>1.2742979930522156E-2</v>
      </c>
      <c r="BP32" s="2">
        <f>AT32/AL32</f>
        <v>1.2742979930522156E-2</v>
      </c>
    </row>
    <row r="33" spans="1:68" ht="15" customHeight="1" x14ac:dyDescent="0.35">
      <c r="A33" s="20">
        <v>2070</v>
      </c>
      <c r="B33" s="1">
        <f t="shared" si="4"/>
        <v>0.52392656400000004</v>
      </c>
      <c r="C33">
        <f t="shared" si="4"/>
        <v>454.39583249999998</v>
      </c>
      <c r="D33">
        <f t="shared" si="4"/>
        <v>34.738720780000001</v>
      </c>
      <c r="E33" s="2">
        <f t="shared" si="4"/>
        <v>2.6813253320000001</v>
      </c>
      <c r="F33" s="29">
        <v>5.828202480909319E-2</v>
      </c>
      <c r="G33" s="31">
        <v>0.42409090332389576</v>
      </c>
      <c r="H33" s="31">
        <v>2.4522723364449455</v>
      </c>
      <c r="I33" s="29">
        <v>772.91921471120395</v>
      </c>
      <c r="J33" s="30">
        <v>152.74419335234327</v>
      </c>
      <c r="K33" s="31">
        <v>620.1750213588607</v>
      </c>
      <c r="L33" s="29">
        <v>10505.050288800878</v>
      </c>
      <c r="M33" s="30">
        <v>2561.1931509671917</v>
      </c>
      <c r="N33" s="31">
        <v>7943.8571378336865</v>
      </c>
      <c r="O33" s="29">
        <v>306.16663300972476</v>
      </c>
      <c r="P33" s="30">
        <v>56.024132702894249</v>
      </c>
      <c r="Q33" s="31">
        <v>250.1425003068305</v>
      </c>
      <c r="R33" s="29">
        <v>24.449853761227018</v>
      </c>
      <c r="S33" s="30">
        <v>1.8183247016899926</v>
      </c>
      <c r="T33" s="30">
        <v>38.303471924697625</v>
      </c>
      <c r="U33" s="29">
        <v>44.032988995479634</v>
      </c>
      <c r="V33" s="31">
        <v>8.9138151655832999E-6</v>
      </c>
      <c r="W33" s="29">
        <v>40.602177148590116</v>
      </c>
      <c r="X33" s="31">
        <v>2.2381231433885509E-3</v>
      </c>
      <c r="Y33" s="29">
        <v>0.38034905417305243</v>
      </c>
      <c r="Z33" s="31">
        <v>0.61965094582694757</v>
      </c>
      <c r="AA33" s="29">
        <v>0.45230884475310473</v>
      </c>
      <c r="AB33" s="31">
        <v>0.54769115524689527</v>
      </c>
      <c r="AC33" s="29">
        <v>0.6002154716389938</v>
      </c>
      <c r="AD33" s="31">
        <v>0.3997845283610062</v>
      </c>
      <c r="AE33" s="29">
        <v>46.362399373590591</v>
      </c>
      <c r="AF33" s="31">
        <v>183.9502255637675</v>
      </c>
      <c r="AG33" s="29">
        <v>0.17245663365359909</v>
      </c>
      <c r="AH33" s="31">
        <v>0.26461826623572587</v>
      </c>
      <c r="AI33" s="30">
        <v>0.19999999999999996</v>
      </c>
      <c r="AJ33" s="30">
        <v>0.8</v>
      </c>
      <c r="AK33" s="29">
        <v>60.471476680809083</v>
      </c>
      <c r="AL33" s="31">
        <v>254.76940473124353</v>
      </c>
      <c r="AM33" s="29">
        <v>1.9389041198760306</v>
      </c>
      <c r="AN33" s="31">
        <v>7.9456100806182831E-14</v>
      </c>
      <c r="AO33" s="29">
        <v>1.6485367892054934</v>
      </c>
      <c r="AP33" s="31">
        <v>5.0091952049714479E-9</v>
      </c>
      <c r="AQ33" s="29">
        <v>1.6804133693345776E-3</v>
      </c>
      <c r="AR33" s="31">
        <v>1.0111687525945405</v>
      </c>
      <c r="AS33" s="29">
        <v>0.85822265546397469</v>
      </c>
      <c r="AT33" s="31">
        <v>3.6157356668092282</v>
      </c>
      <c r="AU33" s="29">
        <v>7.3247333738354703</v>
      </c>
      <c r="AV33" s="31">
        <v>11.027426929260889</v>
      </c>
      <c r="AW33" s="29">
        <v>6.9591172371788952</v>
      </c>
      <c r="AX33" s="31">
        <v>8.0591551413539424</v>
      </c>
      <c r="AY33" s="1">
        <f>J33/I33</f>
        <v>0.19761986821535432</v>
      </c>
      <c r="AZ33" s="2">
        <f>K33/I33</f>
        <v>0.80238013178464573</v>
      </c>
      <c r="BA33" s="1">
        <f>M33/L33</f>
        <v>0.24380589150511767</v>
      </c>
      <c r="BB33" s="2">
        <f>N33/L33</f>
        <v>0.75619410849488233</v>
      </c>
      <c r="BC33" s="1">
        <f>P33/O33</f>
        <v>0.182985755672189</v>
      </c>
      <c r="BD33" s="2">
        <f>Q33/O33</f>
        <v>0.817014244327811</v>
      </c>
      <c r="BE33" s="1">
        <f>AD33*Y33</f>
        <v>0.15205766723512856</v>
      </c>
      <c r="BF33" s="2">
        <f>AD33*Z33</f>
        <v>0.24772686112587763</v>
      </c>
      <c r="BG33" s="1">
        <f>AC33*AA33</f>
        <v>0.27148276657997317</v>
      </c>
      <c r="BH33" s="2">
        <f>AC33*AB33</f>
        <v>0.32873270505902064</v>
      </c>
      <c r="BI33" s="1">
        <f>AM33/AK33</f>
        <v>3.2063118453519612E-2</v>
      </c>
      <c r="BJ33" s="2">
        <f>AN33/AL33</f>
        <v>3.1187457885691239E-16</v>
      </c>
      <c r="BK33" s="1">
        <f>AO33/AK33</f>
        <v>2.7261394622576905E-2</v>
      </c>
      <c r="BL33" s="2">
        <f>AP33/AL33</f>
        <v>1.9661682729351478E-11</v>
      </c>
      <c r="BM33" s="1">
        <f>AQ33/AK33</f>
        <v>2.7788528767114843E-5</v>
      </c>
      <c r="BN33" s="2">
        <f>AR33/AL33</f>
        <v>3.9689567656729556E-3</v>
      </c>
      <c r="BO33">
        <f>AS33/AK33</f>
        <v>1.4192189484539838E-2</v>
      </c>
      <c r="BP33" s="2">
        <f>AT33/AL33</f>
        <v>1.4192189484539838E-2</v>
      </c>
    </row>
    <row r="34" spans="1:68" ht="15" customHeight="1" x14ac:dyDescent="0.35">
      <c r="A34" s="20">
        <v>2075</v>
      </c>
      <c r="B34" s="1">
        <f t="shared" si="4"/>
        <v>0.57022612500000003</v>
      </c>
      <c r="C34">
        <f t="shared" si="4"/>
        <v>503.52060829999999</v>
      </c>
      <c r="D34">
        <f t="shared" si="4"/>
        <v>32.20393473</v>
      </c>
      <c r="E34" s="2">
        <f t="shared" si="4"/>
        <v>2.8326828009999998</v>
      </c>
      <c r="F34" s="29">
        <v>6.2497320797489854E-2</v>
      </c>
      <c r="G34" s="31">
        <v>0.45357177266251847</v>
      </c>
      <c r="H34" s="31">
        <v>2.5766195146775717</v>
      </c>
      <c r="I34" s="29">
        <v>835.67110745665207</v>
      </c>
      <c r="J34" s="30">
        <v>164.50361978756553</v>
      </c>
      <c r="K34" s="31">
        <v>671.16748766908654</v>
      </c>
      <c r="L34" s="29">
        <v>10633.207677451761</v>
      </c>
      <c r="M34" s="30">
        <v>2633.53391931345</v>
      </c>
      <c r="N34" s="31">
        <v>7999.6737581383113</v>
      </c>
      <c r="O34" s="29">
        <v>330.15643559386098</v>
      </c>
      <c r="P34" s="30">
        <v>60.649655290298661</v>
      </c>
      <c r="Q34" s="31">
        <v>269.50678030356232</v>
      </c>
      <c r="R34" s="29">
        <v>23.337993778292834</v>
      </c>
      <c r="S34" s="30">
        <v>1.8287678189416263</v>
      </c>
      <c r="T34" s="30">
        <v>38.474080745043111</v>
      </c>
      <c r="U34" s="29">
        <v>44.148350063844362</v>
      </c>
      <c r="V34" s="31">
        <v>8.816251134309232E-6</v>
      </c>
      <c r="W34" s="29">
        <v>41.593700961649404</v>
      </c>
      <c r="X34" s="31">
        <v>2.0500116792544197E-3</v>
      </c>
      <c r="Y34" s="29">
        <v>0.38197580968497735</v>
      </c>
      <c r="Z34" s="31">
        <v>0.61802419031502265</v>
      </c>
      <c r="AA34" s="29">
        <v>0.45441529024778304</v>
      </c>
      <c r="AB34" s="31">
        <v>0.54558470975221696</v>
      </c>
      <c r="AC34" s="29">
        <v>0.59940391656114289</v>
      </c>
      <c r="AD34" s="31">
        <v>0.40059608343885705</v>
      </c>
      <c r="AE34" s="29">
        <v>49.894198585605871</v>
      </c>
      <c r="AF34" s="31">
        <v>198.70133668263009</v>
      </c>
      <c r="AG34" s="29">
        <v>0.17733747460248472</v>
      </c>
      <c r="AH34" s="31">
        <v>0.26272230903125937</v>
      </c>
      <c r="AI34" s="30">
        <v>0.19999999999999996</v>
      </c>
      <c r="AJ34" s="30">
        <v>0.8</v>
      </c>
      <c r="AK34" s="29">
        <v>65.354710549442515</v>
      </c>
      <c r="AL34" s="31">
        <v>274.9897920014123</v>
      </c>
      <c r="AM34" s="29">
        <v>1.9490768133597465</v>
      </c>
      <c r="AN34" s="31">
        <v>7.7726284063208825E-14</v>
      </c>
      <c r="AO34" s="29">
        <v>1.7300359596871144</v>
      </c>
      <c r="AP34" s="31">
        <v>4.2025478850795257E-9</v>
      </c>
      <c r="AQ34" s="29">
        <v>1.9671835721210744E-3</v>
      </c>
      <c r="AR34" s="31">
        <v>1.1744813201118127</v>
      </c>
      <c r="AS34" s="29">
        <v>1.0239753025248728</v>
      </c>
      <c r="AT34" s="31">
        <v>4.30853037353556</v>
      </c>
      <c r="AU34" s="29">
        <v>7.6388408522186086</v>
      </c>
      <c r="AV34" s="31">
        <v>11.786603290644864</v>
      </c>
      <c r="AW34" s="29">
        <v>7.1947903911466575</v>
      </c>
      <c r="AX34" s="31">
        <v>8.3856036107673066</v>
      </c>
      <c r="AY34" s="1">
        <f>J34/I34</f>
        <v>0.19685210882571844</v>
      </c>
      <c r="AZ34" s="2">
        <f>K34/I34</f>
        <v>0.80314789117428154</v>
      </c>
      <c r="BA34" s="1">
        <f>M34/L34</f>
        <v>0.24767069347267504</v>
      </c>
      <c r="BB34" s="2">
        <f>N34/L34</f>
        <v>0.75232930652732499</v>
      </c>
      <c r="BC34" s="1">
        <f>P34/O34</f>
        <v>0.18369975185007842</v>
      </c>
      <c r="BD34" s="2">
        <f>Q34/O34</f>
        <v>0.81630024814992164</v>
      </c>
      <c r="BE34" s="1">
        <f>AD34*Y34</f>
        <v>0.15301801332818818</v>
      </c>
      <c r="BF34" s="2">
        <f>AD34*Z34</f>
        <v>0.24757807011066887</v>
      </c>
      <c r="BG34" s="1">
        <f>AC34*AA34</f>
        <v>0.27237830471978969</v>
      </c>
      <c r="BH34" s="2">
        <f>AC34*AB34</f>
        <v>0.3270256118413532</v>
      </c>
      <c r="BI34" s="1">
        <f>AM34/AK34</f>
        <v>2.9823050197509787E-2</v>
      </c>
      <c r="BJ34" s="2">
        <f>AN34/AL34</f>
        <v>2.8265152498027866E-16</v>
      </c>
      <c r="BK34" s="1">
        <f>AO34/AK34</f>
        <v>2.6471480711069754E-2</v>
      </c>
      <c r="BL34" s="2">
        <f>AP34/AL34</f>
        <v>1.5282559597913882E-11</v>
      </c>
      <c r="BM34" s="1">
        <f>AQ34/AK34</f>
        <v>3.0100103811688517E-5</v>
      </c>
      <c r="BN34" s="2">
        <f>AR34/AL34</f>
        <v>4.2709997035300165E-3</v>
      </c>
      <c r="BO34">
        <f>AS34/AK34</f>
        <v>1.5667964771264791E-2</v>
      </c>
      <c r="BP34" s="2">
        <f>AT34/AL34</f>
        <v>1.5667964771264791E-2</v>
      </c>
    </row>
    <row r="35" spans="1:68" ht="15" customHeight="1" x14ac:dyDescent="0.35">
      <c r="A35" s="20">
        <v>2080</v>
      </c>
      <c r="B35" s="1">
        <f t="shared" si="4"/>
        <v>0.61908475200000002</v>
      </c>
      <c r="C35">
        <f t="shared" si="4"/>
        <v>554.69092899999998</v>
      </c>
      <c r="D35">
        <f t="shared" si="4"/>
        <v>29.220830429999999</v>
      </c>
      <c r="E35" s="2">
        <f t="shared" si="4"/>
        <v>2.9781486689999999</v>
      </c>
      <c r="F35" s="29">
        <v>6.5398505082295472E-2</v>
      </c>
      <c r="G35" s="31">
        <v>0.48406991716602216</v>
      </c>
      <c r="H35" s="31">
        <v>2.6965973522048103</v>
      </c>
      <c r="I35" s="29">
        <v>901.25993387020367</v>
      </c>
      <c r="J35" s="30">
        <v>176.98417999511486</v>
      </c>
      <c r="K35" s="31">
        <v>724.27575387508887</v>
      </c>
      <c r="L35" s="29">
        <v>10745.454538260819</v>
      </c>
      <c r="M35" s="30">
        <v>2703.3648802290159</v>
      </c>
      <c r="N35" s="31">
        <v>8042.0896580318031</v>
      </c>
      <c r="O35" s="29">
        <v>355.28331259774967</v>
      </c>
      <c r="P35" s="30">
        <v>65.557255394738334</v>
      </c>
      <c r="Q35" s="31">
        <v>289.72605720301135</v>
      </c>
      <c r="R35" s="29">
        <v>22.150114318917524</v>
      </c>
      <c r="S35" s="30">
        <v>1.8374621464654475</v>
      </c>
      <c r="T35" s="30">
        <v>38.574309318591588</v>
      </c>
      <c r="U35" s="29">
        <v>44.208889256356294</v>
      </c>
      <c r="V35" s="31">
        <v>8.6660737339936453E-6</v>
      </c>
      <c r="W35" s="29">
        <v>42.58112115900429</v>
      </c>
      <c r="X35" s="31">
        <v>1.8703506049389113E-3</v>
      </c>
      <c r="Y35" s="29">
        <v>0.38238293706486248</v>
      </c>
      <c r="Z35" s="31">
        <v>0.61761706293513752</v>
      </c>
      <c r="AA35" s="29">
        <v>0.45586033467698217</v>
      </c>
      <c r="AB35" s="31">
        <v>0.54413966532301783</v>
      </c>
      <c r="AC35" s="29">
        <v>0.59868146493064134</v>
      </c>
      <c r="AD35" s="31">
        <v>0.40131853506935866</v>
      </c>
      <c r="AE35" s="29">
        <v>53.63731104488847</v>
      </c>
      <c r="AF35" s="31">
        <v>214.08353572609656</v>
      </c>
      <c r="AG35" s="29">
        <v>0.18182494489857132</v>
      </c>
      <c r="AH35" s="31">
        <v>0.26108290778938115</v>
      </c>
      <c r="AI35" s="30">
        <v>0.19999999999999996</v>
      </c>
      <c r="AJ35" s="30">
        <v>0.8</v>
      </c>
      <c r="AK35" s="29">
        <v>70.537494794844235</v>
      </c>
      <c r="AL35" s="31">
        <v>296.16230712658438</v>
      </c>
      <c r="AM35" s="29">
        <v>1.9544258892807751</v>
      </c>
      <c r="AN35" s="31">
        <v>7.510083396301457E-14</v>
      </c>
      <c r="AO35" s="29">
        <v>1.8131518791578027</v>
      </c>
      <c r="AP35" s="31">
        <v>3.4982113853953513E-9</v>
      </c>
      <c r="AQ35" s="29">
        <v>2.1631704613105985E-3</v>
      </c>
      <c r="AR35" s="31">
        <v>1.3537896188314817</v>
      </c>
      <c r="AS35" s="29">
        <v>1.2104984612060175</v>
      </c>
      <c r="AT35" s="31">
        <v>5.0824603012433363</v>
      </c>
      <c r="AU35" s="29">
        <v>7.9684374925477384</v>
      </c>
      <c r="AV35" s="31">
        <v>12.597575471719503</v>
      </c>
      <c r="AW35" s="29">
        <v>7.439200942465253</v>
      </c>
      <c r="AX35" s="31">
        <v>8.7236337496132439</v>
      </c>
      <c r="AY35" s="1">
        <f>J35/I35</f>
        <v>0.196374179461309</v>
      </c>
      <c r="AZ35" s="2">
        <f>K35/I35</f>
        <v>0.80362582053869103</v>
      </c>
      <c r="BA35" s="1">
        <f>M35/L35</f>
        <v>0.2515821802235797</v>
      </c>
      <c r="BB35" s="2">
        <f>N35/L35</f>
        <v>0.7484178197764203</v>
      </c>
      <c r="BC35" s="1">
        <f>P35/O35</f>
        <v>0.18452106549952713</v>
      </c>
      <c r="BD35" s="2">
        <f>Q35/O35</f>
        <v>0.81547893450047293</v>
      </c>
      <c r="BE35" s="1">
        <f>AD35*Y35</f>
        <v>0.15345736013838937</v>
      </c>
      <c r="BF35" s="2">
        <f>AD35*Z35</f>
        <v>0.24786117493096929</v>
      </c>
      <c r="BG35" s="1">
        <f>AC35*AA35</f>
        <v>0.27291513296818815</v>
      </c>
      <c r="BH35" s="2">
        <f>AC35*AB35</f>
        <v>0.32576633196245319</v>
      </c>
      <c r="BI35" s="1">
        <f>AM35/AK35</f>
        <v>2.7707616991008151E-2</v>
      </c>
      <c r="BJ35" s="2">
        <f>AN35/AL35</f>
        <v>2.5357998690534006E-16</v>
      </c>
      <c r="BK35" s="1">
        <f>AO35/AK35</f>
        <v>2.5704795505302389E-2</v>
      </c>
      <c r="BL35" s="2">
        <f>AP35/AL35</f>
        <v>1.1811804882719803E-11</v>
      </c>
      <c r="BM35" s="1">
        <f>AQ35/AK35</f>
        <v>3.0666959006725459E-5</v>
      </c>
      <c r="BN35" s="2">
        <f>AR35/AL35</f>
        <v>4.5711070796488999E-3</v>
      </c>
      <c r="BO35">
        <f>AS35/AK35</f>
        <v>1.7161063980606465E-2</v>
      </c>
      <c r="BP35" s="2">
        <f>AT35/AL35</f>
        <v>1.7161063980606465E-2</v>
      </c>
    </row>
    <row r="36" spans="1:68" ht="15" customHeight="1" x14ac:dyDescent="0.35">
      <c r="A36" s="20">
        <v>2085</v>
      </c>
      <c r="B36" s="1">
        <f t="shared" si="4"/>
        <v>0.67056881000000002</v>
      </c>
      <c r="C36">
        <f t="shared" si="4"/>
        <v>608.03410369999995</v>
      </c>
      <c r="D36">
        <f t="shared" si="4"/>
        <v>25.801636720000001</v>
      </c>
      <c r="E36" s="2">
        <f t="shared" si="4"/>
        <v>3.1168718219999998</v>
      </c>
      <c r="F36" s="29">
        <v>7.0216262851193409E-2</v>
      </c>
      <c r="G36" s="31">
        <v>0.5161282140430512</v>
      </c>
      <c r="H36" s="31">
        <v>2.8120926722525019</v>
      </c>
      <c r="I36" s="29">
        <v>969.99730748483989</v>
      </c>
      <c r="J36" s="30">
        <v>190.21201209432064</v>
      </c>
      <c r="K36" s="31">
        <v>779.7852953905192</v>
      </c>
      <c r="L36" s="29">
        <v>10843.617248100265</v>
      </c>
      <c r="M36" s="30">
        <v>2771.0290928704012</v>
      </c>
      <c r="N36" s="31">
        <v>8072.5881552298642</v>
      </c>
      <c r="O36" s="29">
        <v>381.63614959202084</v>
      </c>
      <c r="P36" s="30">
        <v>70.746704277533766</v>
      </c>
      <c r="Q36" s="31">
        <v>310.88944531448709</v>
      </c>
      <c r="R36" s="29">
        <v>20.871402911074316</v>
      </c>
      <c r="S36" s="30">
        <v>1.844547204674154</v>
      </c>
      <c r="T36" s="30">
        <v>38.618256921829563</v>
      </c>
      <c r="U36" s="29">
        <v>44.27801765971487</v>
      </c>
      <c r="V36" s="31">
        <v>8.5150245602303607E-6</v>
      </c>
      <c r="W36" s="29">
        <v>43.67209864923251</v>
      </c>
      <c r="X36" s="31">
        <v>1.6992381159980816E-3</v>
      </c>
      <c r="Y36" s="29">
        <v>0.38194402593441712</v>
      </c>
      <c r="Z36" s="31">
        <v>0.61805597406558288</v>
      </c>
      <c r="AA36" s="29">
        <v>0.45637897286756024</v>
      </c>
      <c r="AB36" s="31">
        <v>0.54362102713243976</v>
      </c>
      <c r="AC36" s="29">
        <v>0.59799913490390977</v>
      </c>
      <c r="AD36" s="31">
        <v>0.40200086509609023</v>
      </c>
      <c r="AE36" s="29">
        <v>57.590723919320652</v>
      </c>
      <c r="AF36" s="31">
        <v>230.18132855985601</v>
      </c>
      <c r="AG36" s="29">
        <v>0.18595891487189617</v>
      </c>
      <c r="AH36" s="31">
        <v>0.25960391377387865</v>
      </c>
      <c r="AI36" s="30">
        <v>0.19999999999999996</v>
      </c>
      <c r="AJ36" s="30">
        <v>0.8</v>
      </c>
      <c r="AK36" s="29">
        <v>76.036059827762273</v>
      </c>
      <c r="AL36" s="31">
        <v>318.38492246890996</v>
      </c>
      <c r="AM36" s="29">
        <v>1.9605428478740219</v>
      </c>
      <c r="AN36" s="31">
        <v>7.2505643261326249E-14</v>
      </c>
      <c r="AO36" s="29">
        <v>1.9072522004282959</v>
      </c>
      <c r="AP36" s="31">
        <v>2.8874101748607099E-9</v>
      </c>
      <c r="AQ36" s="29">
        <v>2.5328313654883359E-3</v>
      </c>
      <c r="AR36" s="31">
        <v>1.5535988388489579</v>
      </c>
      <c r="AS36" s="29">
        <v>1.4190276705607043</v>
      </c>
      <c r="AT36" s="31">
        <v>5.9418783126864199</v>
      </c>
      <c r="AU36" s="29">
        <v>8.3132188284311503</v>
      </c>
      <c r="AV36" s="31">
        <v>13.465300410913718</v>
      </c>
      <c r="AW36" s="29">
        <v>7.692382822390794</v>
      </c>
      <c r="AX36" s="31">
        <v>9.0740295764405001</v>
      </c>
      <c r="AY36" s="1">
        <f>J36/I36</f>
        <v>0.19609540214862242</v>
      </c>
      <c r="AZ36" s="2">
        <f>K36/I36</f>
        <v>0.80390459785137747</v>
      </c>
      <c r="BA36" s="1">
        <f>M36/L36</f>
        <v>0.25554471625747105</v>
      </c>
      <c r="BB36" s="2">
        <f>N36/L36</f>
        <v>0.74445528374252901</v>
      </c>
      <c r="BC36" s="1">
        <f>P36/O36</f>
        <v>0.18537736625097981</v>
      </c>
      <c r="BD36" s="2">
        <f>Q36/O36</f>
        <v>0.81462263374902022</v>
      </c>
      <c r="BE36" s="1">
        <f>AD36*Y36</f>
        <v>0.1535418288439192</v>
      </c>
      <c r="BF36" s="2">
        <f>AD36*Z36</f>
        <v>0.24845903625217103</v>
      </c>
      <c r="BG36" s="1">
        <f>AC36*AA36</f>
        <v>0.27291423096313594</v>
      </c>
      <c r="BH36" s="2">
        <f>AC36*AB36</f>
        <v>0.32508490394077383</v>
      </c>
      <c r="BI36" s="1">
        <f>AM36/AK36</f>
        <v>2.578438246688565E-2</v>
      </c>
      <c r="BJ36" s="2">
        <f>AN36/AL36</f>
        <v>2.277295127516799E-16</v>
      </c>
      <c r="BK36" s="1">
        <f>AO36/AK36</f>
        <v>2.5083522275465415E-2</v>
      </c>
      <c r="BL36" s="2">
        <f>AP36/AL36</f>
        <v>9.0689287434541235E-12</v>
      </c>
      <c r="BM36" s="1">
        <f>AQ36/AK36</f>
        <v>3.3310923412203809E-5</v>
      </c>
      <c r="BN36" s="2">
        <f>AR36/AL36</f>
        <v>4.8796244080957247E-3</v>
      </c>
      <c r="BO36">
        <f>AS36/AK36</f>
        <v>1.8662561865713474E-2</v>
      </c>
      <c r="BP36" s="2">
        <f>AT36/AL36</f>
        <v>1.8662561865713474E-2</v>
      </c>
    </row>
    <row r="37" spans="1:68" ht="15" customHeight="1" x14ac:dyDescent="0.35">
      <c r="A37" s="20">
        <v>2090</v>
      </c>
      <c r="B37" s="1">
        <f t="shared" si="4"/>
        <v>0.72474622</v>
      </c>
      <c r="C37">
        <f t="shared" si="4"/>
        <v>663.65085439999996</v>
      </c>
      <c r="D37">
        <f t="shared" si="4"/>
        <v>21.960892139999999</v>
      </c>
      <c r="E37" s="2">
        <f t="shared" si="4"/>
        <v>3.248021193</v>
      </c>
      <c r="F37" s="29">
        <v>7.4496193654013512E-2</v>
      </c>
      <c r="G37" s="31">
        <v>0.54872411037830149</v>
      </c>
      <c r="H37" s="31">
        <v>2.9230019598551129</v>
      </c>
      <c r="I37" s="29">
        <v>1042.094195660944</v>
      </c>
      <c r="J37" s="30">
        <v>204.24391443248919</v>
      </c>
      <c r="K37" s="31">
        <v>837.85028122845483</v>
      </c>
      <c r="L37" s="29">
        <v>10929.350409038885</v>
      </c>
      <c r="M37" s="30">
        <v>2836.9534209332223</v>
      </c>
      <c r="N37" s="31">
        <v>8092.3969881056619</v>
      </c>
      <c r="O37" s="29">
        <v>409.34484325100357</v>
      </c>
      <c r="P37" s="30">
        <v>76.257423700944699</v>
      </c>
      <c r="Q37" s="31">
        <v>333.08741955005888</v>
      </c>
      <c r="R37" s="29">
        <v>19.554972632844361</v>
      </c>
      <c r="S37" s="30">
        <v>1.8502608097510758</v>
      </c>
      <c r="T37" s="30">
        <v>38.616114349567333</v>
      </c>
      <c r="U37" s="29">
        <v>44.282318365628996</v>
      </c>
      <c r="V37" s="31">
        <v>8.2431694477520305E-6</v>
      </c>
      <c r="W37" s="29">
        <v>44.723216411806085</v>
      </c>
      <c r="X37" s="31">
        <v>1.5367183172613676E-3</v>
      </c>
      <c r="Y37" s="29">
        <v>0.38082770484219497</v>
      </c>
      <c r="Z37" s="31">
        <v>0.61917229515780503</v>
      </c>
      <c r="AA37" s="29">
        <v>0.45639393253221283</v>
      </c>
      <c r="AB37" s="31">
        <v>0.54360606746778717</v>
      </c>
      <c r="AC37" s="29">
        <v>0.59740327202256149</v>
      </c>
      <c r="AD37" s="31">
        <v>0.40259672797743845</v>
      </c>
      <c r="AE37" s="29">
        <v>61.775634787585993</v>
      </c>
      <c r="AF37" s="31">
        <v>247.04395230859524</v>
      </c>
      <c r="AG37" s="29">
        <v>0.18990661119304636</v>
      </c>
      <c r="AH37" s="31">
        <v>0.25832097578975771</v>
      </c>
      <c r="AI37" s="30">
        <v>0.19999999999999996</v>
      </c>
      <c r="AJ37" s="30">
        <v>0.8</v>
      </c>
      <c r="AK37" s="29">
        <v>81.872235234581453</v>
      </c>
      <c r="AL37" s="31">
        <v>341.74507520359947</v>
      </c>
      <c r="AM37" s="29">
        <v>1.9609237198349232</v>
      </c>
      <c r="AN37" s="31">
        <v>6.7949842544352515E-14</v>
      </c>
      <c r="AO37" s="29">
        <v>2.000166086217241</v>
      </c>
      <c r="AP37" s="31">
        <v>2.3615031866066095E-9</v>
      </c>
      <c r="AQ37" s="29">
        <v>2.8745806185873734E-3</v>
      </c>
      <c r="AR37" s="31">
        <v>1.7668106562538646</v>
      </c>
      <c r="AS37" s="29">
        <v>1.6508471469660146</v>
      </c>
      <c r="AT37" s="31">
        <v>6.8908449949251276</v>
      </c>
      <c r="AU37" s="29">
        <v>8.6731115210648149</v>
      </c>
      <c r="AV37" s="31">
        <v>14.39494804185904</v>
      </c>
      <c r="AW37" s="29">
        <v>7.9541805481600409</v>
      </c>
      <c r="AX37" s="31">
        <v>9.4377896919874544</v>
      </c>
      <c r="AY37" s="1">
        <f>J37/I37</f>
        <v>0.19599371657851747</v>
      </c>
      <c r="AZ37" s="2">
        <f>K37/I37</f>
        <v>0.8040062834214825</v>
      </c>
      <c r="BA37" s="1">
        <f>M37/L37</f>
        <v>0.25957200700482441</v>
      </c>
      <c r="BB37" s="2">
        <f>N37/L37</f>
        <v>0.74042799299517548</v>
      </c>
      <c r="BC37" s="1">
        <f>P37/O37</f>
        <v>0.18629139943552409</v>
      </c>
      <c r="BD37" s="2">
        <f>Q37/O37</f>
        <v>0.81370860056447591</v>
      </c>
      <c r="BE37" s="1">
        <f>AD37*Y37</f>
        <v>0.15331998789262538</v>
      </c>
      <c r="BF37" s="2">
        <f>AD37*Z37</f>
        <v>0.24927674008481307</v>
      </c>
      <c r="BG37" s="1">
        <f>AC37*AA37</f>
        <v>0.27265122862598812</v>
      </c>
      <c r="BH37" s="2">
        <f>AC37*AB37</f>
        <v>0.32475204339657338</v>
      </c>
      <c r="BI37" s="1">
        <f>AM37/AK37</f>
        <v>2.3951022153193419E-2</v>
      </c>
      <c r="BJ37" s="2">
        <f>AN37/AL37</f>
        <v>1.9883195830655477E-16</v>
      </c>
      <c r="BK37" s="1">
        <f>AO37/AK37</f>
        <v>2.4430334416622897E-2</v>
      </c>
      <c r="BL37" s="2">
        <f>AP37/AL37</f>
        <v>6.9101308488489861E-12</v>
      </c>
      <c r="BM37" s="1">
        <f>AQ37/AK37</f>
        <v>3.5110567219168811E-5</v>
      </c>
      <c r="BN37" s="2">
        <f>AR37/AL37</f>
        <v>5.1699666928667872E-3</v>
      </c>
      <c r="BO37">
        <f>AS37/AK37</f>
        <v>2.0163699479267723E-2</v>
      </c>
      <c r="BP37" s="2">
        <f>AT37/AL37</f>
        <v>2.0163699479267723E-2</v>
      </c>
    </row>
    <row r="38" spans="1:68" ht="15" customHeight="1" x14ac:dyDescent="0.35">
      <c r="A38" s="20">
        <v>2095</v>
      </c>
      <c r="B38" s="1">
        <f t="shared" ref="B38:E39" si="5">B18</f>
        <v>0.78168958600000005</v>
      </c>
      <c r="C38">
        <f t="shared" si="5"/>
        <v>721.62431509999999</v>
      </c>
      <c r="D38">
        <f t="shared" si="5"/>
        <v>17.71467689</v>
      </c>
      <c r="E38" s="2">
        <f t="shared" si="5"/>
        <v>3.3707889899999999</v>
      </c>
      <c r="F38" s="29">
        <v>7.8950506592667294E-2</v>
      </c>
      <c r="G38" s="31">
        <v>0.58404028170633548</v>
      </c>
      <c r="H38" s="31">
        <v>3.0292597236184786</v>
      </c>
      <c r="I38" s="29">
        <v>1117.9724823699426</v>
      </c>
      <c r="J38" s="30">
        <v>219.16119490424524</v>
      </c>
      <c r="K38" s="31">
        <v>898.81128746569732</v>
      </c>
      <c r="L38" s="29">
        <v>11004.142808573539</v>
      </c>
      <c r="M38" s="30">
        <v>2901.3951560178248</v>
      </c>
      <c r="N38" s="31">
        <v>8102.7476525557131</v>
      </c>
      <c r="O38" s="29">
        <v>438.50293910006212</v>
      </c>
      <c r="P38" s="30">
        <v>82.091811879351795</v>
      </c>
      <c r="Q38" s="31">
        <v>356.41112722071034</v>
      </c>
      <c r="R38" s="29">
        <v>18.123860195892934</v>
      </c>
      <c r="S38" s="30">
        <v>1.8548316008896317</v>
      </c>
      <c r="T38" s="30">
        <v>38.578937173788368</v>
      </c>
      <c r="U38" s="29">
        <v>44.28396588211163</v>
      </c>
      <c r="V38" s="31">
        <v>1.5927780803832226E-3</v>
      </c>
      <c r="W38" s="29">
        <v>45.898729832739555</v>
      </c>
      <c r="X38" s="31">
        <v>2.4562860994636244E-2</v>
      </c>
      <c r="Y38" s="29">
        <v>0.37920183756551684</v>
      </c>
      <c r="Z38" s="31">
        <v>0.62079816243448316</v>
      </c>
      <c r="AA38" s="29">
        <v>0.45602215378263855</v>
      </c>
      <c r="AB38" s="31">
        <v>0.54397784621736145</v>
      </c>
      <c r="AC38" s="29">
        <v>0.59691621301179731</v>
      </c>
      <c r="AD38" s="31">
        <v>0.40308378698820269</v>
      </c>
      <c r="AE38" s="29">
        <v>66.205571201149098</v>
      </c>
      <c r="AF38" s="31">
        <v>264.77856477516815</v>
      </c>
      <c r="AG38" s="29">
        <v>0.19351796865624415</v>
      </c>
      <c r="AH38" s="31">
        <v>0.25709792833936412</v>
      </c>
      <c r="AI38" s="30">
        <v>0.19999999999999996</v>
      </c>
      <c r="AJ38" s="30">
        <v>0.8</v>
      </c>
      <c r="AK38" s="29">
        <v>88.070099956660869</v>
      </c>
      <c r="AL38" s="31">
        <v>366.35680042195389</v>
      </c>
      <c r="AM38" s="29">
        <v>1.9610696342480269</v>
      </c>
      <c r="AN38" s="31">
        <v>2.5369420133492636E-9</v>
      </c>
      <c r="AO38" s="29">
        <v>2.1066934002588158</v>
      </c>
      <c r="AP38" s="31">
        <v>6.0333414024182259E-7</v>
      </c>
      <c r="AQ38" s="29">
        <v>3.2491766548962096E-3</v>
      </c>
      <c r="AR38" s="31">
        <v>2.0117258394633315</v>
      </c>
      <c r="AS38" s="29">
        <v>1.9072758661473244</v>
      </c>
      <c r="AT38" s="31">
        <v>7.9339467559091554</v>
      </c>
      <c r="AU38" s="29">
        <v>9.048055091120025</v>
      </c>
      <c r="AV38" s="31">
        <v>15.391926886586733</v>
      </c>
      <c r="AW38" s="29">
        <v>8.2246426880360186</v>
      </c>
      <c r="AX38" s="31">
        <v>9.8157715437913406</v>
      </c>
      <c r="AY38" s="1">
        <f>J38/I38</f>
        <v>0.19603451637705313</v>
      </c>
      <c r="AZ38" s="2">
        <f>K38/I38</f>
        <v>0.80396548362294684</v>
      </c>
      <c r="BA38" s="1">
        <f>M38/L38</f>
        <v>0.26366389517930394</v>
      </c>
      <c r="BB38" s="2">
        <f>N38/L38</f>
        <v>0.736336104820696</v>
      </c>
      <c r="BC38" s="1">
        <f>P38/O38</f>
        <v>0.18720926260569315</v>
      </c>
      <c r="BD38" s="2">
        <f>Q38/O38</f>
        <v>0.81279073739430685</v>
      </c>
      <c r="BE38" s="1">
        <f>AD38*Y38</f>
        <v>0.15285011271879381</v>
      </c>
      <c r="BF38" s="2">
        <f>AD38*Z38</f>
        <v>0.25023367426940885</v>
      </c>
      <c r="BG38" s="1">
        <f>AC38*AA38</f>
        <v>0.27220701708541606</v>
      </c>
      <c r="BH38" s="2">
        <f>AC38*AB38</f>
        <v>0.32470919592638126</v>
      </c>
      <c r="BI38" s="1">
        <f>AM38/AK38</f>
        <v>2.2267144413519069E-2</v>
      </c>
      <c r="BJ38" s="2">
        <f>AN38/AL38</f>
        <v>6.9247848284167881E-12</v>
      </c>
      <c r="BK38" s="1">
        <f>AO38/AK38</f>
        <v>2.3920642775419984E-2</v>
      </c>
      <c r="BL38" s="2">
        <f>AP38/AL38</f>
        <v>1.6468484808987535E-9</v>
      </c>
      <c r="BM38" s="1">
        <f>AQ38/AK38</f>
        <v>3.6893073318812211E-5</v>
      </c>
      <c r="BN38" s="2">
        <f>AR38/AL38</f>
        <v>5.491165544480989E-3</v>
      </c>
      <c r="BO38">
        <f>AS38/AK38</f>
        <v>2.1656338156603561E-2</v>
      </c>
      <c r="BP38" s="2">
        <f>AT38/AL38</f>
        <v>2.1656338156603561E-2</v>
      </c>
    </row>
    <row r="39" spans="1:68" ht="15" customHeight="1" thickBot="1" x14ac:dyDescent="0.4">
      <c r="A39" s="21">
        <v>2100</v>
      </c>
      <c r="B39" s="3">
        <f t="shared" si="5"/>
        <v>0.84148267899999996</v>
      </c>
      <c r="C39" s="9">
        <f t="shared" si="5"/>
        <v>782.02691560000005</v>
      </c>
      <c r="D39" s="9">
        <f t="shared" si="5"/>
        <v>13.080040820000001</v>
      </c>
      <c r="E39" s="4">
        <f t="shared" si="5"/>
        <v>3.4843868869999999</v>
      </c>
      <c r="F39" s="32">
        <v>8.4413827699046678E-2</v>
      </c>
      <c r="G39" s="33">
        <v>0.6199059181851363</v>
      </c>
      <c r="H39" s="33">
        <v>3.1307795228528703</v>
      </c>
      <c r="I39" s="32">
        <v>1197.7455867333517</v>
      </c>
      <c r="J39" s="34">
        <v>234.99199586422068</v>
      </c>
      <c r="K39" s="33">
        <v>962.75359086913113</v>
      </c>
      <c r="L39" s="32">
        <v>11069.326442880913</v>
      </c>
      <c r="M39" s="34">
        <v>2964.7276320189121</v>
      </c>
      <c r="N39" s="33">
        <v>8104.5988108620004</v>
      </c>
      <c r="O39" s="32">
        <v>469.2524876032407</v>
      </c>
      <c r="P39" s="34">
        <v>88.296895984354606</v>
      </c>
      <c r="Q39" s="33">
        <v>380.9555916188861</v>
      </c>
      <c r="R39" s="32">
        <v>16.66562795198827</v>
      </c>
      <c r="S39" s="34">
        <v>1.8583866391799115</v>
      </c>
      <c r="T39" s="34">
        <v>38.512231910157801</v>
      </c>
      <c r="U39" s="32">
        <v>44.251833158294581</v>
      </c>
      <c r="V39" s="33">
        <v>1.8925447552648206E-3</v>
      </c>
      <c r="W39" s="32">
        <v>46.937728005601798</v>
      </c>
      <c r="X39" s="33">
        <v>2.4942081752838869E-2</v>
      </c>
      <c r="Y39" s="32">
        <v>0.37703168914283369</v>
      </c>
      <c r="Z39" s="33">
        <v>0.62296831085716631</v>
      </c>
      <c r="AA39" s="32">
        <v>0.45510409977532273</v>
      </c>
      <c r="AB39" s="33">
        <v>0.54489590022467727</v>
      </c>
      <c r="AC39" s="32">
        <v>0.59647955701142652</v>
      </c>
      <c r="AD39" s="33">
        <v>0.40352044298857354</v>
      </c>
      <c r="AE39" s="32">
        <v>70.915590848409963</v>
      </c>
      <c r="AF39" s="33">
        <v>283.42709280235323</v>
      </c>
      <c r="AG39" s="32">
        <v>0.19685069267921318</v>
      </c>
      <c r="AH39" s="33">
        <v>0.25601015173994851</v>
      </c>
      <c r="AI39" s="34">
        <v>0.19999999999999996</v>
      </c>
      <c r="AJ39" s="34">
        <v>0.8</v>
      </c>
      <c r="AK39" s="32">
        <v>94.651518827188283</v>
      </c>
      <c r="AL39" s="33">
        <v>392.30170588505217</v>
      </c>
      <c r="AM39" s="32">
        <v>1.9582247378695397</v>
      </c>
      <c r="AN39" s="33">
        <v>3.5817256506803797E-9</v>
      </c>
      <c r="AO39" s="32">
        <v>2.2031503103278558</v>
      </c>
      <c r="AP39" s="33">
        <v>6.2210744216529767E-7</v>
      </c>
      <c r="AQ39" s="32">
        <v>3.7497611225093233E-3</v>
      </c>
      <c r="AR39" s="33">
        <v>2.2713114162500649</v>
      </c>
      <c r="AS39" s="32">
        <v>2.1894980335137659</v>
      </c>
      <c r="AT39" s="33">
        <v>9.0748022242268469</v>
      </c>
      <c r="AU39" s="32">
        <v>9.4380376483319299</v>
      </c>
      <c r="AV39" s="33">
        <v>16.461893716750684</v>
      </c>
      <c r="AW39" s="32">
        <v>8.5038725033961438</v>
      </c>
      <c r="AX39" s="33">
        <v>10.208843209826076</v>
      </c>
      <c r="AY39" s="3">
        <f>J39/I39</f>
        <v>0.19619525086719089</v>
      </c>
      <c r="AZ39" s="4">
        <f>K39/I39</f>
        <v>0.80380474913280919</v>
      </c>
      <c r="BA39" s="3">
        <f>M39/L39</f>
        <v>0.26783270394249115</v>
      </c>
      <c r="BB39" s="4">
        <f>N39/L39</f>
        <v>0.73216729605750885</v>
      </c>
      <c r="BC39" s="3">
        <f>P39/O39</f>
        <v>0.18816500352580084</v>
      </c>
      <c r="BD39" s="4">
        <f>Q39/O39</f>
        <v>0.81183499647419921</v>
      </c>
      <c r="BE39" s="3">
        <f>AD39*Y39</f>
        <v>0.15213999422364641</v>
      </c>
      <c r="BF39" s="4">
        <f>AD39*Z39</f>
        <v>0.25138044876492716</v>
      </c>
      <c r="BG39" s="3">
        <f>AC39*AA39</f>
        <v>0.27146029182806858</v>
      </c>
      <c r="BH39" s="4">
        <f>AC39*AB39</f>
        <v>0.32501926518335794</v>
      </c>
      <c r="BI39" s="3">
        <f>AM39/AK39</f>
        <v>2.0688783044726454E-2</v>
      </c>
      <c r="BJ39" s="4">
        <f>AN39/AL39</f>
        <v>9.1300282332441774E-12</v>
      </c>
      <c r="BK39" s="3">
        <f>AO39/AK39</f>
        <v>2.3276439064335536E-2</v>
      </c>
      <c r="BL39" s="4">
        <f>AP39/AL39</f>
        <v>1.5857882666143201E-9</v>
      </c>
      <c r="BM39" s="3">
        <f>AQ39/AK39</f>
        <v>3.9616491832059422E-5</v>
      </c>
      <c r="BN39" s="4">
        <f>AR39/AL39</f>
        <v>5.7897056836035757E-3</v>
      </c>
      <c r="BO39" s="9">
        <f>AS39/AK39</f>
        <v>2.3132201792887035E-2</v>
      </c>
      <c r="BP39" s="4">
        <f>AT39/AL39</f>
        <v>2.3132201792887035E-2</v>
      </c>
    </row>
    <row r="40" spans="1:68" ht="15" customHeight="1" thickBot="1" x14ac:dyDescent="0.4"/>
    <row r="41" spans="1:68" ht="15" customHeight="1" thickBot="1" x14ac:dyDescent="0.4">
      <c r="A41" s="22" t="s">
        <v>20</v>
      </c>
      <c r="B41" s="11" t="str">
        <f>B21</f>
        <v>Abatement rate</v>
      </c>
      <c r="C41" s="12" t="str">
        <f t="shared" ref="C41:E41" si="6">C21</f>
        <v>Net output</v>
      </c>
      <c r="D41" s="12" t="str">
        <f t="shared" si="6"/>
        <v>Net emissions</v>
      </c>
      <c r="E41" s="15" t="str">
        <f t="shared" si="6"/>
        <v>Atmospheric temperature</v>
      </c>
      <c r="F41" s="5" t="s">
        <v>28</v>
      </c>
      <c r="G41" s="6" t="s">
        <v>29</v>
      </c>
      <c r="H41" s="14" t="str">
        <f t="shared" ref="H41:BP41" si="7">H21</f>
        <v>Atmospheric temperature</v>
      </c>
      <c r="I41" s="16" t="str">
        <f t="shared" si="7"/>
        <v>Total Capital</v>
      </c>
      <c r="J41" s="8" t="str">
        <f t="shared" si="7"/>
        <v>Capital (Green)</v>
      </c>
      <c r="K41" s="6" t="str">
        <f t="shared" si="7"/>
        <v>Capital (Brown)</v>
      </c>
      <c r="L41" s="7" t="str">
        <f t="shared" si="7"/>
        <v>Total Labor</v>
      </c>
      <c r="M41" s="8" t="str">
        <f t="shared" si="7"/>
        <v>Labor (Green)</v>
      </c>
      <c r="N41" s="6" t="str">
        <f t="shared" si="7"/>
        <v>Labor (Brown)</v>
      </c>
      <c r="O41" s="7" t="str">
        <f t="shared" si="7"/>
        <v>Net output</v>
      </c>
      <c r="P41" s="8" t="str">
        <f t="shared" si="7"/>
        <v>Net output (Green)</v>
      </c>
      <c r="Q41" s="6" t="str">
        <f t="shared" si="7"/>
        <v>Net output (Brown)</v>
      </c>
      <c r="R41" s="7" t="str">
        <f t="shared" si="7"/>
        <v>net emissions</v>
      </c>
      <c r="S41" s="8" t="str">
        <f t="shared" si="7"/>
        <v>Emissions (Green)</v>
      </c>
      <c r="T41" s="10" t="str">
        <f t="shared" si="7"/>
        <v>Emissions (Brown)</v>
      </c>
      <c r="U41" s="5" t="str">
        <f t="shared" si="7"/>
        <v>Capital transfer (Brown-&gt;Green)</v>
      </c>
      <c r="V41" s="6" t="str">
        <f t="shared" si="7"/>
        <v>Capital transfer (Green-&gt;Brown)</v>
      </c>
      <c r="W41" s="5" t="str">
        <f t="shared" si="7"/>
        <v>Labor transfer (Brown-&gt;Green)</v>
      </c>
      <c r="X41" s="6" t="str">
        <f t="shared" si="7"/>
        <v>Labor transfer (Green-&gt;Brown)</v>
      </c>
      <c r="Y41" s="5" t="str">
        <f t="shared" si="7"/>
        <v>Capital productivity share (Green)</v>
      </c>
      <c r="Z41" s="6" t="str">
        <f t="shared" si="7"/>
        <v>Capital productivity share (Brown)</v>
      </c>
      <c r="AA41" s="5" t="str">
        <f t="shared" si="7"/>
        <v>Labor productivity share (Green)</v>
      </c>
      <c r="AB41" s="6" t="str">
        <f t="shared" si="7"/>
        <v>Labor productivity share (Brown)</v>
      </c>
      <c r="AC41" s="5" t="str">
        <f t="shared" si="7"/>
        <v>Labor R&amp;D share</v>
      </c>
      <c r="AD41" s="6" t="str">
        <f t="shared" si="7"/>
        <v>Capital R&amp;D share</v>
      </c>
      <c r="AE41" s="5" t="str">
        <f t="shared" si="7"/>
        <v>Consumption (Green)</v>
      </c>
      <c r="AF41" s="6" t="str">
        <f t="shared" si="7"/>
        <v>Consumption (Brown)</v>
      </c>
      <c r="AG41" s="5" t="str">
        <f t="shared" si="7"/>
        <v>Saving rate (Green)</v>
      </c>
      <c r="AH41" s="6" t="str">
        <f t="shared" si="7"/>
        <v>Saving rate (Brown)</v>
      </c>
      <c r="AI41" s="5" t="str">
        <f t="shared" si="7"/>
        <v>Consumption share (Green)</v>
      </c>
      <c r="AJ41" s="26" t="s">
        <v>48</v>
      </c>
      <c r="AK41" s="5" t="str">
        <f t="shared" ref="AK41:AX41" si="8">AK21</f>
        <v>Gross output (Green)</v>
      </c>
      <c r="AL41" s="6" t="str">
        <f t="shared" si="8"/>
        <v>Gross output (Brown)</v>
      </c>
      <c r="AM41" s="5" t="str">
        <f t="shared" si="8"/>
        <v>Capital transfer cost (Brown-&gt;Green)</v>
      </c>
      <c r="AN41" s="6" t="str">
        <f t="shared" si="8"/>
        <v>Capital transfer cost (Green-&gt;Brown)</v>
      </c>
      <c r="AO41" s="5" t="str">
        <f t="shared" si="8"/>
        <v>Labor transfer cost (Brown-&gt;Green)</v>
      </c>
      <c r="AP41" s="6" t="str">
        <f t="shared" si="8"/>
        <v>Labor transfer cost (Green-&gt;Brown)</v>
      </c>
      <c r="AQ41" s="5" t="str">
        <f t="shared" si="8"/>
        <v>Abatement cost (Green)</v>
      </c>
      <c r="AR41" s="6" t="str">
        <f t="shared" si="8"/>
        <v>Abatement cost (Brown)</v>
      </c>
      <c r="AS41" s="5" t="str">
        <f t="shared" si="8"/>
        <v>Damage cost (Green)</v>
      </c>
      <c r="AT41" s="26" t="str">
        <f t="shared" si="8"/>
        <v>Damage cost (Brown)</v>
      </c>
      <c r="AU41" s="5" t="str">
        <f t="shared" si="8"/>
        <v>Capital productivity (Green)</v>
      </c>
      <c r="AV41" s="26" t="str">
        <f t="shared" si="8"/>
        <v>Capital productivity (Brown)</v>
      </c>
      <c r="AW41" s="5" t="str">
        <f t="shared" si="8"/>
        <v>Labor productivity (Green)</v>
      </c>
      <c r="AX41" s="26" t="str">
        <f t="shared" si="8"/>
        <v>Labor productivity (Brown)</v>
      </c>
      <c r="AY41" s="5" t="str">
        <f t="shared" si="7"/>
        <v>Capital share (Green)</v>
      </c>
      <c r="AZ41" s="6" t="str">
        <f t="shared" si="7"/>
        <v>Capital share (Brown)</v>
      </c>
      <c r="BA41" s="5" t="str">
        <f t="shared" si="7"/>
        <v>Labor share (Green)</v>
      </c>
      <c r="BB41" s="6" t="str">
        <f t="shared" si="7"/>
        <v>Labor share (Brown)</v>
      </c>
      <c r="BC41" s="8" t="str">
        <f t="shared" si="7"/>
        <v>Output share (Green)</v>
      </c>
      <c r="BD41" s="10" t="str">
        <f t="shared" si="7"/>
        <v>Output share (Brown)</v>
      </c>
      <c r="BE41" s="5" t="str">
        <f t="shared" si="7"/>
        <v>Capital R&amp;D share (Green)</v>
      </c>
      <c r="BF41" s="6" t="str">
        <f t="shared" si="7"/>
        <v>Capital R&amp;D share (Brown)</v>
      </c>
      <c r="BG41" s="5" t="str">
        <f t="shared" si="7"/>
        <v>Labor R&amp;D share (Green)</v>
      </c>
      <c r="BH41" s="6" t="str">
        <f t="shared" si="7"/>
        <v>Labor R&amp;D share (Brown)</v>
      </c>
      <c r="BI41" s="5" t="str">
        <f t="shared" si="7"/>
        <v>Capital transfer cost share (Brown-&gt;Green)</v>
      </c>
      <c r="BJ41" s="6" t="str">
        <f t="shared" si="7"/>
        <v>Capital transfer cost share (Green-&gt;Brown)</v>
      </c>
      <c r="BK41" s="5" t="str">
        <f t="shared" si="7"/>
        <v>Labor transfer cost share (Brown-&gt;Green)</v>
      </c>
      <c r="BL41" s="6" t="str">
        <f t="shared" si="7"/>
        <v>Labor transfer cost share (Green-&gt;Brown)</v>
      </c>
      <c r="BM41" s="5" t="str">
        <f t="shared" si="7"/>
        <v>Abatement cost share (Green)</v>
      </c>
      <c r="BN41" s="6" t="str">
        <f t="shared" si="7"/>
        <v>Abatement cost share (Brown)</v>
      </c>
      <c r="BO41" s="5" t="str">
        <f t="shared" si="7"/>
        <v>Damage cost share (Green)</v>
      </c>
      <c r="BP41" s="6" t="str">
        <f t="shared" si="7"/>
        <v>Damage cost share (Brown)</v>
      </c>
    </row>
    <row r="42" spans="1:68" ht="15" customHeight="1" x14ac:dyDescent="0.35">
      <c r="A42" s="19">
        <v>2015</v>
      </c>
      <c r="B42" s="1">
        <f t="shared" ref="B42:E57" si="9">B22</f>
        <v>0.03</v>
      </c>
      <c r="C42">
        <f t="shared" si="9"/>
        <v>104.9972283</v>
      </c>
      <c r="D42">
        <f t="shared" si="9"/>
        <v>33.38173132</v>
      </c>
      <c r="E42" s="2">
        <f t="shared" si="9"/>
        <v>0.85</v>
      </c>
      <c r="F42" s="27">
        <v>3.0000000561521134E-2</v>
      </c>
      <c r="G42" s="28">
        <v>3.0999969076710179E-2</v>
      </c>
      <c r="H42" s="28">
        <v>0.85</v>
      </c>
      <c r="I42" s="29">
        <v>223</v>
      </c>
      <c r="J42" s="30">
        <v>44.599999999999987</v>
      </c>
      <c r="K42" s="31">
        <v>178.4</v>
      </c>
      <c r="L42" s="29">
        <v>7403</v>
      </c>
      <c r="M42" s="30">
        <v>1480.5999999999997</v>
      </c>
      <c r="N42" s="31">
        <v>5922.4000000000005</v>
      </c>
      <c r="O42" s="29">
        <v>97.031725108838884</v>
      </c>
      <c r="P42" s="30">
        <v>16.565349385683398</v>
      </c>
      <c r="Q42" s="31">
        <v>80.466375723155494</v>
      </c>
      <c r="R42" s="29">
        <v>30.469814748647366</v>
      </c>
      <c r="S42" s="30">
        <v>1.3695240246885798</v>
      </c>
      <c r="T42" s="30">
        <v>27.390480493771612</v>
      </c>
      <c r="U42" s="29">
        <v>41.693699221126522</v>
      </c>
      <c r="V42" s="31">
        <v>1.39736928926359E-5</v>
      </c>
      <c r="W42" s="29">
        <v>42.578244244271772</v>
      </c>
      <c r="X42" s="31">
        <v>1.5241114110174491E-2</v>
      </c>
      <c r="Y42" s="29">
        <v>0.99958760274566305</v>
      </c>
      <c r="Z42" s="31">
        <v>4.1239725433696376E-4</v>
      </c>
      <c r="AA42" s="29">
        <v>0.9997937082699041</v>
      </c>
      <c r="AB42" s="31">
        <v>2.0629173009587462E-4</v>
      </c>
      <c r="AC42" s="29">
        <v>0.56816008737139967</v>
      </c>
      <c r="AD42" s="31">
        <v>0.43183991262860039</v>
      </c>
      <c r="AE42" s="29">
        <v>14.80625885969966</v>
      </c>
      <c r="AF42" s="31">
        <v>54.573002804761984</v>
      </c>
      <c r="AG42" s="29">
        <v>0.10619097038206939</v>
      </c>
      <c r="AH42" s="31">
        <v>0.32179121633960051</v>
      </c>
      <c r="AI42" s="30">
        <v>0.19999999999999996</v>
      </c>
      <c r="AJ42" s="30">
        <v>0.8</v>
      </c>
      <c r="AK42" s="29">
        <v>20.151294923939357</v>
      </c>
      <c r="AL42" s="31">
        <v>80.605179695757457</v>
      </c>
      <c r="AM42" s="29">
        <v>1.7383645547417663</v>
      </c>
      <c r="AN42" s="31">
        <v>1.9526409305770305E-13</v>
      </c>
      <c r="AO42" s="29">
        <v>1.8129068829248622</v>
      </c>
      <c r="AP42" s="31">
        <v>2.3229155931936E-7</v>
      </c>
      <c r="AQ42" s="29">
        <v>3.1412761451821744E-4</v>
      </c>
      <c r="AR42" s="31">
        <v>1.3638484109713658E-3</v>
      </c>
      <c r="AS42" s="29">
        <v>3.4359972974809E-2</v>
      </c>
      <c r="AT42" s="31">
        <v>0.13743989189923603</v>
      </c>
      <c r="AU42" s="29">
        <v>5</v>
      </c>
      <c r="AV42" s="31">
        <v>5</v>
      </c>
      <c r="AW42" s="29">
        <v>5</v>
      </c>
      <c r="AX42" s="31">
        <v>5</v>
      </c>
      <c r="AY42" s="1">
        <f>J42/I42</f>
        <v>0.19999999999999996</v>
      </c>
      <c r="AZ42" s="2">
        <f>K42/I42</f>
        <v>0.8</v>
      </c>
      <c r="BA42" s="1">
        <f>M42/L42</f>
        <v>0.19999999999999996</v>
      </c>
      <c r="BB42" s="2">
        <f>N42/L42</f>
        <v>0.8</v>
      </c>
      <c r="BC42" s="1">
        <f>P42/O42</f>
        <v>0.17072096128459346</v>
      </c>
      <c r="BD42" s="2">
        <f>Q42/O42</f>
        <v>0.82927903871540665</v>
      </c>
      <c r="BE42" s="1">
        <f>AD42*Y42</f>
        <v>0.43166182303431927</v>
      </c>
      <c r="BF42" s="2">
        <f>AD42*Z42</f>
        <v>1.7808959428114912E-4</v>
      </c>
      <c r="BG42" s="1">
        <f>AC42*AA42</f>
        <v>0.56804288064400443</v>
      </c>
      <c r="BH42" s="2">
        <f>AC42*AB42</f>
        <v>1.1720672739526932E-4</v>
      </c>
      <c r="BI42" s="17">
        <f>AM42/AK42</f>
        <v>8.6265649989402032E-2</v>
      </c>
      <c r="BJ42" s="18">
        <f>AN42/AL42</f>
        <v>2.4224757490117043E-15</v>
      </c>
      <c r="BK42" s="17">
        <f>AO42/AK42</f>
        <v>8.9964783393208306E-2</v>
      </c>
      <c r="BL42" s="18">
        <f>AP42/AL42</f>
        <v>2.881844072504268E-9</v>
      </c>
      <c r="BM42" s="17">
        <f>AQ42/AK42</f>
        <v>1.5588457997557259E-5</v>
      </c>
      <c r="BN42" s="18">
        <f>AR42/AL42</f>
        <v>1.692010880838158E-5</v>
      </c>
      <c r="BO42" s="23">
        <f>AS42/AK42</f>
        <v>1.7051000000000002E-3</v>
      </c>
      <c r="BP42" s="18">
        <f>AT42/AL42</f>
        <v>1.7050999999999998E-3</v>
      </c>
    </row>
    <row r="43" spans="1:68" ht="15" customHeight="1" x14ac:dyDescent="0.35">
      <c r="A43" s="20">
        <v>2020</v>
      </c>
      <c r="B43" s="1">
        <f t="shared" si="9"/>
        <v>0.18715100800000001</v>
      </c>
      <c r="C43">
        <f t="shared" si="9"/>
        <v>125.0094035</v>
      </c>
      <c r="D43">
        <f t="shared" si="9"/>
        <v>35.401101560000001</v>
      </c>
      <c r="E43" s="2">
        <f t="shared" si="9"/>
        <v>1.016341648</v>
      </c>
      <c r="F43" s="29">
        <v>2.5878826983625411E-2</v>
      </c>
      <c r="G43" s="31">
        <v>0.16826937976245815</v>
      </c>
      <c r="H43" s="31">
        <v>1.0098744752856457</v>
      </c>
      <c r="I43" s="29">
        <v>269.94158722188621</v>
      </c>
      <c r="J43" s="30">
        <v>59.751010831675764</v>
      </c>
      <c r="K43" s="31">
        <v>210.19057639021045</v>
      </c>
      <c r="L43" s="29">
        <v>7853.0908476727109</v>
      </c>
      <c r="M43" s="30">
        <v>1615.7689368357624</v>
      </c>
      <c r="N43" s="31">
        <v>6237.3219108369485</v>
      </c>
      <c r="O43" s="29">
        <v>108.96304388169604</v>
      </c>
      <c r="P43" s="30">
        <v>21.473043916680634</v>
      </c>
      <c r="Q43" s="31">
        <v>87.4899999650154</v>
      </c>
      <c r="R43" s="29">
        <v>26.851576997538295</v>
      </c>
      <c r="S43" s="30">
        <v>1.5931087959471237</v>
      </c>
      <c r="T43" s="30">
        <v>27.651616315291079</v>
      </c>
      <c r="U43" s="29">
        <v>41.461557435068734</v>
      </c>
      <c r="V43" s="31">
        <v>1.9887236147251294E-5</v>
      </c>
      <c r="W43" s="29">
        <v>45.15388532735242</v>
      </c>
      <c r="X43" s="31">
        <v>1.5681804740581354E-2</v>
      </c>
      <c r="Y43" s="29">
        <v>0.99958765802407401</v>
      </c>
      <c r="Z43" s="31">
        <v>4.1234197592599024E-4</v>
      </c>
      <c r="AA43" s="29">
        <v>0.99979378204056712</v>
      </c>
      <c r="AB43" s="31">
        <v>2.062179594329182E-4</v>
      </c>
      <c r="AC43" s="29">
        <v>0.56788755452432871</v>
      </c>
      <c r="AD43" s="31">
        <v>0.43211244547567129</v>
      </c>
      <c r="AE43" s="29">
        <v>18.565279340205077</v>
      </c>
      <c r="AF43" s="31">
        <v>60.323492617184584</v>
      </c>
      <c r="AG43" s="29">
        <v>0.13541464301746034</v>
      </c>
      <c r="AH43" s="31">
        <v>0.31050985665440478</v>
      </c>
      <c r="AI43" s="30">
        <v>0.24117647058823533</v>
      </c>
      <c r="AJ43" s="30">
        <v>0.75882352941176467</v>
      </c>
      <c r="AK43" s="29">
        <v>25.29211338345948</v>
      </c>
      <c r="AL43" s="31">
        <v>87.799127951770132</v>
      </c>
      <c r="AM43" s="29">
        <v>1.7190607449415034</v>
      </c>
      <c r="AN43" s="31">
        <v>3.9550216157653849E-13</v>
      </c>
      <c r="AO43" s="29">
        <v>2.0388733601556921</v>
      </c>
      <c r="AP43" s="31">
        <v>2.4591899992171986E-7</v>
      </c>
      <c r="AQ43" s="29">
        <v>2.6135130225332838E-4</v>
      </c>
      <c r="AR43" s="31">
        <v>9.7809495293506341E-2</v>
      </c>
      <c r="AS43" s="29">
        <v>6.0874010379395535E-2</v>
      </c>
      <c r="AT43" s="31">
        <v>0.21131824554183937</v>
      </c>
      <c r="AU43" s="29">
        <v>5.5840049427497904</v>
      </c>
      <c r="AV43" s="31">
        <v>5.0002573874175882</v>
      </c>
      <c r="AW43" s="29">
        <v>5.3334586195061764</v>
      </c>
      <c r="AX43" s="31">
        <v>5.000077830347518</v>
      </c>
      <c r="AY43" s="1">
        <f>J43/I43</f>
        <v>0.22134792732978084</v>
      </c>
      <c r="AZ43" s="2">
        <f>K43/I43</f>
        <v>0.77865207267021919</v>
      </c>
      <c r="BA43" s="1">
        <f>M43/L43</f>
        <v>0.20574942633123883</v>
      </c>
      <c r="BB43" s="2">
        <f>N43/L43</f>
        <v>0.79425057366876117</v>
      </c>
      <c r="BC43" s="1">
        <f>P43/O43</f>
        <v>0.19706721794587959</v>
      </c>
      <c r="BD43" s="2">
        <f>Q43/O43</f>
        <v>0.80293278205412033</v>
      </c>
      <c r="BE43" s="1">
        <f>AD43*Y43</f>
        <v>0.43193426737608165</v>
      </c>
      <c r="BF43" s="2">
        <f>AD43*Z43</f>
        <v>1.7817809958965003E-4</v>
      </c>
      <c r="BG43" s="1">
        <f>AC43*AA43</f>
        <v>0.56777044591164738</v>
      </c>
      <c r="BH43" s="2">
        <f>AC43*AB43</f>
        <v>1.1710861268135714E-4</v>
      </c>
      <c r="BI43" s="1">
        <f>AM43/AK43</f>
        <v>6.7968252351174957E-2</v>
      </c>
      <c r="BJ43" s="2">
        <f>AN43/AL43</f>
        <v>4.5046251688717909E-15</v>
      </c>
      <c r="BK43" s="1">
        <f>AO43/AK43</f>
        <v>8.0613008855522264E-2</v>
      </c>
      <c r="BL43" s="2">
        <f>AP43/AL43</f>
        <v>2.8009275907251404E-9</v>
      </c>
      <c r="BM43" s="1">
        <f>AQ43/AK43</f>
        <v>1.0333312139279224E-5</v>
      </c>
      <c r="BN43" s="2">
        <f>AR43/AL43</f>
        <v>1.1140144278794558E-3</v>
      </c>
      <c r="BO43">
        <f>AS43/AK43</f>
        <v>2.4068376357669614E-3</v>
      </c>
      <c r="BP43" s="2">
        <f>AT43/AL43</f>
        <v>2.4068376357669614E-3</v>
      </c>
    </row>
    <row r="44" spans="1:68" ht="15" customHeight="1" x14ac:dyDescent="0.35">
      <c r="A44" s="20">
        <v>2025</v>
      </c>
      <c r="B44" s="1">
        <f t="shared" si="9"/>
        <v>0.21146505800000001</v>
      </c>
      <c r="C44">
        <f t="shared" si="9"/>
        <v>147.2419965</v>
      </c>
      <c r="D44">
        <f t="shared" si="9"/>
        <v>37.144780320000002</v>
      </c>
      <c r="E44" s="2">
        <f t="shared" si="9"/>
        <v>1.184309383</v>
      </c>
      <c r="F44" s="29">
        <v>2.7711516201211581E-2</v>
      </c>
      <c r="G44" s="31">
        <v>0.1766878981077338</v>
      </c>
      <c r="H44" s="31">
        <v>1.1663500945348613</v>
      </c>
      <c r="I44" s="29">
        <v>309.76916746018344</v>
      </c>
      <c r="J44" s="30">
        <v>74.303820574993679</v>
      </c>
      <c r="K44" s="31">
        <v>235.46534688518977</v>
      </c>
      <c r="L44" s="29">
        <v>8264.9206603509756</v>
      </c>
      <c r="M44" s="30">
        <v>1748.0080143655161</v>
      </c>
      <c r="N44" s="31">
        <v>6516.9126459854588</v>
      </c>
      <c r="O44" s="29">
        <v>120.11490417880519</v>
      </c>
      <c r="P44" s="30">
        <v>26.851145862764259</v>
      </c>
      <c r="Q44" s="31">
        <v>93.263758316040935</v>
      </c>
      <c r="R44" s="29">
        <v>26.308960434434205</v>
      </c>
      <c r="S44" s="30">
        <v>1.8019319487997771</v>
      </c>
      <c r="T44" s="30">
        <v>27.353633816710232</v>
      </c>
      <c r="U44" s="29">
        <v>40.970973818419857</v>
      </c>
      <c r="V44" s="31">
        <v>2.5190598514576622E-5</v>
      </c>
      <c r="W44" s="29">
        <v>47.174217501722765</v>
      </c>
      <c r="X44" s="31">
        <v>1.585380551684543E-2</v>
      </c>
      <c r="Y44" s="29">
        <v>0.99958769509645595</v>
      </c>
      <c r="Z44" s="31">
        <v>4.1230490354408341E-4</v>
      </c>
      <c r="AA44" s="29">
        <v>0.99979383775639541</v>
      </c>
      <c r="AB44" s="31">
        <v>2.0616224360457951E-4</v>
      </c>
      <c r="AC44" s="29">
        <v>0.56766580038587833</v>
      </c>
      <c r="AD44" s="31">
        <v>0.43233419961412167</v>
      </c>
      <c r="AE44" s="29">
        <v>22.623566194633071</v>
      </c>
      <c r="AF44" s="31">
        <v>65.131943436834987</v>
      </c>
      <c r="AG44" s="29">
        <v>0.15744503753166711</v>
      </c>
      <c r="AH44" s="31">
        <v>0.30163715667425989</v>
      </c>
      <c r="AI44" s="30">
        <v>0.28235294117647058</v>
      </c>
      <c r="AJ44" s="30">
        <v>0.71764705882352942</v>
      </c>
      <c r="AK44" s="29">
        <v>30.854587779427433</v>
      </c>
      <c r="AL44" s="31">
        <v>93.675579285461708</v>
      </c>
      <c r="AM44" s="29">
        <v>1.6786206956296454</v>
      </c>
      <c r="AN44" s="31">
        <v>6.3456625352258998E-13</v>
      </c>
      <c r="AO44" s="29">
        <v>2.2254067968998466</v>
      </c>
      <c r="AP44" s="31">
        <v>2.5134314936595859E-7</v>
      </c>
      <c r="AQ44" s="29">
        <v>3.5641179602776194E-4</v>
      </c>
      <c r="AR44" s="31">
        <v>0.11107721908966099</v>
      </c>
      <c r="AS44" s="29">
        <v>9.9058012337654863E-2</v>
      </c>
      <c r="AT44" s="31">
        <v>0.30074349898731423</v>
      </c>
      <c r="AU44" s="29">
        <v>6.2366090023494554</v>
      </c>
      <c r="AV44" s="31">
        <v>5.0005149160015918</v>
      </c>
      <c r="AW44" s="29">
        <v>5.6890042464214892</v>
      </c>
      <c r="AX44" s="31">
        <v>5.000155596754988</v>
      </c>
      <c r="AY44" s="1">
        <f>J44/I44</f>
        <v>0.2398683548276134</v>
      </c>
      <c r="AZ44" s="2">
        <f>K44/I44</f>
        <v>0.76013164517238663</v>
      </c>
      <c r="BA44" s="1">
        <f>M44/L44</f>
        <v>0.21149725281104947</v>
      </c>
      <c r="BB44" s="2">
        <f>N44/L44</f>
        <v>0.78850274718895041</v>
      </c>
      <c r="BC44" s="1">
        <f>P44/O44</f>
        <v>0.22354549625909173</v>
      </c>
      <c r="BD44" s="2">
        <f>Q44/O44</f>
        <v>0.7764545037409083</v>
      </c>
      <c r="BE44" s="1">
        <f>AD44*Y44</f>
        <v>0.43215594610365099</v>
      </c>
      <c r="BF44" s="2">
        <f>AD44*Z44</f>
        <v>1.7825351047070893E-4</v>
      </c>
      <c r="BG44" s="1">
        <f>AC44*AA44</f>
        <v>0.56754876913085317</v>
      </c>
      <c r="BH44" s="2">
        <f>AC44*AB44</f>
        <v>1.1703125502514205E-4</v>
      </c>
      <c r="BI44" s="1">
        <f>AM44/AK44</f>
        <v>5.4404249625038925E-2</v>
      </c>
      <c r="BJ44" s="2">
        <f>AN44/AL44</f>
        <v>6.7740841141622233E-15</v>
      </c>
      <c r="BK44" s="1">
        <f>AO44/AK44</f>
        <v>7.2125636965523029E-2</v>
      </c>
      <c r="BL44" s="2">
        <f>AP44/AL44</f>
        <v>2.6831235129064917E-9</v>
      </c>
      <c r="BM44" s="1">
        <f>AQ44/AK44</f>
        <v>1.1551338769315941E-5</v>
      </c>
      <c r="BN44" s="2">
        <f>AR44/AL44</f>
        <v>1.185764955359075E-3</v>
      </c>
      <c r="BO44">
        <f>AS44/AK44</f>
        <v>3.2104792015306928E-3</v>
      </c>
      <c r="BP44" s="2">
        <f>AT44/AL44</f>
        <v>3.2104792015306928E-3</v>
      </c>
    </row>
    <row r="45" spans="1:68" ht="15" customHeight="1" x14ac:dyDescent="0.35">
      <c r="A45" s="20">
        <v>2030</v>
      </c>
      <c r="B45" s="1">
        <f t="shared" si="9"/>
        <v>0.237698399</v>
      </c>
      <c r="C45">
        <f t="shared" si="9"/>
        <v>171.7043232</v>
      </c>
      <c r="D45">
        <f t="shared" si="9"/>
        <v>38.562185759999998</v>
      </c>
      <c r="E45" s="2">
        <f t="shared" si="9"/>
        <v>1.3535974239999999</v>
      </c>
      <c r="F45" s="29">
        <v>3.2697994717960685E-2</v>
      </c>
      <c r="G45" s="31">
        <v>0.18729611160755166</v>
      </c>
      <c r="H45" s="31">
        <v>1.3189162709719908</v>
      </c>
      <c r="I45" s="29">
        <v>344.71256843024935</v>
      </c>
      <c r="J45" s="30">
        <v>89.206496807226159</v>
      </c>
      <c r="K45" s="31">
        <v>255.50607162302322</v>
      </c>
      <c r="L45" s="29">
        <v>8638.9749595589383</v>
      </c>
      <c r="M45" s="30">
        <v>1876.4121309373538</v>
      </c>
      <c r="N45" s="31">
        <v>6762.5628286215851</v>
      </c>
      <c r="O45" s="29">
        <v>130.82368607386761</v>
      </c>
      <c r="P45" s="30">
        <v>32.832140235330364</v>
      </c>
      <c r="Q45" s="31">
        <v>97.991545838537235</v>
      </c>
      <c r="R45" s="29">
        <v>25.428741346010089</v>
      </c>
      <c r="S45" s="30">
        <v>2.0065291428488301</v>
      </c>
      <c r="T45" s="30">
        <v>26.683299129244165</v>
      </c>
      <c r="U45" s="29">
        <v>40.137947156018775</v>
      </c>
      <c r="V45" s="31">
        <v>2.9440041368627398E-5</v>
      </c>
      <c r="W45" s="29">
        <v>49.467205871053949</v>
      </c>
      <c r="X45" s="31">
        <v>1.5764958396247551E-2</v>
      </c>
      <c r="Y45" s="29">
        <v>0.99958772198103985</v>
      </c>
      <c r="Z45" s="31">
        <v>4.1227801896012809E-4</v>
      </c>
      <c r="AA45" s="29">
        <v>0.99979387829892374</v>
      </c>
      <c r="AB45" s="31">
        <v>2.0612170107628576E-4</v>
      </c>
      <c r="AC45" s="29">
        <v>0.56723052083446146</v>
      </c>
      <c r="AD45" s="31">
        <v>0.43276947916553854</v>
      </c>
      <c r="AE45" s="29">
        <v>27.08614495322681</v>
      </c>
      <c r="AF45" s="31">
        <v>69.16034348608278</v>
      </c>
      <c r="AG45" s="29">
        <v>0.17501129201197613</v>
      </c>
      <c r="AH45" s="31">
        <v>0.29422132394931544</v>
      </c>
      <c r="AI45" s="30">
        <v>0.32352941176470584</v>
      </c>
      <c r="AJ45" s="30">
        <v>0.67647058823529416</v>
      </c>
      <c r="AK45" s="29">
        <v>37.042870470570776</v>
      </c>
      <c r="AL45" s="31">
        <v>98.520970591908522</v>
      </c>
      <c r="AM45" s="29">
        <v>1.6110548018993558</v>
      </c>
      <c r="AN45" s="31">
        <v>8.6671603578649264E-13</v>
      </c>
      <c r="AO45" s="29">
        <v>2.4470044566892342</v>
      </c>
      <c r="AP45" s="31">
        <v>2.4853391323541615E-7</v>
      </c>
      <c r="AQ45" s="29">
        <v>5.9833574134948253E-4</v>
      </c>
      <c r="AR45" s="31">
        <v>0.1249649153757839</v>
      </c>
      <c r="AS45" s="29">
        <v>0.15207264091046763</v>
      </c>
      <c r="AT45" s="31">
        <v>0.40445958946072974</v>
      </c>
      <c r="AU45" s="29">
        <v>6.965834513099411</v>
      </c>
      <c r="AV45" s="31">
        <v>5.0007725668460949</v>
      </c>
      <c r="AW45" s="29">
        <v>6.0681198261787044</v>
      </c>
      <c r="AX45" s="31">
        <v>5.0002333130030054</v>
      </c>
      <c r="AY45" s="1">
        <f>J45/I45</f>
        <v>0.25878515893242399</v>
      </c>
      <c r="AZ45" s="2">
        <f>K45/I45</f>
        <v>0.74121484106757607</v>
      </c>
      <c r="BA45" s="1">
        <f>M45/L45</f>
        <v>0.21720309871498386</v>
      </c>
      <c r="BB45" s="2">
        <f>N45/L45</f>
        <v>0.78279690128501622</v>
      </c>
      <c r="BC45" s="1">
        <f>P45/O45</f>
        <v>0.25096480018757611</v>
      </c>
      <c r="BD45" s="2">
        <f>Q45/O45</f>
        <v>0.74903519981242384</v>
      </c>
      <c r="BE45" s="1">
        <f>AD45*Y45</f>
        <v>0.43259105782200175</v>
      </c>
      <c r="BF45" s="2">
        <f>AD45*Z45</f>
        <v>1.7842134353677466E-4</v>
      </c>
      <c r="BG45" s="1">
        <f>AC45*AA45</f>
        <v>0.56711360231460473</v>
      </c>
      <c r="BH45" s="2">
        <f>AC45*AB45</f>
        <v>1.1691851985678675E-4</v>
      </c>
      <c r="BI45" s="1">
        <f>AM45/AK45</f>
        <v>4.3491629601957564E-2</v>
      </c>
      <c r="BJ45" s="2">
        <f>AN45/AL45</f>
        <v>8.7972746368545791E-15</v>
      </c>
      <c r="BK45" s="1">
        <f>AO45/AK45</f>
        <v>6.6058715904138449E-2</v>
      </c>
      <c r="BL45" s="2">
        <f>AP45/AL45</f>
        <v>2.5226498657315109E-9</v>
      </c>
      <c r="BM45" s="1">
        <f>AQ45/AK45</f>
        <v>1.6152520950687089E-5</v>
      </c>
      <c r="BN45" s="2">
        <f>AR45/AL45</f>
        <v>1.2684093003246073E-3</v>
      </c>
      <c r="BO45">
        <f>AS45/AK45</f>
        <v>4.1053147064098027E-3</v>
      </c>
      <c r="BP45" s="2">
        <f>AT45/AL45</f>
        <v>4.1053147064098027E-3</v>
      </c>
    </row>
    <row r="46" spans="1:68" ht="15" customHeight="1" x14ac:dyDescent="0.35">
      <c r="A46" s="20">
        <v>2035</v>
      </c>
      <c r="B46" s="1">
        <f t="shared" si="9"/>
        <v>0.26590699499999998</v>
      </c>
      <c r="C46">
        <f t="shared" si="9"/>
        <v>198.43149790000001</v>
      </c>
      <c r="D46">
        <f t="shared" si="9"/>
        <v>39.611642240000002</v>
      </c>
      <c r="E46" s="2">
        <f t="shared" si="9"/>
        <v>1.5237517119999999</v>
      </c>
      <c r="F46" s="29">
        <v>3.2650672867759391E-2</v>
      </c>
      <c r="G46" s="31">
        <v>0.19616695885280608</v>
      </c>
      <c r="H46" s="31">
        <v>1.4670290714422429</v>
      </c>
      <c r="I46" s="29">
        <v>376.43531270516803</v>
      </c>
      <c r="J46" s="30">
        <v>105.10655974232425</v>
      </c>
      <c r="K46" s="31">
        <v>271.32875296284379</v>
      </c>
      <c r="L46" s="29">
        <v>8976.5569175846176</v>
      </c>
      <c r="M46" s="30">
        <v>2001.1198144619991</v>
      </c>
      <c r="N46" s="31">
        <v>6975.4371031226183</v>
      </c>
      <c r="O46" s="29">
        <v>141.45072770038033</v>
      </c>
      <c r="P46" s="30">
        <v>39.588095209016743</v>
      </c>
      <c r="Q46" s="31">
        <v>101.86263249136358</v>
      </c>
      <c r="R46" s="29">
        <v>24.443887525280559</v>
      </c>
      <c r="S46" s="30">
        <v>2.2124933954425758</v>
      </c>
      <c r="T46" s="30">
        <v>25.762421829208666</v>
      </c>
      <c r="U46" s="29">
        <v>38.980473188174344</v>
      </c>
      <c r="V46" s="31">
        <v>3.1830332519284539E-5</v>
      </c>
      <c r="W46" s="29">
        <v>51.853549097021613</v>
      </c>
      <c r="X46" s="31">
        <v>1.5441924565760287E-2</v>
      </c>
      <c r="Y46" s="29">
        <v>0.99958773576702964</v>
      </c>
      <c r="Z46" s="31">
        <v>4.1226423297038378E-4</v>
      </c>
      <c r="AA46" s="29">
        <v>0.99979390351323161</v>
      </c>
      <c r="AB46" s="31">
        <v>2.060964867684288E-4</v>
      </c>
      <c r="AC46" s="29">
        <v>0.56723971936236461</v>
      </c>
      <c r="AD46" s="31">
        <v>0.43276028063763544</v>
      </c>
      <c r="AE46" s="29">
        <v>32.078344155363453</v>
      </c>
      <c r="AF46" s="31">
        <v>72.588745857567616</v>
      </c>
      <c r="AG46" s="29">
        <v>0.18969720604144744</v>
      </c>
      <c r="AH46" s="31">
        <v>0.28738592276493496</v>
      </c>
      <c r="AI46" s="30">
        <v>0.36470588235294121</v>
      </c>
      <c r="AJ46" s="30">
        <v>0.63529411764705879</v>
      </c>
      <c r="AK46" s="29">
        <v>44.020592101634762</v>
      </c>
      <c r="AL46" s="31">
        <v>102.51574673442047</v>
      </c>
      <c r="AM46" s="29">
        <v>1.519477289973979</v>
      </c>
      <c r="AN46" s="31">
        <v>1.013170068288223E-12</v>
      </c>
      <c r="AO46" s="29">
        <v>2.6887905539572312</v>
      </c>
      <c r="AP46" s="31">
        <v>2.3845303429463106E-7</v>
      </c>
      <c r="AQ46" s="29">
        <v>6.4267975398443094E-4</v>
      </c>
      <c r="AR46" s="31">
        <v>0.13242306255767566</v>
      </c>
      <c r="AS46" s="29">
        <v>0.22358636893282477</v>
      </c>
      <c r="AT46" s="31">
        <v>0.52069094204516519</v>
      </c>
      <c r="AU46" s="29">
        <v>7.7810963076332875</v>
      </c>
      <c r="AV46" s="31">
        <v>5.0010304735601983</v>
      </c>
      <c r="AW46" s="29">
        <v>6.4722235360657852</v>
      </c>
      <c r="AX46" s="31">
        <v>5.0003109555965679</v>
      </c>
      <c r="AY46" s="1">
        <f>J46/I46</f>
        <v>0.27921546197937569</v>
      </c>
      <c r="AZ46" s="2">
        <f>K46/I46</f>
        <v>0.72078453802062437</v>
      </c>
      <c r="BA46" s="1">
        <f>M46/L46</f>
        <v>0.22292732423295922</v>
      </c>
      <c r="BB46" s="2">
        <f>N46/L46</f>
        <v>0.77707267576704075</v>
      </c>
      <c r="BC46" s="1">
        <f>P46/O46</f>
        <v>0.27987197982375811</v>
      </c>
      <c r="BD46" s="2">
        <f>Q46/O46</f>
        <v>0.72012802017624189</v>
      </c>
      <c r="BE46" s="1">
        <f>AD46*Y46</f>
        <v>0.43258186905247831</v>
      </c>
      <c r="BF46" s="2">
        <f>AD46*Z46</f>
        <v>1.784115851571228E-4</v>
      </c>
      <c r="BG46" s="1">
        <f>AC46*AA46</f>
        <v>0.56712281324904856</v>
      </c>
      <c r="BH46" s="2">
        <f>AC46*AB46</f>
        <v>1.1690611331609285E-4</v>
      </c>
      <c r="BI46" s="1">
        <f>AM46/AK46</f>
        <v>3.4517420539592225E-2</v>
      </c>
      <c r="BJ46" s="2">
        <f>AN46/AL46</f>
        <v>9.8830677292237209E-15</v>
      </c>
      <c r="BK46" s="1">
        <f>AO46/AK46</f>
        <v>6.1080290509254176E-2</v>
      </c>
      <c r="BL46" s="2">
        <f>AP46/AL46</f>
        <v>2.3260137285286783E-9</v>
      </c>
      <c r="BM46" s="1">
        <f>AQ46/AK46</f>
        <v>1.4599525433474672E-5</v>
      </c>
      <c r="BN46" s="2">
        <f>AR46/AL46</f>
        <v>1.2917338728530528E-3</v>
      </c>
      <c r="BO46">
        <f>AS46/AK46</f>
        <v>5.0791313396377873E-3</v>
      </c>
      <c r="BP46" s="2">
        <f>AT46/AL46</f>
        <v>5.0791313396377873E-3</v>
      </c>
    </row>
    <row r="47" spans="1:68" ht="15" customHeight="1" x14ac:dyDescent="0.35">
      <c r="A47" s="20">
        <v>2040</v>
      </c>
      <c r="B47" s="1">
        <f t="shared" si="9"/>
        <v>0.29615027999999999</v>
      </c>
      <c r="C47">
        <f t="shared" si="9"/>
        <v>227.45231430000001</v>
      </c>
      <c r="D47">
        <f t="shared" si="9"/>
        <v>40.259837130000001</v>
      </c>
      <c r="E47" s="2">
        <f t="shared" si="9"/>
        <v>1.694192862</v>
      </c>
      <c r="F47" s="29">
        <v>3.6257320787799287E-2</v>
      </c>
      <c r="G47" s="31">
        <v>0.20831082278604859</v>
      </c>
      <c r="H47" s="31">
        <v>1.610295646190157</v>
      </c>
      <c r="I47" s="29">
        <v>406.19947623652098</v>
      </c>
      <c r="J47" s="30">
        <v>122.6306885479035</v>
      </c>
      <c r="K47" s="31">
        <v>283.56878768861748</v>
      </c>
      <c r="L47" s="29">
        <v>9279.5429846998377</v>
      </c>
      <c r="M47" s="30">
        <v>2122.2514884596771</v>
      </c>
      <c r="N47" s="31">
        <v>7157.2914962401601</v>
      </c>
      <c r="O47" s="29">
        <v>152.23162626638316</v>
      </c>
      <c r="P47" s="30">
        <v>47.247255831109179</v>
      </c>
      <c r="Q47" s="31">
        <v>104.98437043527399</v>
      </c>
      <c r="R47" s="29">
        <v>23.280694146172934</v>
      </c>
      <c r="S47" s="30">
        <v>2.4238557696191538</v>
      </c>
      <c r="T47" s="30">
        <v>24.672804418822206</v>
      </c>
      <c r="U47" s="29">
        <v>37.53819376139235</v>
      </c>
      <c r="V47" s="31">
        <v>3.3890058754830193E-5</v>
      </c>
      <c r="W47" s="29">
        <v>54.593930210065253</v>
      </c>
      <c r="X47" s="31">
        <v>1.4929927296443199E-2</v>
      </c>
      <c r="Y47" s="29">
        <v>0.99958773914104337</v>
      </c>
      <c r="Z47" s="31">
        <v>4.1226085895665424E-4</v>
      </c>
      <c r="AA47" s="29">
        <v>0.99979392000581868</v>
      </c>
      <c r="AB47" s="31">
        <v>2.0607999418134772E-4</v>
      </c>
      <c r="AC47" s="29">
        <v>0.56692586024405922</v>
      </c>
      <c r="AD47" s="31">
        <v>0.43307413975594083</v>
      </c>
      <c r="AE47" s="29">
        <v>37.695497817327556</v>
      </c>
      <c r="AF47" s="31">
        <v>75.50926483658111</v>
      </c>
      <c r="AG47" s="29">
        <v>0.20216535004541836</v>
      </c>
      <c r="AH47" s="31">
        <v>0.28075708294945828</v>
      </c>
      <c r="AI47" s="30">
        <v>0.40588235294117647</v>
      </c>
      <c r="AJ47" s="30">
        <v>0.59411764705882353</v>
      </c>
      <c r="AK47" s="29">
        <v>51.955694842580293</v>
      </c>
      <c r="AL47" s="31">
        <v>105.77301779770576</v>
      </c>
      <c r="AM47" s="29">
        <v>1.4091159908678355</v>
      </c>
      <c r="AN47" s="31">
        <v>1.1485360824058426E-12</v>
      </c>
      <c r="AO47" s="29">
        <v>2.9804972157814755</v>
      </c>
      <c r="AP47" s="31">
        <v>2.2290272907707972E-7</v>
      </c>
      <c r="AQ47" s="29">
        <v>8.7758498877122087E-4</v>
      </c>
      <c r="AR47" s="31">
        <v>0.14135827510129892</v>
      </c>
      <c r="AS47" s="29">
        <v>0.31794821983303473</v>
      </c>
      <c r="AT47" s="31">
        <v>0.64728886442659406</v>
      </c>
      <c r="AU47" s="29">
        <v>8.6917558900207226</v>
      </c>
      <c r="AV47" s="31">
        <v>5.0012883794694512</v>
      </c>
      <c r="AW47" s="29">
        <v>6.9032445856654929</v>
      </c>
      <c r="AX47" s="31">
        <v>5.000388591156991</v>
      </c>
      <c r="AY47" s="1">
        <f>J47/I47</f>
        <v>0.30189770229171436</v>
      </c>
      <c r="AZ47" s="2">
        <f>K47/I47</f>
        <v>0.69810229770828569</v>
      </c>
      <c r="BA47" s="1">
        <f>M47/L47</f>
        <v>0.2287021561254533</v>
      </c>
      <c r="BB47" s="2">
        <f>N47/L47</f>
        <v>0.7712978438745467</v>
      </c>
      <c r="BC47" s="1">
        <f>P47/O47</f>
        <v>0.31036425866221362</v>
      </c>
      <c r="BD47" s="2">
        <f>Q47/O47</f>
        <v>0.68963574133778638</v>
      </c>
      <c r="BE47" s="1">
        <f>AD47*Y47</f>
        <v>0.43289560023909313</v>
      </c>
      <c r="BF47" s="2">
        <f>AD47*Z47</f>
        <v>1.7853951684769829E-4</v>
      </c>
      <c r="BG47" s="1">
        <f>AC47*AA47</f>
        <v>0.56680902816607892</v>
      </c>
      <c r="BH47" s="2">
        <f>AC47*AB47</f>
        <v>1.1683207798035127E-4</v>
      </c>
      <c r="BI47" s="1">
        <f>AM47/AK47</f>
        <v>2.7121492555095123E-2</v>
      </c>
      <c r="BJ47" s="2">
        <f>AN47/AL47</f>
        <v>1.0858497812764066E-14</v>
      </c>
      <c r="BK47" s="1">
        <f>AO47/AK47</f>
        <v>5.7366131370430812E-2</v>
      </c>
      <c r="BL47" s="2">
        <f>AP47/AL47</f>
        <v>2.1073685304449593E-9</v>
      </c>
      <c r="BM47" s="1">
        <f>AQ47/AK47</f>
        <v>1.6891025929500149E-5</v>
      </c>
      <c r="BN47" s="2">
        <f>AR47/AL47</f>
        <v>1.3364303869220324E-3</v>
      </c>
      <c r="BO47">
        <f>AS47/AK47</f>
        <v>6.1196028808079813E-3</v>
      </c>
      <c r="BP47" s="2">
        <f>AT47/AL47</f>
        <v>6.1196028808079813E-3</v>
      </c>
    </row>
    <row r="48" spans="1:68" ht="15" customHeight="1" x14ac:dyDescent="0.35">
      <c r="A48" s="20">
        <v>2045</v>
      </c>
      <c r="B48" s="1">
        <f t="shared" si="9"/>
        <v>0.32849039200000002</v>
      </c>
      <c r="C48">
        <f t="shared" si="9"/>
        <v>258.78820009999998</v>
      </c>
      <c r="D48">
        <f t="shared" si="9"/>
        <v>40.481191369999998</v>
      </c>
      <c r="E48" s="2">
        <f t="shared" si="9"/>
        <v>1.8642431699999999</v>
      </c>
      <c r="F48" s="29">
        <v>4.070163903034299E-2</v>
      </c>
      <c r="G48" s="31">
        <v>0.22200100683827864</v>
      </c>
      <c r="H48" s="31">
        <v>1.748369560509202</v>
      </c>
      <c r="I48" s="29">
        <v>434.99104678527578</v>
      </c>
      <c r="J48" s="30">
        <v>142.33689337198342</v>
      </c>
      <c r="K48" s="31">
        <v>292.65415341329236</v>
      </c>
      <c r="L48" s="29">
        <v>9550.1795276371831</v>
      </c>
      <c r="M48" s="30">
        <v>2240.317438369731</v>
      </c>
      <c r="N48" s="31">
        <v>7309.8620892674517</v>
      </c>
      <c r="O48" s="29">
        <v>163.41847075976773</v>
      </c>
      <c r="P48" s="30">
        <v>55.97915153512578</v>
      </c>
      <c r="Q48" s="31">
        <v>107.43931922464193</v>
      </c>
      <c r="R48" s="29">
        <v>22.046900746211627</v>
      </c>
      <c r="S48" s="30">
        <v>2.6436862440607758</v>
      </c>
      <c r="T48" s="30">
        <v>23.472541943198049</v>
      </c>
      <c r="U48" s="29">
        <v>35.676995695839565</v>
      </c>
      <c r="V48" s="31">
        <v>3.4208772765190734E-5</v>
      </c>
      <c r="W48" s="29">
        <v>57.743292875895442</v>
      </c>
      <c r="X48" s="31">
        <v>1.4251352213162529E-2</v>
      </c>
      <c r="Y48" s="29">
        <v>0.99958773945970703</v>
      </c>
      <c r="Z48" s="31">
        <v>4.1226054029297048E-4</v>
      </c>
      <c r="AA48" s="29">
        <v>0.99979392654172872</v>
      </c>
      <c r="AB48" s="31">
        <v>2.0607345827127231E-4</v>
      </c>
      <c r="AC48" s="29">
        <v>0.5661735845968574</v>
      </c>
      <c r="AD48" s="31">
        <v>0.4338264154031426</v>
      </c>
      <c r="AE48" s="29">
        <v>44.073061940122926</v>
      </c>
      <c r="AF48" s="31">
        <v>77.981416549906811</v>
      </c>
      <c r="AG48" s="29">
        <v>0.21268792520965646</v>
      </c>
      <c r="AH48" s="31">
        <v>0.27418176964750129</v>
      </c>
      <c r="AI48" s="30">
        <v>0.44705882352941173</v>
      </c>
      <c r="AJ48" s="30">
        <v>0.55294117647058827</v>
      </c>
      <c r="AK48" s="29">
        <v>61.027747735049985</v>
      </c>
      <c r="AL48" s="31">
        <v>108.36962000525043</v>
      </c>
      <c r="AM48" s="29">
        <v>1.2728480218809548</v>
      </c>
      <c r="AN48" s="31">
        <v>1.1702401341004552E-12</v>
      </c>
      <c r="AO48" s="29">
        <v>3.3342878721514371</v>
      </c>
      <c r="AP48" s="31">
        <v>2.0310103990361252E-7</v>
      </c>
      <c r="AQ48" s="29">
        <v>1.2037632015766346E-3</v>
      </c>
      <c r="AR48" s="31">
        <v>0.14851792933613353</v>
      </c>
      <c r="AS48" s="29">
        <v>0.44025654269024456</v>
      </c>
      <c r="AT48" s="31">
        <v>0.78178264817014775</v>
      </c>
      <c r="AU48" s="29">
        <v>9.7096874676178473</v>
      </c>
      <c r="AV48" s="31">
        <v>5.0015464836168828</v>
      </c>
      <c r="AW48" s="29">
        <v>7.3627431422042555</v>
      </c>
      <c r="AX48" s="31">
        <v>5.0004661787577129</v>
      </c>
      <c r="AY48" s="1">
        <f>J48/I48</f>
        <v>0.32721798396518503</v>
      </c>
      <c r="AZ48" s="2">
        <f>K48/I48</f>
        <v>0.67278201603481502</v>
      </c>
      <c r="BA48" s="1">
        <f>M48/L48</f>
        <v>0.23458380357002667</v>
      </c>
      <c r="BB48" s="2">
        <f>N48/L48</f>
        <v>0.76541619642997327</v>
      </c>
      <c r="BC48" s="1">
        <f>P48/O48</f>
        <v>0.34255094466902442</v>
      </c>
      <c r="BD48" s="2">
        <f>Q48/O48</f>
        <v>0.65744905533097553</v>
      </c>
      <c r="BE48" s="1">
        <f>AD48*Y48</f>
        <v>0.43364756589073511</v>
      </c>
      <c r="BF48" s="2">
        <f>AD48*Z48</f>
        <v>1.7884951240746221E-4</v>
      </c>
      <c r="BG48" s="1">
        <f>AC48*AA48</f>
        <v>0.56605691124829771</v>
      </c>
      <c r="BH48" s="2">
        <f>AC48*AB48</f>
        <v>1.1667334855971715E-4</v>
      </c>
      <c r="BI48" s="1">
        <f>AM48/AK48</f>
        <v>2.0856873620946716E-2</v>
      </c>
      <c r="BJ48" s="2">
        <f>AN48/AL48</f>
        <v>1.0798599589476812E-14</v>
      </c>
      <c r="BK48" s="1">
        <f>AO48/AK48</f>
        <v>5.4635604227557949E-2</v>
      </c>
      <c r="BL48" s="2">
        <f>AP48/AL48</f>
        <v>1.8741510756775971E-9</v>
      </c>
      <c r="BM48" s="1">
        <f>AQ48/AK48</f>
        <v>1.9724850518861255E-5</v>
      </c>
      <c r="BN48" s="2">
        <f>AR48/AL48</f>
        <v>1.3704756861649783E-3</v>
      </c>
      <c r="BO48">
        <f>AS48/AK48</f>
        <v>7.2140388434717316E-3</v>
      </c>
      <c r="BP48" s="2">
        <f>AT48/AL48</f>
        <v>7.2140388434717307E-3</v>
      </c>
    </row>
    <row r="49" spans="1:68" ht="15" customHeight="1" x14ac:dyDescent="0.35">
      <c r="A49" s="20">
        <v>2050</v>
      </c>
      <c r="B49" s="1">
        <f t="shared" si="9"/>
        <v>0.362991483</v>
      </c>
      <c r="C49">
        <f t="shared" si="9"/>
        <v>292.44987809999998</v>
      </c>
      <c r="D49">
        <f t="shared" si="9"/>
        <v>40.257096169999997</v>
      </c>
      <c r="E49" s="2">
        <f t="shared" si="9"/>
        <v>2.0331532910000001</v>
      </c>
      <c r="F49" s="29">
        <v>4.6413889361457281E-2</v>
      </c>
      <c r="G49" s="31">
        <v>0.23805895483440845</v>
      </c>
      <c r="H49" s="31">
        <v>1.8810124055589963</v>
      </c>
      <c r="I49" s="29">
        <v>463.6778245649275</v>
      </c>
      <c r="J49" s="30">
        <v>164.64584913073486</v>
      </c>
      <c r="K49" s="31">
        <v>299.03197543419265</v>
      </c>
      <c r="L49" s="29">
        <v>9790.9199655999364</v>
      </c>
      <c r="M49" s="30">
        <v>2355.9755182352901</v>
      </c>
      <c r="N49" s="31">
        <v>7434.9444473646472</v>
      </c>
      <c r="O49" s="29">
        <v>175.24967947103914</v>
      </c>
      <c r="P49" s="30">
        <v>65.947470566603272</v>
      </c>
      <c r="Q49" s="31">
        <v>109.30220890443586</v>
      </c>
      <c r="R49" s="29">
        <v>20.767188770499615</v>
      </c>
      <c r="S49" s="30">
        <v>2.8739022170700648</v>
      </c>
      <c r="T49" s="30">
        <v>22.207926851268986</v>
      </c>
      <c r="U49" s="29">
        <v>33.645671828246392</v>
      </c>
      <c r="V49" s="31">
        <v>3.4712424964114058E-5</v>
      </c>
      <c r="W49" s="29">
        <v>61.17551773916513</v>
      </c>
      <c r="X49" s="31">
        <v>1.348410651419967E-2</v>
      </c>
      <c r="Y49" s="29">
        <v>0.99958773877168261</v>
      </c>
      <c r="Z49" s="31">
        <v>4.122612283173574E-4</v>
      </c>
      <c r="AA49" s="29">
        <v>0.99979392809821188</v>
      </c>
      <c r="AB49" s="31">
        <v>2.0607190178812836E-4</v>
      </c>
      <c r="AC49" s="29">
        <v>0.56550317953823237</v>
      </c>
      <c r="AD49" s="31">
        <v>0.43449682046176757</v>
      </c>
      <c r="AE49" s="29">
        <v>51.347959018247614</v>
      </c>
      <c r="AF49" s="31">
        <v>80.139337274209524</v>
      </c>
      <c r="AG49" s="29">
        <v>0.22138091761398129</v>
      </c>
      <c r="AH49" s="31">
        <v>0.2668095358962394</v>
      </c>
      <c r="AI49" s="30">
        <v>0.4882352941176471</v>
      </c>
      <c r="AJ49" s="30">
        <v>0.5117647058823529</v>
      </c>
      <c r="AK49" s="29">
        <v>71.419997784872194</v>
      </c>
      <c r="AL49" s="31">
        <v>110.37884845930829</v>
      </c>
      <c r="AM49" s="29">
        <v>1.1320312327740532</v>
      </c>
      <c r="AN49" s="31">
        <v>1.204952446889249E-12</v>
      </c>
      <c r="AO49" s="29">
        <v>3.7424439706549073</v>
      </c>
      <c r="AP49" s="31">
        <v>1.8182112848628197E-7</v>
      </c>
      <c r="AQ49" s="29">
        <v>1.682884731394912E-3</v>
      </c>
      <c r="AR49" s="31">
        <v>0.15495721287499573</v>
      </c>
      <c r="AS49" s="29">
        <v>0.59636913010856607</v>
      </c>
      <c r="AT49" s="31">
        <v>0.92168216017511484</v>
      </c>
      <c r="AU49" s="29">
        <v>10.848689174474906</v>
      </c>
      <c r="AV49" s="31">
        <v>5.001805049236566</v>
      </c>
      <c r="AW49" s="29">
        <v>7.8522478531496525</v>
      </c>
      <c r="AX49" s="31">
        <v>5.0005436621522819</v>
      </c>
      <c r="AY49" s="1">
        <f>J49/I49</f>
        <v>0.35508674430402909</v>
      </c>
      <c r="AZ49" s="2">
        <f>K49/I49</f>
        <v>0.64491325569597091</v>
      </c>
      <c r="BA49" s="1">
        <f>M49/L49</f>
        <v>0.24062861574938105</v>
      </c>
      <c r="BB49" s="2">
        <f>N49/L49</f>
        <v>0.75937138425061901</v>
      </c>
      <c r="BC49" s="1">
        <f>P49/O49</f>
        <v>0.37630579847937129</v>
      </c>
      <c r="BD49" s="2">
        <f>Q49/O49</f>
        <v>0.6236942015206286</v>
      </c>
      <c r="BE49" s="1">
        <f>AD49*Y49</f>
        <v>0.43431769426886402</v>
      </c>
      <c r="BF49" s="2">
        <f>AD49*Z49</f>
        <v>1.7912619290355461E-4</v>
      </c>
      <c r="BG49" s="1">
        <f>AC49*AA49</f>
        <v>0.56538664522255766</v>
      </c>
      <c r="BH49" s="2">
        <f>AC49*AB49</f>
        <v>1.1653431567467694E-4</v>
      </c>
      <c r="BI49" s="1">
        <f>AM49/AK49</f>
        <v>1.5850339791159081E-2</v>
      </c>
      <c r="BJ49" s="2">
        <f>AN49/AL49</f>
        <v>1.0916515833497399E-14</v>
      </c>
      <c r="BK49" s="1">
        <f>AO49/AK49</f>
        <v>5.2400505274835113E-2</v>
      </c>
      <c r="BL49" s="2">
        <f>AP49/AL49</f>
        <v>1.6472461076028642E-9</v>
      </c>
      <c r="BM49" s="1">
        <f>AQ49/AK49</f>
        <v>2.3563214556012935E-5</v>
      </c>
      <c r="BN49" s="2">
        <f>AR49/AL49</f>
        <v>1.4038669096291712E-3</v>
      </c>
      <c r="BO49">
        <f>AS49/AK49</f>
        <v>8.3501701008857464E-3</v>
      </c>
      <c r="BP49" s="2">
        <f>AT49/AL49</f>
        <v>8.3501701008857464E-3</v>
      </c>
    </row>
    <row r="50" spans="1:68" ht="15" customHeight="1" x14ac:dyDescent="0.35">
      <c r="A50" s="20">
        <v>2055</v>
      </c>
      <c r="B50" s="1">
        <f t="shared" si="9"/>
        <v>0.39971910300000002</v>
      </c>
      <c r="C50">
        <f t="shared" si="9"/>
        <v>328.42940379999999</v>
      </c>
      <c r="D50">
        <f t="shared" si="9"/>
        <v>39.575182009999999</v>
      </c>
      <c r="E50" s="2">
        <f t="shared" si="9"/>
        <v>2.2001258020000001</v>
      </c>
      <c r="F50" s="29">
        <v>5.3436321809841647E-2</v>
      </c>
      <c r="G50" s="31">
        <v>0.25801685004780639</v>
      </c>
      <c r="H50" s="31">
        <v>2.008075754791744</v>
      </c>
      <c r="I50" s="29">
        <v>492.609034520254</v>
      </c>
      <c r="J50" s="30">
        <v>190.08669745550731</v>
      </c>
      <c r="K50" s="31">
        <v>302.52233706474669</v>
      </c>
      <c r="L50" s="29">
        <v>10004.298976254449</v>
      </c>
      <c r="M50" s="30">
        <v>2469.8155863371817</v>
      </c>
      <c r="N50" s="31">
        <v>7534.4833899172681</v>
      </c>
      <c r="O50" s="29">
        <v>187.91648386195152</v>
      </c>
      <c r="P50" s="30">
        <v>77.340440313802816</v>
      </c>
      <c r="Q50" s="31">
        <v>110.5760435481487</v>
      </c>
      <c r="R50" s="29">
        <v>19.438010112536922</v>
      </c>
      <c r="S50" s="30">
        <v>3.1166413188958604</v>
      </c>
      <c r="T50" s="30">
        <v>20.902770808098186</v>
      </c>
      <c r="U50" s="29">
        <v>31.20712078197429</v>
      </c>
      <c r="V50" s="31">
        <v>3.3061401155790648E-5</v>
      </c>
      <c r="W50" s="29">
        <v>65.11566281134867</v>
      </c>
      <c r="X50" s="31">
        <v>1.2638405185760355E-2</v>
      </c>
      <c r="Y50" s="29">
        <v>0.99958772940966356</v>
      </c>
      <c r="Z50" s="31">
        <v>4.1227059033640889E-4</v>
      </c>
      <c r="AA50" s="29">
        <v>0.99979392512683418</v>
      </c>
      <c r="AB50" s="31">
        <v>2.0607487316577075E-4</v>
      </c>
      <c r="AC50" s="29">
        <v>0.56600293047652261</v>
      </c>
      <c r="AD50" s="31">
        <v>0.43399706952347739</v>
      </c>
      <c r="AE50" s="29">
        <v>59.656219389622308</v>
      </c>
      <c r="AF50" s="31">
        <v>81.852254141811471</v>
      </c>
      <c r="AG50" s="29">
        <v>0.22865425710570245</v>
      </c>
      <c r="AH50" s="31">
        <v>0.25976503123689615</v>
      </c>
      <c r="AI50" s="30">
        <v>0.52941176470588225</v>
      </c>
      <c r="AJ50" s="30">
        <v>0.47058823529411775</v>
      </c>
      <c r="AK50" s="29">
        <v>83.349932180105583</v>
      </c>
      <c r="AL50" s="31">
        <v>111.80269726055627</v>
      </c>
      <c r="AM50" s="29">
        <v>0.97388438750073159</v>
      </c>
      <c r="AN50" s="31">
        <v>1.0930562463841153E-12</v>
      </c>
      <c r="AO50" s="29">
        <v>4.2400495433612564</v>
      </c>
      <c r="AP50" s="31">
        <v>1.5972928563945422E-7</v>
      </c>
      <c r="AQ50" s="29">
        <v>2.3675544174178503E-3</v>
      </c>
      <c r="AR50" s="31">
        <v>0.16269558990504931</v>
      </c>
      <c r="AS50" s="29">
        <v>0.79319038102336659</v>
      </c>
      <c r="AT50" s="31">
        <v>1.0639579627721347</v>
      </c>
      <c r="AU50" s="29">
        <v>12.123149437956084</v>
      </c>
      <c r="AV50" s="31">
        <v>5.0020640282334421</v>
      </c>
      <c r="AW50" s="29">
        <v>8.3737460731755409</v>
      </c>
      <c r="AX50" s="31">
        <v>5.0006210544162082</v>
      </c>
      <c r="AY50" s="1">
        <f>J50/I50</f>
        <v>0.38587740811662224</v>
      </c>
      <c r="AZ50" s="2">
        <f>K50/I50</f>
        <v>0.61412259188337781</v>
      </c>
      <c r="BA50" s="1">
        <f>M50/L50</f>
        <v>0.24687542747366653</v>
      </c>
      <c r="BB50" s="2">
        <f>N50/L50</f>
        <v>0.75312457252633347</v>
      </c>
      <c r="BC50" s="1">
        <f>P50/O50</f>
        <v>0.41156815370502131</v>
      </c>
      <c r="BD50" s="2">
        <f>Q50/O50</f>
        <v>0.58843184629497869</v>
      </c>
      <c r="BE50" s="1">
        <f>AD50*Y50</f>
        <v>0.43381814529542068</v>
      </c>
      <c r="BF50" s="2">
        <f>AD50*Z50</f>
        <v>1.789242280567155E-4</v>
      </c>
      <c r="BG50" s="1">
        <f>AC50*AA50</f>
        <v>0.56588629149441316</v>
      </c>
      <c r="BH50" s="2">
        <f>AC50*AB50</f>
        <v>1.1663898210940395E-4</v>
      </c>
      <c r="BI50" s="1">
        <f>AM50/AK50</f>
        <v>1.1684285302072311E-2</v>
      </c>
      <c r="BJ50" s="2">
        <f>AN50/AL50</f>
        <v>9.7766536332906782E-15</v>
      </c>
      <c r="BK50" s="1">
        <f>AO50/AK50</f>
        <v>5.0870461828321611E-2</v>
      </c>
      <c r="BL50" s="2">
        <f>AP50/AL50</f>
        <v>1.4286711282752418E-9</v>
      </c>
      <c r="BM50" s="1">
        <f>AQ50/AK50</f>
        <v>2.8404995127074034E-5</v>
      </c>
      <c r="BN50" s="2">
        <f>AR50/AL50</f>
        <v>1.4552027266917106E-3</v>
      </c>
      <c r="BO50">
        <f>AS50/AK50</f>
        <v>9.5163890392785423E-3</v>
      </c>
      <c r="BP50" s="2">
        <f>AT50/AL50</f>
        <v>9.5163890392785423E-3</v>
      </c>
    </row>
    <row r="51" spans="1:68" ht="15" customHeight="1" x14ac:dyDescent="0.35">
      <c r="A51" s="20">
        <v>2060</v>
      </c>
      <c r="B51" s="1">
        <f t="shared" si="9"/>
        <v>0.43873965199999998</v>
      </c>
      <c r="C51">
        <f t="shared" si="9"/>
        <v>366.68268979999999</v>
      </c>
      <c r="D51">
        <f t="shared" si="9"/>
        <v>38.42867657</v>
      </c>
      <c r="E51" s="2">
        <f t="shared" si="9"/>
        <v>2.3643338109999998</v>
      </c>
      <c r="F51" s="29">
        <v>6.2194992055149868E-2</v>
      </c>
      <c r="G51" s="31">
        <v>0.28159431565263815</v>
      </c>
      <c r="H51" s="31">
        <v>2.1294688102561823</v>
      </c>
      <c r="I51" s="29">
        <v>522.92076044645353</v>
      </c>
      <c r="J51" s="30">
        <v>219.09287182952627</v>
      </c>
      <c r="K51" s="31">
        <v>303.82788861692723</v>
      </c>
      <c r="L51" s="29">
        <v>10192.838895088196</v>
      </c>
      <c r="M51" s="30">
        <v>2582.691408243109</v>
      </c>
      <c r="N51" s="31">
        <v>7610.1474868450869</v>
      </c>
      <c r="O51" s="29">
        <v>201.76695095603287</v>
      </c>
      <c r="P51" s="30">
        <v>90.408310402151827</v>
      </c>
      <c r="Q51" s="31">
        <v>111.35864055388105</v>
      </c>
      <c r="R51" s="29">
        <v>18.105369373681448</v>
      </c>
      <c r="S51" s="30">
        <v>3.3735211847192965</v>
      </c>
      <c r="T51" s="30">
        <v>19.59307185198163</v>
      </c>
      <c r="U51" s="29">
        <v>28.435126217206445</v>
      </c>
      <c r="V51" s="31">
        <v>3.0355723090463259E-5</v>
      </c>
      <c r="W51" s="29">
        <v>69.246723707053249</v>
      </c>
      <c r="X51" s="31">
        <v>1.1730539165947993E-2</v>
      </c>
      <c r="Y51" s="29">
        <v>0.99958772569588983</v>
      </c>
      <c r="Z51" s="31">
        <v>4.1227430411015846E-4</v>
      </c>
      <c r="AA51" s="29">
        <v>0.99979391398048101</v>
      </c>
      <c r="AB51" s="31">
        <v>2.060860195190417E-4</v>
      </c>
      <c r="AC51" s="29">
        <v>0.56550621883742558</v>
      </c>
      <c r="AD51" s="31">
        <v>0.43449378116257437</v>
      </c>
      <c r="AE51" s="29">
        <v>69.123949904789427</v>
      </c>
      <c r="AF51" s="31">
        <v>83.34017244068346</v>
      </c>
      <c r="AG51" s="29">
        <v>0.2354248232566882</v>
      </c>
      <c r="AH51" s="31">
        <v>0.25160569466220101</v>
      </c>
      <c r="AI51" s="30">
        <v>0.57058823529411762</v>
      </c>
      <c r="AJ51" s="30">
        <v>0.42941176470588238</v>
      </c>
      <c r="AK51" s="29">
        <v>97.053994767652455</v>
      </c>
      <c r="AL51" s="31">
        <v>112.73596867379325</v>
      </c>
      <c r="AM51" s="29">
        <v>0.80855640298846132</v>
      </c>
      <c r="AN51" s="31">
        <v>9.2146992434488433E-13</v>
      </c>
      <c r="AO51" s="29">
        <v>4.795108744160971</v>
      </c>
      <c r="AP51" s="31">
        <v>1.3760554912383984E-7</v>
      </c>
      <c r="AQ51" s="29">
        <v>3.3721833749889214E-3</v>
      </c>
      <c r="AR51" s="31">
        <v>0.17085647251856306</v>
      </c>
      <c r="AS51" s="29">
        <v>1.0386470349762063</v>
      </c>
      <c r="AT51" s="31">
        <v>1.2064715097871708</v>
      </c>
      <c r="AU51" s="29">
        <v>13.545789456859611</v>
      </c>
      <c r="AV51" s="31">
        <v>5.0023227286342458</v>
      </c>
      <c r="AW51" s="29">
        <v>8.9303168282668448</v>
      </c>
      <c r="AX51" s="31">
        <v>5.0006985173876171</v>
      </c>
      <c r="AY51" s="1">
        <f>J51/I51</f>
        <v>0.41897910429578578</v>
      </c>
      <c r="AZ51" s="2">
        <f>K51/I51</f>
        <v>0.58102089570421411</v>
      </c>
      <c r="BA51" s="1">
        <f>M51/L51</f>
        <v>0.25338293235338744</v>
      </c>
      <c r="BB51" s="2">
        <f>N51/L51</f>
        <v>0.74661706764661251</v>
      </c>
      <c r="BC51" s="1">
        <f>P51/O51</f>
        <v>0.44808284991060177</v>
      </c>
      <c r="BD51" s="2">
        <f>Q51/O51</f>
        <v>0.55191715008939823</v>
      </c>
      <c r="BE51" s="1">
        <f>AD51*Y51</f>
        <v>0.43431465054130536</v>
      </c>
      <c r="BF51" s="2">
        <f>AD51*Z51</f>
        <v>1.7913062126899182E-4</v>
      </c>
      <c r="BG51" s="1">
        <f>AC51*AA51</f>
        <v>0.56538967591177214</v>
      </c>
      <c r="BH51" s="2">
        <f>AC51*AB51</f>
        <v>1.1654292565346915E-4</v>
      </c>
      <c r="BI51" s="1">
        <f>AM51/AK51</f>
        <v>8.330995596050916E-3</v>
      </c>
      <c r="BJ51" s="2">
        <f>AN51/AL51</f>
        <v>8.1736994429098329E-15</v>
      </c>
      <c r="BK51" s="1">
        <f>AO51/AK51</f>
        <v>4.9406608719615046E-2</v>
      </c>
      <c r="BL51" s="2">
        <f>AP51/AL51</f>
        <v>1.2206002285038936E-9</v>
      </c>
      <c r="BM51" s="1">
        <f>AQ51/AK51</f>
        <v>3.4745436115864559E-5</v>
      </c>
      <c r="BN51" s="2">
        <f>AR51/AL51</f>
        <v>1.5155453448308426E-3</v>
      </c>
      <c r="BO51">
        <f>AS51/AK51</f>
        <v>1.0701744296695157E-2</v>
      </c>
      <c r="BP51" s="2">
        <f>AT51/AL51</f>
        <v>1.0701744296695157E-2</v>
      </c>
    </row>
    <row r="52" spans="1:68" ht="15" customHeight="1" x14ac:dyDescent="0.35">
      <c r="A52" s="20">
        <v>2065</v>
      </c>
      <c r="B52" s="1">
        <f t="shared" si="9"/>
        <v>0.48011989300000002</v>
      </c>
      <c r="C52">
        <f t="shared" si="9"/>
        <v>407.15014689999998</v>
      </c>
      <c r="D52">
        <f t="shared" si="9"/>
        <v>36.815702889999997</v>
      </c>
      <c r="E52" s="2">
        <f t="shared" si="9"/>
        <v>2.524932905</v>
      </c>
      <c r="F52" s="29">
        <v>7.2983406654130015E-2</v>
      </c>
      <c r="G52" s="31">
        <v>0.31063082144532078</v>
      </c>
      <c r="H52" s="31">
        <v>2.2451705817289795</v>
      </c>
      <c r="I52" s="29">
        <v>555.29362288882623</v>
      </c>
      <c r="J52" s="30">
        <v>252.58459212867629</v>
      </c>
      <c r="K52" s="31">
        <v>302.70903076014997</v>
      </c>
      <c r="L52" s="29">
        <v>10358.982970443223</v>
      </c>
      <c r="M52" s="30">
        <v>2695.1530102495144</v>
      </c>
      <c r="N52" s="31">
        <v>7663.8299601937078</v>
      </c>
      <c r="O52" s="29">
        <v>217.06297367829549</v>
      </c>
      <c r="P52" s="30">
        <v>105.42103284482859</v>
      </c>
      <c r="Q52" s="31">
        <v>111.6419408334669</v>
      </c>
      <c r="R52" s="29">
        <v>16.756616985758601</v>
      </c>
      <c r="S52" s="30">
        <v>3.6478826804420286</v>
      </c>
      <c r="T52" s="30">
        <v>18.290136615457449</v>
      </c>
      <c r="U52" s="29">
        <v>25.422278590509141</v>
      </c>
      <c r="V52" s="31">
        <v>2.6762905569945436E-5</v>
      </c>
      <c r="W52" s="29">
        <v>73.764058397322614</v>
      </c>
      <c r="X52" s="31">
        <v>1.0804687280150377E-2</v>
      </c>
      <c r="Y52" s="29">
        <v>0.99958770686331777</v>
      </c>
      <c r="Z52" s="31">
        <v>4.1229313668220862E-4</v>
      </c>
      <c r="AA52" s="29">
        <v>0.99979390558250547</v>
      </c>
      <c r="AB52" s="31">
        <v>2.0609441749452626E-4</v>
      </c>
      <c r="AC52" s="29">
        <v>0.56490210535656926</v>
      </c>
      <c r="AD52" s="31">
        <v>0.43509789464343079</v>
      </c>
      <c r="AE52" s="29">
        <v>80.059565422884702</v>
      </c>
      <c r="AF52" s="31">
        <v>84.543940172332626</v>
      </c>
      <c r="AG52" s="29">
        <v>0.24057312604092923</v>
      </c>
      <c r="AH52" s="31">
        <v>0.24272240753638988</v>
      </c>
      <c r="AI52" s="30">
        <v>0.61176470588235288</v>
      </c>
      <c r="AJ52" s="30">
        <v>0.38823529411764712</v>
      </c>
      <c r="AK52" s="29">
        <v>112.8558673558106</v>
      </c>
      <c r="AL52" s="31">
        <v>113.16971583875598</v>
      </c>
      <c r="AM52" s="29">
        <v>0.64629224873345947</v>
      </c>
      <c r="AN52" s="31">
        <v>7.1625311454581645E-13</v>
      </c>
      <c r="AO52" s="29">
        <v>5.4411363112436213</v>
      </c>
      <c r="AP52" s="31">
        <v>1.1674126722184336E-7</v>
      </c>
      <c r="AQ52" s="29">
        <v>4.8424632067659099E-3</v>
      </c>
      <c r="AR52" s="31">
        <v>0.18147777551725625</v>
      </c>
      <c r="AS52" s="29">
        <v>1.3425634877981596</v>
      </c>
      <c r="AT52" s="31">
        <v>1.3462971130298442</v>
      </c>
      <c r="AU52" s="29">
        <v>15.137083712404085</v>
      </c>
      <c r="AV52" s="31">
        <v>5.002581740838024</v>
      </c>
      <c r="AW52" s="29">
        <v>9.5234166206003383</v>
      </c>
      <c r="AX52" s="31">
        <v>5.0007759177662381</v>
      </c>
      <c r="AY52" s="1">
        <f>J52/I52</f>
        <v>0.4548667258497322</v>
      </c>
      <c r="AZ52" s="2">
        <f>K52/I52</f>
        <v>0.54513327415026791</v>
      </c>
      <c r="BA52" s="1">
        <f>M52/L52</f>
        <v>0.26017544559533129</v>
      </c>
      <c r="BB52" s="2">
        <f>N52/L52</f>
        <v>0.73982455440466854</v>
      </c>
      <c r="BC52" s="1">
        <f>P52/O52</f>
        <v>0.48567026913153277</v>
      </c>
      <c r="BD52" s="2">
        <f>Q52/O52</f>
        <v>0.51432973086846723</v>
      </c>
      <c r="BE52" s="1">
        <f>AD52*Y52</f>
        <v>0.4349185067676844</v>
      </c>
      <c r="BF52" s="2">
        <f>AD52*Z52</f>
        <v>1.7938787574636522E-4</v>
      </c>
      <c r="BG52" s="1">
        <f>AC52*AA52</f>
        <v>0.56478568218622438</v>
      </c>
      <c r="BH52" s="2">
        <f>AC52*AB52</f>
        <v>1.1642317034489365E-4</v>
      </c>
      <c r="BI52" s="1">
        <f>AM52/AK52</f>
        <v>5.7267049013573846E-3</v>
      </c>
      <c r="BJ52" s="2">
        <f>AN52/AL52</f>
        <v>6.3290175223761517E-15</v>
      </c>
      <c r="BK52" s="1">
        <f>AO52/AK52</f>
        <v>4.8213145126862332E-2</v>
      </c>
      <c r="BL52" s="2">
        <f>AP52/AL52</f>
        <v>1.0315592502518617E-9</v>
      </c>
      <c r="BM52" s="1">
        <f>AQ52/AK52</f>
        <v>4.2908386778851747E-5</v>
      </c>
      <c r="BN52" s="2">
        <f>AR52/AL52</f>
        <v>1.6035895660975723E-3</v>
      </c>
      <c r="BO52">
        <f>AS52/AK52</f>
        <v>1.1896266620904537E-2</v>
      </c>
      <c r="BP52" s="2">
        <f>AT52/AL52</f>
        <v>1.1896266620904537E-2</v>
      </c>
    </row>
    <row r="53" spans="1:68" ht="15" customHeight="1" x14ac:dyDescent="0.35">
      <c r="A53" s="20">
        <v>2070</v>
      </c>
      <c r="B53" s="1">
        <f t="shared" si="9"/>
        <v>0.52392656400000004</v>
      </c>
      <c r="C53">
        <f t="shared" si="9"/>
        <v>454.39583249999998</v>
      </c>
      <c r="D53">
        <f t="shared" si="9"/>
        <v>34.738720780000001</v>
      </c>
      <c r="E53" s="2">
        <f t="shared" si="9"/>
        <v>2.6813253320000001</v>
      </c>
      <c r="F53" s="29">
        <v>8.6290156985065508E-2</v>
      </c>
      <c r="G53" s="31">
        <v>0.34511883783111891</v>
      </c>
      <c r="H53" s="31">
        <v>2.3551978675089602</v>
      </c>
      <c r="I53" s="29">
        <v>590.19267179501389</v>
      </c>
      <c r="J53" s="30">
        <v>290.96759839746312</v>
      </c>
      <c r="K53" s="31">
        <v>299.22507339755072</v>
      </c>
      <c r="L53" s="29">
        <v>10505.050288800874</v>
      </c>
      <c r="M53" s="30">
        <v>2807.949354764346</v>
      </c>
      <c r="N53" s="31">
        <v>7697.100934036529</v>
      </c>
      <c r="O53" s="29">
        <v>234.16180478878633</v>
      </c>
      <c r="P53" s="30">
        <v>122.71345644962626</v>
      </c>
      <c r="Q53" s="31">
        <v>111.44834833916006</v>
      </c>
      <c r="R53" s="29">
        <v>15.41664194856426</v>
      </c>
      <c r="S53" s="30">
        <v>3.9405768584305418</v>
      </c>
      <c r="T53" s="30">
        <v>17.007530434638429</v>
      </c>
      <c r="U53" s="29">
        <v>22.013478515157388</v>
      </c>
      <c r="V53" s="31">
        <v>2.1650267865385303E-5</v>
      </c>
      <c r="W53" s="29">
        <v>78.294033216279061</v>
      </c>
      <c r="X53" s="31">
        <v>9.8685682188144764E-3</v>
      </c>
      <c r="Y53" s="29">
        <v>0.99958769403940684</v>
      </c>
      <c r="Z53" s="31">
        <v>4.1230596059319566E-4</v>
      </c>
      <c r="AA53" s="29">
        <v>0.99979389113632466</v>
      </c>
      <c r="AB53" s="31">
        <v>2.061088636753455E-4</v>
      </c>
      <c r="AC53" s="29">
        <v>0.56448632263059051</v>
      </c>
      <c r="AD53" s="31">
        <v>0.43551367736940944</v>
      </c>
      <c r="AE53" s="29">
        <v>92.672953313690797</v>
      </c>
      <c r="AF53" s="31">
        <v>85.446641420874869</v>
      </c>
      <c r="AG53" s="29">
        <v>0.24480202909341947</v>
      </c>
      <c r="AH53" s="31">
        <v>0.23330724327252211</v>
      </c>
      <c r="AI53" s="30">
        <v>0.65294117647058814</v>
      </c>
      <c r="AJ53" s="30">
        <v>0.34705882352941186</v>
      </c>
      <c r="AK53" s="29">
        <v>131.05057715051879</v>
      </c>
      <c r="AL53" s="31">
        <v>113.12286294307107</v>
      </c>
      <c r="AM53" s="29">
        <v>0.48459323633729595</v>
      </c>
      <c r="AN53" s="31">
        <v>4.6873409864293549E-13</v>
      </c>
      <c r="AO53" s="29">
        <v>6.1299556372718094</v>
      </c>
      <c r="AP53" s="31">
        <v>9.7388638689395123E-8</v>
      </c>
      <c r="AQ53" s="29">
        <v>7.0125063744150284E-3</v>
      </c>
      <c r="AR53" s="31">
        <v>0.19364363857447683</v>
      </c>
      <c r="AS53" s="29">
        <v>1.7155593209090314</v>
      </c>
      <c r="AT53" s="31">
        <v>1.4808708679474303</v>
      </c>
      <c r="AU53" s="29">
        <v>16.917637626286023</v>
      </c>
      <c r="AV53" s="31">
        <v>5.0028411384357323</v>
      </c>
      <c r="AW53" s="29">
        <v>10.155304622522307</v>
      </c>
      <c r="AX53" s="31">
        <v>5.0008532398100645</v>
      </c>
      <c r="AY53" s="1">
        <f>J53/I53</f>
        <v>0.49300442432216812</v>
      </c>
      <c r="AZ53" s="2">
        <f>K53/I53</f>
        <v>0.50699557567783182</v>
      </c>
      <c r="BA53" s="1">
        <f>M53/L53</f>
        <v>0.26729518446549644</v>
      </c>
      <c r="BB53" s="2">
        <f>N53/L53</f>
        <v>0.73270481553450362</v>
      </c>
      <c r="BC53" s="1">
        <f>P53/O53</f>
        <v>0.5240541110464777</v>
      </c>
      <c r="BD53" s="2">
        <f>Q53/O53</f>
        <v>0.4759458889535223</v>
      </c>
      <c r="BE53" s="1">
        <f>AD53*Y53</f>
        <v>0.4353341124843102</v>
      </c>
      <c r="BF53" s="2">
        <f>AD53*Z53</f>
        <v>1.7956488509926946E-4</v>
      </c>
      <c r="BG53" s="1">
        <f>AC53*AA53</f>
        <v>0.56436997699607283</v>
      </c>
      <c r="BH53" s="2">
        <f>AC53*AB53</f>
        <v>1.1634563451766547E-4</v>
      </c>
      <c r="BI53" s="1">
        <f>AM53/AK53</f>
        <v>3.6977573611195469E-3</v>
      </c>
      <c r="BJ53" s="2">
        <f>AN53/AL53</f>
        <v>4.1435841212649055E-15</v>
      </c>
      <c r="BK53" s="1">
        <f>AO53/AK53</f>
        <v>4.6775495160400693E-2</v>
      </c>
      <c r="BL53" s="2">
        <f>AP53/AL53</f>
        <v>8.6091030721531354E-10</v>
      </c>
      <c r="BM53" s="1">
        <f>AQ53/AK53</f>
        <v>5.3509923625599755E-5</v>
      </c>
      <c r="BN53" s="2">
        <f>AR53/AL53</f>
        <v>1.7117993086148088E-3</v>
      </c>
      <c r="BO53">
        <f>AS53/AK53</f>
        <v>1.3090818508480258E-2</v>
      </c>
      <c r="BP53" s="2">
        <f>AT53/AL53</f>
        <v>1.3090818508480258E-2</v>
      </c>
    </row>
    <row r="54" spans="1:68" ht="15" customHeight="1" x14ac:dyDescent="0.35">
      <c r="A54" s="20">
        <v>2075</v>
      </c>
      <c r="B54" s="1">
        <f t="shared" si="9"/>
        <v>0.57022612500000003</v>
      </c>
      <c r="C54">
        <f t="shared" si="9"/>
        <v>503.52060829999999</v>
      </c>
      <c r="D54">
        <f t="shared" si="9"/>
        <v>32.20393473</v>
      </c>
      <c r="E54" s="2">
        <f t="shared" si="9"/>
        <v>2.8326828009999998</v>
      </c>
      <c r="F54" s="29">
        <v>0.1025972722052778</v>
      </c>
      <c r="G54" s="31">
        <v>0.38635581767596466</v>
      </c>
      <c r="H54" s="31">
        <v>2.4596085092927664</v>
      </c>
      <c r="I54" s="29">
        <v>628.71392103934113</v>
      </c>
      <c r="J54" s="30">
        <v>335.01469900154399</v>
      </c>
      <c r="K54" s="31">
        <v>293.69922203779714</v>
      </c>
      <c r="L54" s="29">
        <v>10633.207677451755</v>
      </c>
      <c r="M54" s="30">
        <v>2921.4444075772035</v>
      </c>
      <c r="N54" s="31">
        <v>7711.7632698745529</v>
      </c>
      <c r="O54" s="29">
        <v>253.3981357356337</v>
      </c>
      <c r="P54" s="30">
        <v>142.56968190574599</v>
      </c>
      <c r="Q54" s="31">
        <v>110.82845382988771</v>
      </c>
      <c r="R54" s="29">
        <v>14.08853751348906</v>
      </c>
      <c r="S54" s="30">
        <v>4.2535496159348858</v>
      </c>
      <c r="T54" s="30">
        <v>15.760265403753683</v>
      </c>
      <c r="U54" s="29">
        <v>18.706701174472151</v>
      </c>
      <c r="V54" s="31">
        <v>1.6163692358255787E-5</v>
      </c>
      <c r="W54" s="29">
        <v>83.120865466185009</v>
      </c>
      <c r="X54" s="31">
        <v>8.9263663212897915E-3</v>
      </c>
      <c r="Y54" s="29">
        <v>0.999587681111205</v>
      </c>
      <c r="Z54" s="31">
        <v>4.1231888879495436E-4</v>
      </c>
      <c r="AA54" s="29">
        <v>0.99979387375474082</v>
      </c>
      <c r="AB54" s="31">
        <v>2.0612624525922799E-4</v>
      </c>
      <c r="AC54" s="29">
        <v>0.56408405783403137</v>
      </c>
      <c r="AD54" s="31">
        <v>0.43591594216596857</v>
      </c>
      <c r="AE54" s="29">
        <v>107.19154202341826</v>
      </c>
      <c r="AF54" s="31">
        <v>86.087434201716334</v>
      </c>
      <c r="AG54" s="29">
        <v>0.2481463057883268</v>
      </c>
      <c r="AH54" s="31">
        <v>0.2232370729104165</v>
      </c>
      <c r="AI54" s="30">
        <v>0.69411764705882351</v>
      </c>
      <c r="AJ54" s="30">
        <v>0.30588235294117649</v>
      </c>
      <c r="AK54" s="29">
        <v>152.00918404065058</v>
      </c>
      <c r="AL54" s="31">
        <v>112.64498127934215</v>
      </c>
      <c r="AM54" s="29">
        <v>0.34994066883099778</v>
      </c>
      <c r="AN54" s="31">
        <v>2.6126495065233654E-13</v>
      </c>
      <c r="AO54" s="29">
        <v>6.9090782758476283</v>
      </c>
      <c r="AP54" s="31">
        <v>7.9680015701856646E-8</v>
      </c>
      <c r="AQ54" s="29">
        <v>1.0213003468508794E-2</v>
      </c>
      <c r="AR54" s="31">
        <v>0.20826898656338982</v>
      </c>
      <c r="AS54" s="29">
        <v>2.1702701867574241</v>
      </c>
      <c r="AT54" s="31">
        <v>1.6082583832107658</v>
      </c>
      <c r="AU54" s="29">
        <v>18.909421508441351</v>
      </c>
      <c r="AV54" s="31">
        <v>5.0031008054476889</v>
      </c>
      <c r="AW54" s="29">
        <v>10.828677079051166</v>
      </c>
      <c r="AX54" s="31">
        <v>5.0009305115549729</v>
      </c>
      <c r="AY54" s="1">
        <f>J54/I54</f>
        <v>0.53285713548019364</v>
      </c>
      <c r="AZ54" s="2">
        <f>K54/I54</f>
        <v>0.4671428645198063</v>
      </c>
      <c r="BA54" s="1">
        <f>M54/L54</f>
        <v>0.27474723490751257</v>
      </c>
      <c r="BB54" s="2">
        <f>N54/L54</f>
        <v>0.72525276509248748</v>
      </c>
      <c r="BC54" s="1">
        <f>P54/O54</f>
        <v>0.56263113969586065</v>
      </c>
      <c r="BD54" s="2">
        <f>Q54/O54</f>
        <v>0.4373688603041393</v>
      </c>
      <c r="BE54" s="1">
        <f>AD54*Y54</f>
        <v>0.43573620578908667</v>
      </c>
      <c r="BF54" s="2">
        <f>AD54*Z54</f>
        <v>1.7973637688187776E-4</v>
      </c>
      <c r="BG54" s="1">
        <f>AC54*AA54</f>
        <v>0.56396778530517944</v>
      </c>
      <c r="BH54" s="2">
        <f>AC54*AB54</f>
        <v>1.162725288519181E-4</v>
      </c>
      <c r="BI54" s="1">
        <f>AM54/AK54</f>
        <v>2.3021021462585837E-3</v>
      </c>
      <c r="BJ54" s="2">
        <f>AN54/AL54</f>
        <v>2.3193660976731829E-15</v>
      </c>
      <c r="BK54" s="1">
        <f>AO54/AK54</f>
        <v>4.5451716088417325E-2</v>
      </c>
      <c r="BL54" s="2">
        <f>AP54/AL54</f>
        <v>7.0735522166107445E-10</v>
      </c>
      <c r="BM54" s="1">
        <f>AQ54/AK54</f>
        <v>6.7186752780526828E-5</v>
      </c>
      <c r="BN54" s="2">
        <f>AR54/AL54</f>
        <v>1.8488971652178175E-3</v>
      </c>
      <c r="BO54">
        <f>AS54/AK54</f>
        <v>1.4277230684805508E-2</v>
      </c>
      <c r="BP54" s="2">
        <f>AT54/AL54</f>
        <v>1.4277230684805508E-2</v>
      </c>
    </row>
    <row r="55" spans="1:68" ht="15" customHeight="1" x14ac:dyDescent="0.35">
      <c r="A55" s="20">
        <v>2080</v>
      </c>
      <c r="B55" s="1">
        <f t="shared" si="9"/>
        <v>0.61908475200000002</v>
      </c>
      <c r="C55">
        <f t="shared" si="9"/>
        <v>554.69092899999998</v>
      </c>
      <c r="D55">
        <f t="shared" si="9"/>
        <v>29.220830429999999</v>
      </c>
      <c r="E55" s="2">
        <f t="shared" si="9"/>
        <v>2.9781486689999999</v>
      </c>
      <c r="F55" s="29">
        <v>0.12287640347388609</v>
      </c>
      <c r="G55" s="31">
        <v>0.43756966860327867</v>
      </c>
      <c r="H55" s="31">
        <v>2.5584889636751611</v>
      </c>
      <c r="I55" s="29">
        <v>671.84508078701606</v>
      </c>
      <c r="J55" s="30">
        <v>385.75963945707576</v>
      </c>
      <c r="K55" s="31">
        <v>286.08544132994035</v>
      </c>
      <c r="L55" s="29">
        <v>10745.454538260814</v>
      </c>
      <c r="M55" s="30">
        <v>3036.2732122051989</v>
      </c>
      <c r="N55" s="31">
        <v>7709.1813260556155</v>
      </c>
      <c r="O55" s="29">
        <v>275.33075799269398</v>
      </c>
      <c r="P55" s="30">
        <v>165.54770691732631</v>
      </c>
      <c r="Q55" s="31">
        <v>109.78305107536769</v>
      </c>
      <c r="R55" s="29">
        <v>12.742235500591946</v>
      </c>
      <c r="S55" s="30">
        <v>4.5896915351766499</v>
      </c>
      <c r="T55" s="30">
        <v>14.553510807308992</v>
      </c>
      <c r="U55" s="29">
        <v>15.075750056386072</v>
      </c>
      <c r="V55" s="31">
        <v>9.5300191192670812E-6</v>
      </c>
      <c r="W55" s="29">
        <v>87.633811903578234</v>
      </c>
      <c r="X55" s="31">
        <v>8.0233228946057118E-3</v>
      </c>
      <c r="Y55" s="29">
        <v>0.99958766319105097</v>
      </c>
      <c r="Z55" s="31">
        <v>4.1233680894897667E-4</v>
      </c>
      <c r="AA55" s="29">
        <v>0.99979385635539486</v>
      </c>
      <c r="AB55" s="31">
        <v>2.0614364460518078E-4</v>
      </c>
      <c r="AC55" s="29">
        <v>0.56358692975851132</v>
      </c>
      <c r="AD55" s="31">
        <v>0.43641307024148868</v>
      </c>
      <c r="AE55" s="29">
        <v>124.20294255604347</v>
      </c>
      <c r="AF55" s="31">
        <v>86.352913071980254</v>
      </c>
      <c r="AG55" s="29">
        <v>0.24974531590419552</v>
      </c>
      <c r="AH55" s="31">
        <v>0.21342217923331622</v>
      </c>
      <c r="AI55" s="30">
        <v>0.73529411764705865</v>
      </c>
      <c r="AJ55" s="30">
        <v>0.26470588235294135</v>
      </c>
      <c r="AK55" s="29">
        <v>176.19157129044643</v>
      </c>
      <c r="AL55" s="31">
        <v>111.73761536170737</v>
      </c>
      <c r="AM55" s="29">
        <v>0.22727823976262465</v>
      </c>
      <c r="AN55" s="31">
        <v>9.0821264413596123E-14</v>
      </c>
      <c r="AO55" s="29">
        <v>7.6796849887517302</v>
      </c>
      <c r="AP55" s="31">
        <v>6.4373710271104182E-8</v>
      </c>
      <c r="AQ55" s="29">
        <v>1.505089547668477E-2</v>
      </c>
      <c r="AR55" s="31">
        <v>0.2284143614370866</v>
      </c>
      <c r="AS55" s="29">
        <v>2.7218502491290892</v>
      </c>
      <c r="AT55" s="31">
        <v>1.7261498605287962</v>
      </c>
      <c r="AU55" s="29">
        <v>21.137637459650477</v>
      </c>
      <c r="AV55" s="31">
        <v>5.0033607339353416</v>
      </c>
      <c r="AW55" s="29">
        <v>11.546243168324354</v>
      </c>
      <c r="AX55" s="31">
        <v>5.0010077359408758</v>
      </c>
      <c r="AY55" s="1">
        <f>J55/I55</f>
        <v>0.57417945072275789</v>
      </c>
      <c r="AZ55" s="2">
        <f>K55/I55</f>
        <v>0.42582054927724222</v>
      </c>
      <c r="BA55" s="1">
        <f>M55/L55</f>
        <v>0.2825634970948962</v>
      </c>
      <c r="BB55" s="2">
        <f>N55/L55</f>
        <v>0.71743650290510386</v>
      </c>
      <c r="BC55" s="1">
        <f>P55/O55</f>
        <v>0.6012684820404961</v>
      </c>
      <c r="BD55" s="2">
        <f>Q55/O55</f>
        <v>0.39873151795950396</v>
      </c>
      <c r="BE55" s="1">
        <f>AD55*Y55</f>
        <v>0.43623312106872164</v>
      </c>
      <c r="BF55" s="2">
        <f>AD55*Z55</f>
        <v>1.7994917276700106E-4</v>
      </c>
      <c r="BG55" s="1">
        <f>AC55*AA55</f>
        <v>0.56347074989475909</v>
      </c>
      <c r="BH55" s="2">
        <f>AC55*AB55</f>
        <v>1.1617986375226353E-4</v>
      </c>
      <c r="BI55" s="1">
        <f>AM55/AK55</f>
        <v>1.2899495594370029E-3</v>
      </c>
      <c r="BJ55" s="2">
        <f>AN55/AL55</f>
        <v>8.1280832886577509E-16</v>
      </c>
      <c r="BK55" s="1">
        <f>AO55/AK55</f>
        <v>4.3587130374653414E-2</v>
      </c>
      <c r="BL55" s="2">
        <f>AP55/AL55</f>
        <v>5.7611494627587284E-10</v>
      </c>
      <c r="BM55" s="1">
        <f>AQ55/AK55</f>
        <v>8.5423470410362747E-5</v>
      </c>
      <c r="BN55" s="2">
        <f>AR55/AL55</f>
        <v>2.0442029364747343E-3</v>
      </c>
      <c r="BO55">
        <f>AS55/AK55</f>
        <v>1.5448243234304337E-2</v>
      </c>
      <c r="BP55" s="2">
        <f>AT55/AL55</f>
        <v>1.5448243234304337E-2</v>
      </c>
    </row>
    <row r="56" spans="1:68" ht="15" customHeight="1" x14ac:dyDescent="0.35">
      <c r="A56" s="20">
        <v>2085</v>
      </c>
      <c r="B56" s="1">
        <f t="shared" si="9"/>
        <v>0.67056881000000002</v>
      </c>
      <c r="C56">
        <f t="shared" si="9"/>
        <v>608.03410369999995</v>
      </c>
      <c r="D56">
        <f t="shared" si="9"/>
        <v>25.801636720000001</v>
      </c>
      <c r="E56" s="2">
        <f t="shared" si="9"/>
        <v>3.1168718219999998</v>
      </c>
      <c r="F56" s="29">
        <v>0.14763721847252192</v>
      </c>
      <c r="G56" s="31">
        <v>0.50089575992293467</v>
      </c>
      <c r="H56" s="31">
        <v>2.6519232544823512</v>
      </c>
      <c r="I56" s="29">
        <v>720.59231357727651</v>
      </c>
      <c r="J56" s="30">
        <v>443.41310533283729</v>
      </c>
      <c r="K56" s="31">
        <v>277.17920824443922</v>
      </c>
      <c r="L56" s="29">
        <v>10843.617248100261</v>
      </c>
      <c r="M56" s="30">
        <v>3152.4366852635385</v>
      </c>
      <c r="N56" s="31">
        <v>7691.1805628367229</v>
      </c>
      <c r="O56" s="29">
        <v>300.34086559386543</v>
      </c>
      <c r="P56" s="30">
        <v>191.92591785513056</v>
      </c>
      <c r="Q56" s="31">
        <v>108.41494773873487</v>
      </c>
      <c r="R56" s="29">
        <v>11.377406110229636</v>
      </c>
      <c r="S56" s="30">
        <v>4.9480687266287369</v>
      </c>
      <c r="T56" s="30">
        <v>13.403549758910614</v>
      </c>
      <c r="U56" s="29">
        <v>11.559246172899226</v>
      </c>
      <c r="V56" s="31">
        <v>1.0818115507101815E-5</v>
      </c>
      <c r="W56" s="29">
        <v>92.209345477591469</v>
      </c>
      <c r="X56" s="31">
        <v>7.0777862920419531E-3</v>
      </c>
      <c r="Y56" s="29">
        <v>0.99958764444359227</v>
      </c>
      <c r="Z56" s="31">
        <v>4.1235555640767606E-4</v>
      </c>
      <c r="AA56" s="29">
        <v>0.9997938357660906</v>
      </c>
      <c r="AB56" s="31">
        <v>2.0616423390936475E-4</v>
      </c>
      <c r="AC56" s="29">
        <v>0.56244179915205561</v>
      </c>
      <c r="AD56" s="31">
        <v>0.43755820084794439</v>
      </c>
      <c r="AE56" s="29">
        <v>143.96177563170733</v>
      </c>
      <c r="AF56" s="31">
        <v>86.112691383301836</v>
      </c>
      <c r="AG56" s="29">
        <v>0.24990966701864364</v>
      </c>
      <c r="AH56" s="31">
        <v>0.20571200577597853</v>
      </c>
      <c r="AI56" s="30">
        <v>0.77647058823529402</v>
      </c>
      <c r="AJ56" s="30">
        <v>0.22352941176470598</v>
      </c>
      <c r="AK56" s="29">
        <v>203.96965107557918</v>
      </c>
      <c r="AL56" s="31">
        <v>110.50442176707021</v>
      </c>
      <c r="AM56" s="29">
        <v>0.13361617208568538</v>
      </c>
      <c r="AN56" s="31">
        <v>1.1703162312499676E-13</v>
      </c>
      <c r="AO56" s="29">
        <v>8.5025633934058185</v>
      </c>
      <c r="AP56" s="31">
        <v>5.0095058795816979E-8</v>
      </c>
      <c r="AQ56" s="29">
        <v>2.223574257366023E-2</v>
      </c>
      <c r="AR56" s="31">
        <v>0.25541387943152655</v>
      </c>
      <c r="AS56" s="29">
        <v>3.385317912383476</v>
      </c>
      <c r="AT56" s="31">
        <v>1.8340600988086433</v>
      </c>
      <c r="AU56" s="29">
        <v>23.631085439360564</v>
      </c>
      <c r="AV56" s="31">
        <v>5.0036209836718673</v>
      </c>
      <c r="AW56" s="29">
        <v>12.310758073149037</v>
      </c>
      <c r="AX56" s="31">
        <v>5.0010848999749786</v>
      </c>
      <c r="AY56" s="1">
        <f>J56/I56</f>
        <v>0.61534531659320224</v>
      </c>
      <c r="AZ56" s="2">
        <f>K56/I56</f>
        <v>0.38465468340679776</v>
      </c>
      <c r="BA56" s="1">
        <f>M56/L56</f>
        <v>0.29071818131683197</v>
      </c>
      <c r="BB56" s="2">
        <f>N56/L56</f>
        <v>0.70928181868316797</v>
      </c>
      <c r="BC56" s="1">
        <f>P56/O56</f>
        <v>0.63902698514114797</v>
      </c>
      <c r="BD56" s="2">
        <f>Q56/O56</f>
        <v>0.36097301485885203</v>
      </c>
      <c r="BE56" s="1">
        <f>AD56*Y56</f>
        <v>0.43737777129257299</v>
      </c>
      <c r="BF56" s="2">
        <f>AD56*Z56</f>
        <v>1.8042955537139578E-4</v>
      </c>
      <c r="BG56" s="1">
        <f>AC56*AA56</f>
        <v>0.56232584376941486</v>
      </c>
      <c r="BH56" s="2">
        <f>AC56*AB56</f>
        <v>1.1595538264078834E-4</v>
      </c>
      <c r="BI56" s="1">
        <f>AM56/AK56</f>
        <v>6.5507869127145329E-4</v>
      </c>
      <c r="BJ56" s="2">
        <f>AN56/AL56</f>
        <v>1.0590673319089899E-15</v>
      </c>
      <c r="BK56" s="1">
        <f>AO56/AK56</f>
        <v>4.1685433830816659E-2</v>
      </c>
      <c r="BL56" s="2">
        <f>AP56/AL56</f>
        <v>4.5333080789663988E-10</v>
      </c>
      <c r="BM56" s="1">
        <f>AQ56/AK56</f>
        <v>1.0901495617806871E-4</v>
      </c>
      <c r="BN56" s="2">
        <f>AR56/AL56</f>
        <v>2.3113453321343801E-3</v>
      </c>
      <c r="BO56">
        <f>AS56/AK56</f>
        <v>1.6597164796487669E-2</v>
      </c>
      <c r="BP56" s="2">
        <f>AT56/AL56</f>
        <v>1.6597164796487669E-2</v>
      </c>
    </row>
    <row r="57" spans="1:68" ht="15" customHeight="1" x14ac:dyDescent="0.35">
      <c r="A57" s="20">
        <v>2090</v>
      </c>
      <c r="B57" s="1">
        <f t="shared" si="9"/>
        <v>0.72474622</v>
      </c>
      <c r="C57">
        <f t="shared" si="9"/>
        <v>663.65085439999996</v>
      </c>
      <c r="D57">
        <f t="shared" si="9"/>
        <v>21.960892139999999</v>
      </c>
      <c r="E57" s="2">
        <f t="shared" si="9"/>
        <v>3.248021193</v>
      </c>
      <c r="F57" s="29">
        <v>0.17806850629514012</v>
      </c>
      <c r="G57" s="31">
        <v>0.57291385736444578</v>
      </c>
      <c r="H57" s="31">
        <v>2.7399905884776783</v>
      </c>
      <c r="I57" s="29">
        <v>776.83454813852745</v>
      </c>
      <c r="J57" s="30">
        <v>508.47732856974955</v>
      </c>
      <c r="K57" s="31">
        <v>268.35721956877785</v>
      </c>
      <c r="L57" s="29">
        <v>10929.350409038881</v>
      </c>
      <c r="M57" s="30">
        <v>3270.2921226653534</v>
      </c>
      <c r="N57" s="31">
        <v>7659.0582863735272</v>
      </c>
      <c r="O57" s="29">
        <v>329.3637595971835</v>
      </c>
      <c r="P57" s="30">
        <v>222.46070276892735</v>
      </c>
      <c r="Q57" s="31">
        <v>106.90305682825615</v>
      </c>
      <c r="R57" s="29">
        <v>10.062489194914004</v>
      </c>
      <c r="S57" s="30">
        <v>5.3293912317120808</v>
      </c>
      <c r="T57" s="30">
        <v>12.330221750922769</v>
      </c>
      <c r="U57" s="29">
        <v>8.0555748974276415</v>
      </c>
      <c r="V57" s="31">
        <v>3.0187859197987687E-5</v>
      </c>
      <c r="W57" s="29">
        <v>95.307568936997185</v>
      </c>
      <c r="X57" s="31">
        <v>6.135453782619006E-3</v>
      </c>
      <c r="Y57" s="29">
        <v>0.99958762857535155</v>
      </c>
      <c r="Z57" s="31">
        <v>4.1237142464848757E-4</v>
      </c>
      <c r="AA57" s="29">
        <v>0.999793812398863</v>
      </c>
      <c r="AB57" s="31">
        <v>2.0618760113704163E-4</v>
      </c>
      <c r="AC57" s="29">
        <v>0.56365955412883806</v>
      </c>
      <c r="AD57" s="31">
        <v>0.43634044587116194</v>
      </c>
      <c r="AE57" s="29">
        <v>167.15630290509179</v>
      </c>
      <c r="AF57" s="31">
        <v>85.010936545052246</v>
      </c>
      <c r="AG57" s="29">
        <v>0.2486030079716188</v>
      </c>
      <c r="AH57" s="31">
        <v>0.20478479224756344</v>
      </c>
      <c r="AI57" s="30">
        <v>0.81764705882352939</v>
      </c>
      <c r="AJ57" s="30">
        <v>0.18235294117647061</v>
      </c>
      <c r="AK57" s="29">
        <v>235.82036125952894</v>
      </c>
      <c r="AL57" s="31">
        <v>109.12005597977448</v>
      </c>
      <c r="AM57" s="29">
        <v>6.4892286928066353E-2</v>
      </c>
      <c r="AN57" s="31">
        <v>9.1130684295752975E-13</v>
      </c>
      <c r="AO57" s="29">
        <v>9.0835326966804715</v>
      </c>
      <c r="AP57" s="31">
        <v>3.764379311865387E-8</v>
      </c>
      <c r="AQ57" s="29">
        <v>3.3012142076680913E-2</v>
      </c>
      <c r="AR57" s="31">
        <v>0.28363022748726713</v>
      </c>
      <c r="AS57" s="29">
        <v>4.1782213649163902</v>
      </c>
      <c r="AT57" s="31">
        <v>1.9333688863863672</v>
      </c>
      <c r="AU57" s="29">
        <v>26.425534266062414</v>
      </c>
      <c r="AV57" s="31">
        <v>5.003881941709019</v>
      </c>
      <c r="AW57" s="29">
        <v>13.124417658769413</v>
      </c>
      <c r="AX57" s="31">
        <v>5.0011619161063834</v>
      </c>
      <c r="AY57" s="1">
        <f>J57/I57</f>
        <v>0.6545503541110228</v>
      </c>
      <c r="AZ57" s="2">
        <f>K57/I57</f>
        <v>0.34544964588897709</v>
      </c>
      <c r="BA57" s="1">
        <f>M57/L57</f>
        <v>0.29922108819575677</v>
      </c>
      <c r="BB57" s="2">
        <f>N57/L57</f>
        <v>0.70077891180424312</v>
      </c>
      <c r="BC57" s="1">
        <f>P57/O57</f>
        <v>0.67542556303401413</v>
      </c>
      <c r="BD57" s="2">
        <f>Q57/O57</f>
        <v>0.32457443696598587</v>
      </c>
      <c r="BE57" s="1">
        <f>AD57*Y57</f>
        <v>0.43616051153986629</v>
      </c>
      <c r="BF57" s="2">
        <f>AD57*Z57</f>
        <v>1.7993433129564733E-4</v>
      </c>
      <c r="BG57" s="1">
        <f>AC57*AA57</f>
        <v>0.56354333451751426</v>
      </c>
      <c r="BH57" s="2">
        <f>AC57*AB57</f>
        <v>1.1621961132379959E-4</v>
      </c>
      <c r="BI57" s="1">
        <f>AM57/AK57</f>
        <v>2.7517677685452284E-4</v>
      </c>
      <c r="BJ57" s="2">
        <f>AN57/AL57</f>
        <v>8.3514147310045509E-15</v>
      </c>
      <c r="BK57" s="1">
        <f>AO57/AK57</f>
        <v>3.8518865157210543E-2</v>
      </c>
      <c r="BL57" s="2">
        <f>AP57/AL57</f>
        <v>3.4497593298184512E-10</v>
      </c>
      <c r="BM57" s="1">
        <f>AQ57/AK57</f>
        <v>1.3998851456405769E-4</v>
      </c>
      <c r="BN57" s="2">
        <f>AR57/AL57</f>
        <v>2.5992492850245449E-3</v>
      </c>
      <c r="BO57">
        <f>AS57/AK57</f>
        <v>1.7717814282873161E-2</v>
      </c>
      <c r="BP57" s="2">
        <f>AT57/AL57</f>
        <v>1.7717814282873161E-2</v>
      </c>
    </row>
    <row r="58" spans="1:68" ht="15" customHeight="1" x14ac:dyDescent="0.35">
      <c r="A58" s="20">
        <v>2095</v>
      </c>
      <c r="B58" s="1">
        <f t="shared" ref="B58:E59" si="10">B38</f>
        <v>0.78168958600000005</v>
      </c>
      <c r="C58">
        <f t="shared" si="10"/>
        <v>721.62431509999999</v>
      </c>
      <c r="D58">
        <f t="shared" si="10"/>
        <v>17.71467689</v>
      </c>
      <c r="E58" s="2">
        <f t="shared" si="10"/>
        <v>3.3707889899999999</v>
      </c>
      <c r="F58" s="29">
        <v>0.21618518524651398</v>
      </c>
      <c r="G58" s="31">
        <v>0.66432525050506364</v>
      </c>
      <c r="H58" s="31">
        <v>2.8228092526364899</v>
      </c>
      <c r="I58" s="29">
        <v>844.6956330655164</v>
      </c>
      <c r="J58" s="30">
        <v>581.52949566188227</v>
      </c>
      <c r="K58" s="31">
        <v>263.16613740363414</v>
      </c>
      <c r="L58" s="29">
        <v>11004.142808573535</v>
      </c>
      <c r="M58" s="30">
        <v>3388.6251919276297</v>
      </c>
      <c r="N58" s="31">
        <v>7615.517616645905</v>
      </c>
      <c r="O58" s="29">
        <v>363.01262830046164</v>
      </c>
      <c r="P58" s="30">
        <v>257.31762223494724</v>
      </c>
      <c r="Q58" s="31">
        <v>105.69500606551439</v>
      </c>
      <c r="R58" s="29">
        <v>8.6811604774893443</v>
      </c>
      <c r="S58" s="30">
        <v>5.7328725725487892</v>
      </c>
      <c r="T58" s="30">
        <v>11.378470913045701</v>
      </c>
      <c r="U58" s="29">
        <v>4.2859404481117442</v>
      </c>
      <c r="V58" s="31">
        <v>5.1156919387243457E-5</v>
      </c>
      <c r="W58" s="29">
        <v>98.491787869310102</v>
      </c>
      <c r="X58" s="31">
        <v>5.2270413989481731E-3</v>
      </c>
      <c r="Y58" s="29">
        <v>0.99958760873125485</v>
      </c>
      <c r="Z58" s="31">
        <v>4.1239126874513548E-4</v>
      </c>
      <c r="AA58" s="29">
        <v>0.99979378970419597</v>
      </c>
      <c r="AB58" s="31">
        <v>2.0621029580401029E-4</v>
      </c>
      <c r="AC58" s="29">
        <v>0.56193892188795247</v>
      </c>
      <c r="AD58" s="31">
        <v>0.43806107811204748</v>
      </c>
      <c r="AE58" s="29">
        <v>194.93219805212391</v>
      </c>
      <c r="AF58" s="31">
        <v>82.076874225628558</v>
      </c>
      <c r="AG58" s="29">
        <v>0.24244520698182692</v>
      </c>
      <c r="AH58" s="31">
        <v>0.22345551335931879</v>
      </c>
      <c r="AI58" s="30">
        <v>0.85882352941176454</v>
      </c>
      <c r="AJ58" s="30">
        <v>0.14117647058823546</v>
      </c>
      <c r="AK58" s="29">
        <v>272.20512107999946</v>
      </c>
      <c r="AL58" s="31">
        <v>108.05326695806289</v>
      </c>
      <c r="AM58" s="29">
        <v>1.83692855247603E-2</v>
      </c>
      <c r="AN58" s="31">
        <v>2.6170304011929253E-12</v>
      </c>
      <c r="AO58" s="29">
        <v>9.700632277693181</v>
      </c>
      <c r="AP58" s="31">
        <v>2.7321961786318074E-8</v>
      </c>
      <c r="AQ58" s="29">
        <v>4.9659591440768223E-2</v>
      </c>
      <c r="AR58" s="31">
        <v>0.3263110867606151</v>
      </c>
      <c r="AS58" s="29">
        <v>5.1188376903935131</v>
      </c>
      <c r="AT58" s="31">
        <v>2.0319497784633134</v>
      </c>
      <c r="AU58" s="29">
        <v>29.542268399042523</v>
      </c>
      <c r="AV58" s="31">
        <v>5.0041421970902382</v>
      </c>
      <c r="AW58" s="29">
        <v>13.993528473658531</v>
      </c>
      <c r="AX58" s="31">
        <v>5.0012391089189352</v>
      </c>
      <c r="AY58" s="1">
        <f>J58/I58</f>
        <v>0.68844856407204558</v>
      </c>
      <c r="AZ58" s="2">
        <f>K58/I58</f>
        <v>0.31155143592795442</v>
      </c>
      <c r="BA58" s="1">
        <f>M58/L58</f>
        <v>0.30794085926324838</v>
      </c>
      <c r="BB58" s="2">
        <f>N58/L58</f>
        <v>0.69205914073675157</v>
      </c>
      <c r="BC58" s="1">
        <f>P58/O58</f>
        <v>0.70883931349619111</v>
      </c>
      <c r="BD58" s="2">
        <f>Q58/O58</f>
        <v>0.29116068650380883</v>
      </c>
      <c r="BE58" s="1">
        <f>AD58*Y58</f>
        <v>0.43788042554825696</v>
      </c>
      <c r="BF58" s="2">
        <f>AD58*Z58</f>
        <v>1.8065256379048915E-4</v>
      </c>
      <c r="BG58" s="1">
        <f>AC58*AA58</f>
        <v>0.5618230442966462</v>
      </c>
      <c r="BH58" s="2">
        <f>AC58*AB58</f>
        <v>1.1587759130630132E-4</v>
      </c>
      <c r="BI58" s="1">
        <f>AM58/AK58</f>
        <v>6.7483247382997162E-5</v>
      </c>
      <c r="BJ58" s="2">
        <f>AN58/AL58</f>
        <v>2.421981745548364E-14</v>
      </c>
      <c r="BK58" s="1">
        <f>AO58/AK58</f>
        <v>3.5637214462406176E-2</v>
      </c>
      <c r="BL58" s="2">
        <f>AP58/AL58</f>
        <v>2.5285641568729377E-10</v>
      </c>
      <c r="BM58" s="1">
        <f>AQ58/AK58</f>
        <v>1.8243444959352388E-4</v>
      </c>
      <c r="BN58" s="2">
        <f>AR58/AL58</f>
        <v>3.0199094941503377E-3</v>
      </c>
      <c r="BO58">
        <f>AS58/AK58</f>
        <v>1.880507490117762E-2</v>
      </c>
      <c r="BP58" s="2">
        <f>AT58/AL58</f>
        <v>1.880507490117762E-2</v>
      </c>
    </row>
    <row r="59" spans="1:68" ht="15" customHeight="1" thickBot="1" x14ac:dyDescent="0.4">
      <c r="A59" s="21">
        <v>2100</v>
      </c>
      <c r="B59" s="3">
        <f t="shared" si="10"/>
        <v>0.84148267899999996</v>
      </c>
      <c r="C59" s="9">
        <f t="shared" si="10"/>
        <v>782.02691560000005</v>
      </c>
      <c r="D59" s="9">
        <f t="shared" si="10"/>
        <v>13.080040820000001</v>
      </c>
      <c r="E59" s="4">
        <f t="shared" si="10"/>
        <v>3.4843868869999999</v>
      </c>
      <c r="F59" s="32">
        <v>0.26414071297427233</v>
      </c>
      <c r="G59" s="33">
        <v>0.76216818285483978</v>
      </c>
      <c r="H59" s="33">
        <v>2.9004461465010607</v>
      </c>
      <c r="I59" s="32">
        <v>928.80210448240268</v>
      </c>
      <c r="J59" s="34">
        <v>657.84524757505778</v>
      </c>
      <c r="K59" s="33">
        <v>270.9568569073449</v>
      </c>
      <c r="L59" s="32">
        <v>11069.326442880909</v>
      </c>
      <c r="M59" s="34">
        <v>3507.7678475767989</v>
      </c>
      <c r="N59" s="33">
        <v>7561.5585953041091</v>
      </c>
      <c r="O59" s="32">
        <v>402.5961512306834</v>
      </c>
      <c r="P59" s="34">
        <v>296.65594023690107</v>
      </c>
      <c r="Q59" s="33">
        <v>105.94021099378236</v>
      </c>
      <c r="R59" s="32">
        <v>7.3798373082728288</v>
      </c>
      <c r="S59" s="34">
        <v>6.1446059605309644</v>
      </c>
      <c r="T59" s="34">
        <v>10.647980416022447</v>
      </c>
      <c r="U59" s="32">
        <v>0.12922949978286088</v>
      </c>
      <c r="V59" s="33">
        <v>1.1153195219720684</v>
      </c>
      <c r="W59" s="32">
        <v>100.06419886976896</v>
      </c>
      <c r="X59" s="33">
        <v>4.3563053323280579E-3</v>
      </c>
      <c r="Y59" s="32">
        <v>0.99958759057856883</v>
      </c>
      <c r="Z59" s="33">
        <v>4.1240942143112359E-4</v>
      </c>
      <c r="AA59" s="32">
        <v>0.99979376820425903</v>
      </c>
      <c r="AB59" s="33">
        <v>2.062317957409755E-4</v>
      </c>
      <c r="AC59" s="32">
        <v>0.56320333645505505</v>
      </c>
      <c r="AD59" s="33">
        <v>0.43679666354494501</v>
      </c>
      <c r="AE59" s="32">
        <v>228.4220450667323</v>
      </c>
      <c r="AF59" s="33">
        <v>75.447511168878307</v>
      </c>
      <c r="AG59" s="32">
        <v>0.23001021019730505</v>
      </c>
      <c r="AH59" s="33">
        <v>0.28782932881541717</v>
      </c>
      <c r="AI59" s="34">
        <v>0.89999999999999991</v>
      </c>
      <c r="AJ59" s="34">
        <v>0.10000000000000009</v>
      </c>
      <c r="AK59" s="32">
        <v>312.95763459400615</v>
      </c>
      <c r="AL59" s="33">
        <v>108.46478311568512</v>
      </c>
      <c r="AM59" s="32">
        <v>1.6700263614128444E-5</v>
      </c>
      <c r="AN59" s="33">
        <v>1.2439376360920032E-3</v>
      </c>
      <c r="AO59" s="32">
        <v>10.012843895448672</v>
      </c>
      <c r="AP59" s="33">
        <v>1.8977396148469873E-8</v>
      </c>
      <c r="AQ59" s="32">
        <v>7.5464479647291818E-2</v>
      </c>
      <c r="AR59" s="33">
        <v>0.36990010645163574</v>
      </c>
      <c r="AS59" s="32">
        <v>6.2133692817455337</v>
      </c>
      <c r="AT59" s="33">
        <v>2.1534280588376382</v>
      </c>
      <c r="AU59" s="32">
        <v>33.039502199225772</v>
      </c>
      <c r="AV59" s="33">
        <v>5.0044035048749826</v>
      </c>
      <c r="AW59" s="32">
        <v>14.917670823108246</v>
      </c>
      <c r="AX59" s="33">
        <v>5.0013160757569777</v>
      </c>
      <c r="AY59" s="3">
        <f>J59/I59</f>
        <v>0.70827277888399909</v>
      </c>
      <c r="AZ59" s="4">
        <f>K59/I59</f>
        <v>0.29172722111600097</v>
      </c>
      <c r="BA59" s="3">
        <f>M59/L59</f>
        <v>0.31689081225287863</v>
      </c>
      <c r="BB59" s="4">
        <f>N59/L59</f>
        <v>0.68310918774712126</v>
      </c>
      <c r="BC59" s="3">
        <f>P59/O59</f>
        <v>0.73685736768735355</v>
      </c>
      <c r="BD59" s="4">
        <f>Q59/O59</f>
        <v>0.26314263231264651</v>
      </c>
      <c r="BE59" s="3">
        <f>AD59*Y59</f>
        <v>0.43661652448564936</v>
      </c>
      <c r="BF59" s="4">
        <f>AD59*Z59</f>
        <v>1.8013905929561592E-4</v>
      </c>
      <c r="BG59" s="3">
        <f>AC59*AA59</f>
        <v>0.56308718601961061</v>
      </c>
      <c r="BH59" s="4">
        <f>AC59*AB59</f>
        <v>1.1615043544443481E-4</v>
      </c>
      <c r="BI59" s="3">
        <f>AM59/AK59</f>
        <v>5.3362697592577889E-8</v>
      </c>
      <c r="BJ59" s="4">
        <f>AN59/AL59</f>
        <v>1.1468585474100459E-5</v>
      </c>
      <c r="BK59" s="3">
        <f>AO59/AK59</f>
        <v>3.1994247107721592E-2</v>
      </c>
      <c r="BL59" s="4">
        <f>AP59/AL59</f>
        <v>1.7496366657765017E-10</v>
      </c>
      <c r="BM59" s="3">
        <f>AQ59/AK59</f>
        <v>2.4113321199270443E-4</v>
      </c>
      <c r="BN59" s="4">
        <f>AR59/AL59</f>
        <v>3.4103244926706939E-3</v>
      </c>
      <c r="BO59" s="9">
        <f>AS59/AK59</f>
        <v>1.9853707323056736E-2</v>
      </c>
      <c r="BP59" s="4">
        <f>AT59/AL59</f>
        <v>1.9853707323056736E-2</v>
      </c>
    </row>
    <row r="60" spans="1:68" ht="15" customHeight="1" thickBot="1" x14ac:dyDescent="0.4"/>
    <row r="61" spans="1:68" ht="15" customHeight="1" thickBot="1" x14ac:dyDescent="0.4">
      <c r="A61" s="22" t="s">
        <v>21</v>
      </c>
      <c r="B61" s="11" t="str">
        <f>B41</f>
        <v>Abatement rate</v>
      </c>
      <c r="C61" s="12" t="str">
        <f t="shared" ref="C61:E61" si="11">C41</f>
        <v>Net output</v>
      </c>
      <c r="D61" s="12" t="str">
        <f t="shared" si="11"/>
        <v>Net emissions</v>
      </c>
      <c r="E61" s="12" t="str">
        <f t="shared" si="11"/>
        <v>Atmospheric temperature</v>
      </c>
      <c r="F61" s="5" t="s">
        <v>28</v>
      </c>
      <c r="G61" s="6" t="s">
        <v>29</v>
      </c>
      <c r="H61" s="13" t="str">
        <f t="shared" ref="H61:BP61" si="12">H41</f>
        <v>Atmospheric temperature</v>
      </c>
      <c r="I61" s="16" t="str">
        <f t="shared" si="12"/>
        <v>Total Capital</v>
      </c>
      <c r="J61" s="8" t="str">
        <f t="shared" si="12"/>
        <v>Capital (Green)</v>
      </c>
      <c r="K61" s="10" t="str">
        <f t="shared" si="12"/>
        <v>Capital (Brown)</v>
      </c>
      <c r="L61" s="16" t="str">
        <f t="shared" si="12"/>
        <v>Total Labor</v>
      </c>
      <c r="M61" s="8" t="str">
        <f t="shared" si="12"/>
        <v>Labor (Green)</v>
      </c>
      <c r="N61" s="10" t="str">
        <f t="shared" si="12"/>
        <v>Labor (Brown)</v>
      </c>
      <c r="O61" s="7" t="str">
        <f t="shared" si="12"/>
        <v>Net output</v>
      </c>
      <c r="P61" s="8" t="str">
        <f t="shared" si="12"/>
        <v>Net output (Green)</v>
      </c>
      <c r="Q61" s="10" t="str">
        <f t="shared" si="12"/>
        <v>Net output (Brown)</v>
      </c>
      <c r="R61" s="16" t="str">
        <f t="shared" si="12"/>
        <v>net emissions</v>
      </c>
      <c r="S61" s="8" t="str">
        <f t="shared" si="12"/>
        <v>Emissions (Green)</v>
      </c>
      <c r="T61" s="10" t="str">
        <f t="shared" si="12"/>
        <v>Emissions (Brown)</v>
      </c>
      <c r="U61" s="8" t="str">
        <f t="shared" si="12"/>
        <v>Capital transfer (Brown-&gt;Green)</v>
      </c>
      <c r="V61" s="10" t="str">
        <f t="shared" si="12"/>
        <v>Capital transfer (Green-&gt;Brown)</v>
      </c>
      <c r="W61" s="8" t="str">
        <f t="shared" si="12"/>
        <v>Labor transfer (Brown-&gt;Green)</v>
      </c>
      <c r="X61" s="10" t="str">
        <f t="shared" si="12"/>
        <v>Labor transfer (Green-&gt;Brown)</v>
      </c>
      <c r="Y61" s="8" t="str">
        <f t="shared" si="12"/>
        <v>Capital productivity share (Green)</v>
      </c>
      <c r="Z61" s="10" t="str">
        <f t="shared" si="12"/>
        <v>Capital productivity share (Brown)</v>
      </c>
      <c r="AA61" s="8" t="str">
        <f t="shared" si="12"/>
        <v>Labor productivity share (Green)</v>
      </c>
      <c r="AB61" s="10" t="str">
        <f t="shared" si="12"/>
        <v>Labor productivity share (Brown)</v>
      </c>
      <c r="AC61" s="8" t="str">
        <f t="shared" si="12"/>
        <v>Labor R&amp;D share</v>
      </c>
      <c r="AD61" s="10" t="str">
        <f t="shared" si="12"/>
        <v>Capital R&amp;D share</v>
      </c>
      <c r="AE61" s="8" t="str">
        <f t="shared" si="12"/>
        <v>Consumption (Green)</v>
      </c>
      <c r="AF61" s="10" t="str">
        <f t="shared" si="12"/>
        <v>Consumption (Brown)</v>
      </c>
      <c r="AG61" s="8" t="str">
        <f t="shared" si="12"/>
        <v>Saving rate (Green)</v>
      </c>
      <c r="AH61" s="10" t="str">
        <f t="shared" si="12"/>
        <v>Saving rate (Brown)</v>
      </c>
      <c r="AI61" s="5" t="str">
        <f t="shared" si="12"/>
        <v>Consumption share (Green)</v>
      </c>
      <c r="AJ61" s="26" t="s">
        <v>48</v>
      </c>
      <c r="AK61" s="8" t="str">
        <f t="shared" ref="AK61:AX61" si="13">AK41</f>
        <v>Gross output (Green)</v>
      </c>
      <c r="AL61" s="10" t="str">
        <f t="shared" si="13"/>
        <v>Gross output (Brown)</v>
      </c>
      <c r="AM61" s="8" t="str">
        <f t="shared" si="13"/>
        <v>Capital transfer cost (Brown-&gt;Green)</v>
      </c>
      <c r="AN61" s="10" t="str">
        <f t="shared" si="13"/>
        <v>Capital transfer cost (Green-&gt;Brown)</v>
      </c>
      <c r="AO61" s="8" t="str">
        <f t="shared" si="13"/>
        <v>Labor transfer cost (Brown-&gt;Green)</v>
      </c>
      <c r="AP61" s="10" t="str">
        <f t="shared" si="13"/>
        <v>Labor transfer cost (Green-&gt;Brown)</v>
      </c>
      <c r="AQ61" s="8" t="str">
        <f t="shared" si="13"/>
        <v>Abatement cost (Green)</v>
      </c>
      <c r="AR61" s="10" t="str">
        <f t="shared" si="13"/>
        <v>Abatement cost (Brown)</v>
      </c>
      <c r="AS61" s="5" t="str">
        <f t="shared" si="13"/>
        <v>Damage cost (Green)</v>
      </c>
      <c r="AT61" s="26" t="str">
        <f t="shared" si="13"/>
        <v>Damage cost (Brown)</v>
      </c>
      <c r="AU61" s="5" t="str">
        <f t="shared" si="13"/>
        <v>Capital productivity (Green)</v>
      </c>
      <c r="AV61" s="26" t="str">
        <f t="shared" si="13"/>
        <v>Capital productivity (Brown)</v>
      </c>
      <c r="AW61" s="5" t="str">
        <f t="shared" si="13"/>
        <v>Labor productivity (Green)</v>
      </c>
      <c r="AX61" s="26" t="str">
        <f t="shared" si="13"/>
        <v>Labor productivity (Brown)</v>
      </c>
      <c r="AY61" s="8" t="str">
        <f t="shared" si="12"/>
        <v>Capital share (Green)</v>
      </c>
      <c r="AZ61" s="10" t="str">
        <f t="shared" si="12"/>
        <v>Capital share (Brown)</v>
      </c>
      <c r="BA61" s="8" t="str">
        <f t="shared" si="12"/>
        <v>Labor share (Green)</v>
      </c>
      <c r="BB61" s="10" t="str">
        <f t="shared" si="12"/>
        <v>Labor share (Brown)</v>
      </c>
      <c r="BC61" s="8" t="str">
        <f t="shared" si="12"/>
        <v>Output share (Green)</v>
      </c>
      <c r="BD61" s="10" t="str">
        <f t="shared" si="12"/>
        <v>Output share (Brown)</v>
      </c>
      <c r="BE61" s="8" t="str">
        <f t="shared" si="12"/>
        <v>Capital R&amp;D share (Green)</v>
      </c>
      <c r="BF61" s="10" t="str">
        <f t="shared" si="12"/>
        <v>Capital R&amp;D share (Brown)</v>
      </c>
      <c r="BG61" s="8" t="str">
        <f t="shared" si="12"/>
        <v>Labor R&amp;D share (Green)</v>
      </c>
      <c r="BH61" s="10" t="str">
        <f t="shared" si="12"/>
        <v>Labor R&amp;D share (Brown)</v>
      </c>
      <c r="BI61" s="8" t="str">
        <f t="shared" si="12"/>
        <v>Capital transfer cost share (Brown-&gt;Green)</v>
      </c>
      <c r="BJ61" s="10" t="str">
        <f t="shared" si="12"/>
        <v>Capital transfer cost share (Green-&gt;Brown)</v>
      </c>
      <c r="BK61" s="8" t="str">
        <f t="shared" si="12"/>
        <v>Labor transfer cost share (Brown-&gt;Green)</v>
      </c>
      <c r="BL61" s="10" t="str">
        <f t="shared" si="12"/>
        <v>Labor transfer cost share (Green-&gt;Brown)</v>
      </c>
      <c r="BM61" s="8" t="str">
        <f t="shared" si="12"/>
        <v>Abatement cost share (Green)</v>
      </c>
      <c r="BN61" s="10" t="str">
        <f t="shared" si="12"/>
        <v>Abatement cost share (Brown)</v>
      </c>
      <c r="BO61" s="5" t="str">
        <f t="shared" si="12"/>
        <v>Damage cost share (Green)</v>
      </c>
      <c r="BP61" s="6" t="str">
        <f t="shared" si="12"/>
        <v>Damage cost share (Brown)</v>
      </c>
    </row>
    <row r="62" spans="1:68" ht="15" customHeight="1" x14ac:dyDescent="0.35">
      <c r="A62" s="19">
        <v>2015</v>
      </c>
      <c r="B62" s="17">
        <f t="shared" ref="B62:E77" si="14">B42</f>
        <v>0.03</v>
      </c>
      <c r="C62" s="23">
        <f t="shared" si="14"/>
        <v>104.9972283</v>
      </c>
      <c r="D62" s="23">
        <f t="shared" si="14"/>
        <v>33.38173132</v>
      </c>
      <c r="E62" s="18">
        <f t="shared" si="14"/>
        <v>0.85</v>
      </c>
      <c r="F62" s="27">
        <v>3.0000000153945845E-2</v>
      </c>
      <c r="G62" s="28">
        <v>3.099998049469406E-2</v>
      </c>
      <c r="H62" s="28">
        <v>0.85</v>
      </c>
      <c r="I62" s="29">
        <v>223</v>
      </c>
      <c r="J62" s="30">
        <v>44.599999999999987</v>
      </c>
      <c r="K62" s="31">
        <v>178.4</v>
      </c>
      <c r="L62" s="29">
        <v>7403</v>
      </c>
      <c r="M62" s="30">
        <v>1480.5999999999997</v>
      </c>
      <c r="N62" s="31">
        <v>5922.4000000000005</v>
      </c>
      <c r="O62" s="29">
        <v>97.924185223950516</v>
      </c>
      <c r="P62" s="30">
        <v>17.457809319075526</v>
      </c>
      <c r="Q62" s="31">
        <v>80.466375904874994</v>
      </c>
      <c r="R62" s="30">
        <v>30.469814436461487</v>
      </c>
      <c r="S62" s="30">
        <v>1.3695240246885798</v>
      </c>
      <c r="T62" s="30">
        <v>27.390480493771612</v>
      </c>
      <c r="U62" s="29">
        <v>37.474826594558124</v>
      </c>
      <c r="V62" s="31">
        <v>6.887797292976387E-6</v>
      </c>
      <c r="W62" s="29">
        <v>35.418199784757114</v>
      </c>
      <c r="X62" s="31">
        <v>7.0225618299566148E-3</v>
      </c>
      <c r="Y62" s="29">
        <v>0.65278291022975599</v>
      </c>
      <c r="Z62" s="31">
        <v>0.34721708977024396</v>
      </c>
      <c r="AA62" s="29">
        <v>0.59648234253167309</v>
      </c>
      <c r="AB62" s="31">
        <v>0.40351765746832691</v>
      </c>
      <c r="AC62" s="29">
        <v>0.621571061800817</v>
      </c>
      <c r="AD62" s="31">
        <v>0.37842893819918305</v>
      </c>
      <c r="AE62" s="29">
        <v>16.182731446544921</v>
      </c>
      <c r="AF62" s="31">
        <v>53.540987122732474</v>
      </c>
      <c r="AG62" s="29">
        <v>7.3037678967966105E-2</v>
      </c>
      <c r="AH62" s="31">
        <v>0.33461664551629522</v>
      </c>
      <c r="AI62" s="30">
        <v>0.19999999999999996</v>
      </c>
      <c r="AJ62" s="30">
        <v>0.8</v>
      </c>
      <c r="AK62" s="29">
        <v>20.151294923939357</v>
      </c>
      <c r="AL62" s="31">
        <v>80.605179695757457</v>
      </c>
      <c r="AM62" s="29">
        <v>1.4043626282922008</v>
      </c>
      <c r="AN62" s="31">
        <v>4.7441751549132846E-14</v>
      </c>
      <c r="AO62" s="29">
        <v>1.2544488759929688</v>
      </c>
      <c r="AP62" s="31">
        <v>4.9316374655563601E-8</v>
      </c>
      <c r="AQ62" s="29">
        <v>3.1412760384899661E-4</v>
      </c>
      <c r="AR62" s="31">
        <v>1.3638496668116082E-3</v>
      </c>
      <c r="AS62" s="29">
        <v>3.4359972974809E-2</v>
      </c>
      <c r="AT62" s="31">
        <v>0.13743989189923603</v>
      </c>
      <c r="AU62" s="29">
        <v>5</v>
      </c>
      <c r="AV62" s="31">
        <v>5</v>
      </c>
      <c r="AW62" s="29">
        <v>5</v>
      </c>
      <c r="AX62" s="31">
        <v>5</v>
      </c>
      <c r="AY62" s="1">
        <f>J62/I62</f>
        <v>0.19999999999999996</v>
      </c>
      <c r="AZ62" s="2">
        <f>K62/I62</f>
        <v>0.8</v>
      </c>
      <c r="BA62" s="1">
        <f>M62/L62</f>
        <v>0.19999999999999996</v>
      </c>
      <c r="BB62" s="2">
        <f>N62/L62</f>
        <v>0.8</v>
      </c>
      <c r="BC62" s="1">
        <f>P62/O62</f>
        <v>0.17827883151797372</v>
      </c>
      <c r="BD62" s="2">
        <f>Q62/O62</f>
        <v>0.82172116848202637</v>
      </c>
      <c r="BE62" s="1">
        <f>AD62*Y62</f>
        <v>0.24703194359281919</v>
      </c>
      <c r="BF62" s="2">
        <f>AD62*Z62</f>
        <v>0.13139699460636384</v>
      </c>
      <c r="BG62" s="1">
        <f>AC62*AA62</f>
        <v>0.37075616299285069</v>
      </c>
      <c r="BH62" s="2">
        <f>AC62*AB62</f>
        <v>0.25081489880796631</v>
      </c>
      <c r="BI62" s="17">
        <f>AM62/AK62</f>
        <v>6.9690937162745034E-2</v>
      </c>
      <c r="BJ62" s="18">
        <f>AN62/AL62</f>
        <v>5.8856951536118066E-16</v>
      </c>
      <c r="BK62" s="17">
        <f>AO62/AK62</f>
        <v>6.2251526799039961E-2</v>
      </c>
      <c r="BL62" s="18">
        <f>AP62/AL62</f>
        <v>6.1182637197395022E-10</v>
      </c>
      <c r="BM62" s="17">
        <f>AQ62/AK62</f>
        <v>1.5588457468101415E-5</v>
      </c>
      <c r="BN62" s="18">
        <f>AR62/AL62</f>
        <v>1.692012438852478E-5</v>
      </c>
      <c r="BO62" s="23">
        <f>AS62/AK62</f>
        <v>1.7051000000000002E-3</v>
      </c>
      <c r="BP62" s="18">
        <f>AT62/AL62</f>
        <v>1.7050999999999998E-3</v>
      </c>
    </row>
    <row r="63" spans="1:68" ht="15" customHeight="1" x14ac:dyDescent="0.35">
      <c r="A63" s="20">
        <v>2020</v>
      </c>
      <c r="B63" s="1">
        <f t="shared" si="14"/>
        <v>0.18715100800000001</v>
      </c>
      <c r="C63">
        <f t="shared" si="14"/>
        <v>125.0094035</v>
      </c>
      <c r="D63">
        <f t="shared" si="14"/>
        <v>35.401101560000001</v>
      </c>
      <c r="E63" s="2">
        <f t="shared" si="14"/>
        <v>1.016341648</v>
      </c>
      <c r="F63" s="29">
        <v>2.9454075458156398E-2</v>
      </c>
      <c r="G63" s="31">
        <v>0.16557187468414097</v>
      </c>
      <c r="H63" s="31">
        <v>1.0098744750275652</v>
      </c>
      <c r="I63" s="29">
        <v>272.68160327336562</v>
      </c>
      <c r="J63" s="30">
        <v>54.839749651298227</v>
      </c>
      <c r="K63" s="31">
        <v>217.84185362206739</v>
      </c>
      <c r="L63" s="29">
        <v>7853.0908476727118</v>
      </c>
      <c r="M63" s="30">
        <v>1608.1822910737403</v>
      </c>
      <c r="N63" s="31">
        <v>6244.9085565989717</v>
      </c>
      <c r="O63" s="29">
        <v>112.47241093629417</v>
      </c>
      <c r="P63" s="30">
        <v>21.025791622000138</v>
      </c>
      <c r="Q63" s="31">
        <v>91.446619314294026</v>
      </c>
      <c r="R63" s="30">
        <v>27.877451603853899</v>
      </c>
      <c r="S63" s="30">
        <v>1.5056887277170958</v>
      </c>
      <c r="T63" s="30">
        <v>28.900166250282012</v>
      </c>
      <c r="U63" s="29">
        <v>36.925954963873117</v>
      </c>
      <c r="V63" s="31">
        <v>8.3855321555696308E-6</v>
      </c>
      <c r="W63" s="29">
        <v>38.171345057065587</v>
      </c>
      <c r="X63" s="31">
        <v>7.1966933753464324E-3</v>
      </c>
      <c r="Y63" s="29">
        <v>0.73788946503245501</v>
      </c>
      <c r="Z63" s="31">
        <v>0.26211053496754499</v>
      </c>
      <c r="AA63" s="29">
        <v>0.651556008838579</v>
      </c>
      <c r="AB63" s="31">
        <v>0.34844399116142094</v>
      </c>
      <c r="AC63" s="29">
        <v>0.62147727068731817</v>
      </c>
      <c r="AD63" s="31">
        <v>0.37852272931268177</v>
      </c>
      <c r="AE63" s="29">
        <v>18.891183341017459</v>
      </c>
      <c r="AF63" s="31">
        <v>61.73340740428398</v>
      </c>
      <c r="AG63" s="29">
        <v>0.10152332522639246</v>
      </c>
      <c r="AH63" s="31">
        <v>0.32492411565143092</v>
      </c>
      <c r="AI63" s="30">
        <v>0.19999999999999996</v>
      </c>
      <c r="AJ63" s="30">
        <v>0.8</v>
      </c>
      <c r="AK63" s="29">
        <v>23.904236872270463</v>
      </c>
      <c r="AL63" s="31">
        <v>91.763510874146476</v>
      </c>
      <c r="AM63" s="29">
        <v>1.3635261499939857</v>
      </c>
      <c r="AN63" s="31">
        <v>7.0317149532092259E-14</v>
      </c>
      <c r="AO63" s="29">
        <v>1.4570515834655655</v>
      </c>
      <c r="AP63" s="31">
        <v>5.1792395538755228E-8</v>
      </c>
      <c r="AQ63" s="29">
        <v>3.3389988170613293E-4</v>
      </c>
      <c r="AR63" s="31">
        <v>9.6031636610857771E-2</v>
      </c>
      <c r="AS63" s="29">
        <v>5.7533616929062628E-2</v>
      </c>
      <c r="AT63" s="31">
        <v>0.220859871449122</v>
      </c>
      <c r="AU63" s="29">
        <v>5.3432922115598789</v>
      </c>
      <c r="AV63" s="31">
        <v>5.1858860207913748</v>
      </c>
      <c r="AW63" s="29">
        <v>5.2264162785070063</v>
      </c>
      <c r="AX63" s="31">
        <v>5.1571426295818217</v>
      </c>
      <c r="AY63" s="1">
        <f>J63/I63</f>
        <v>0.20111275932436451</v>
      </c>
      <c r="AZ63" s="2">
        <f>K63/I63</f>
        <v>0.79888724067563543</v>
      </c>
      <c r="BA63" s="1">
        <f>M63/L63</f>
        <v>0.2047833550213328</v>
      </c>
      <c r="BB63" s="2">
        <f>N63/L63</f>
        <v>0.79521664497866718</v>
      </c>
      <c r="BC63" s="1">
        <f>P63/O63</f>
        <v>0.18694177040367188</v>
      </c>
      <c r="BD63" s="2">
        <f>Q63/O63</f>
        <v>0.81305822959632812</v>
      </c>
      <c r="BE63" s="1">
        <f>AD63*Y63</f>
        <v>0.27930793423515954</v>
      </c>
      <c r="BF63" s="2">
        <f>AD63*Z63</f>
        <v>9.9214795077522247E-2</v>
      </c>
      <c r="BG63" s="1">
        <f>AC63*AA63</f>
        <v>0.40492725007292224</v>
      </c>
      <c r="BH63" s="2">
        <f>AC63*AB63</f>
        <v>0.2165500206143959</v>
      </c>
      <c r="BI63" s="1">
        <f>AM63/AK63</f>
        <v>5.7041191370376332E-2</v>
      </c>
      <c r="BJ63" s="2">
        <f>AN63/AL63</f>
        <v>7.6628660850315684E-16</v>
      </c>
      <c r="BK63" s="1">
        <f>AO63/AK63</f>
        <v>6.0953695834389227E-2</v>
      </c>
      <c r="BL63" s="2">
        <f>AP63/AL63</f>
        <v>5.6441166042337272E-10</v>
      </c>
      <c r="BM63" s="1">
        <f>AQ63/AK63</f>
        <v>1.3968230129674856E-5</v>
      </c>
      <c r="BN63" s="2">
        <f>AR63/AL63</f>
        <v>1.0465122323247312E-3</v>
      </c>
      <c r="BO63">
        <f>AS63/AK63</f>
        <v>2.4068376345367931E-3</v>
      </c>
      <c r="BP63" s="2">
        <f>AT63/AL63</f>
        <v>2.4068376345367931E-3</v>
      </c>
    </row>
    <row r="64" spans="1:68" ht="15" customHeight="1" x14ac:dyDescent="0.35">
      <c r="A64" s="20">
        <v>2025</v>
      </c>
      <c r="B64" s="1">
        <f t="shared" si="14"/>
        <v>0.21146505800000001</v>
      </c>
      <c r="C64">
        <f t="shared" si="14"/>
        <v>147.2419965</v>
      </c>
      <c r="D64">
        <f t="shared" si="14"/>
        <v>37.144780320000002</v>
      </c>
      <c r="E64" s="2">
        <f t="shared" si="14"/>
        <v>1.184309383</v>
      </c>
      <c r="F64" s="29">
        <v>3.1931998137136694E-2</v>
      </c>
      <c r="G64" s="31">
        <v>0.17408992578784191</v>
      </c>
      <c r="H64" s="31">
        <v>1.1671756516555321</v>
      </c>
      <c r="I64" s="29">
        <v>320.25486087185334</v>
      </c>
      <c r="J64" s="30">
        <v>64.859767371553033</v>
      </c>
      <c r="K64" s="31">
        <v>255.39509350030028</v>
      </c>
      <c r="L64" s="29">
        <v>8264.9206603509756</v>
      </c>
      <c r="M64" s="30">
        <v>1732.6837248335337</v>
      </c>
      <c r="N64" s="31">
        <v>6532.2369355174424</v>
      </c>
      <c r="O64" s="29">
        <v>126.55141804861736</v>
      </c>
      <c r="P64" s="30">
        <v>24.925470538082781</v>
      </c>
      <c r="Q64" s="31">
        <v>101.62594751053459</v>
      </c>
      <c r="R64" s="30">
        <v>28.2355943541877</v>
      </c>
      <c r="S64" s="30">
        <v>1.6356719335589607</v>
      </c>
      <c r="T64" s="30">
        <v>29.804416318865318</v>
      </c>
      <c r="U64" s="29">
        <v>35.874544641863345</v>
      </c>
      <c r="V64" s="31">
        <v>9.3181692703568471E-6</v>
      </c>
      <c r="W64" s="29">
        <v>41.288692517924574</v>
      </c>
      <c r="X64" s="31">
        <v>7.3044301148988341E-3</v>
      </c>
      <c r="Y64" s="29">
        <v>0.83239649868500232</v>
      </c>
      <c r="Z64" s="31">
        <v>0.16760350131499768</v>
      </c>
      <c r="AA64" s="29">
        <v>0.71222587892490274</v>
      </c>
      <c r="AB64" s="31">
        <v>0.28777412107509726</v>
      </c>
      <c r="AC64" s="29">
        <v>0.62146232241686894</v>
      </c>
      <c r="AD64" s="31">
        <v>0.37853767758313106</v>
      </c>
      <c r="AE64" s="29">
        <v>21.743830376378426</v>
      </c>
      <c r="AF64" s="31">
        <v>69.425853955523223</v>
      </c>
      <c r="AG64" s="29">
        <v>0.12764614240053099</v>
      </c>
      <c r="AH64" s="31">
        <v>0.31684913492859185</v>
      </c>
      <c r="AI64" s="30">
        <v>0.19999999999999996</v>
      </c>
      <c r="AJ64" s="30">
        <v>0.8</v>
      </c>
      <c r="AK64" s="29">
        <v>28.007707663963803</v>
      </c>
      <c r="AL64" s="31">
        <v>102.06855815365883</v>
      </c>
      <c r="AM64" s="29">
        <v>1.2869829532610462</v>
      </c>
      <c r="AN64" s="31">
        <v>8.6828278551022663E-14</v>
      </c>
      <c r="AO64" s="29">
        <v>1.7047561298397207</v>
      </c>
      <c r="AP64" s="31">
        <v>5.3354699303441001E-8</v>
      </c>
      <c r="AQ64" s="29">
        <v>4.5254440285493082E-4</v>
      </c>
      <c r="AR64" s="31">
        <v>0.1144575578298032</v>
      </c>
      <c r="AS64" s="29">
        <v>9.0045498377402639E-2</v>
      </c>
      <c r="AT64" s="31">
        <v>0.32815303193965067</v>
      </c>
      <c r="AU64" s="29">
        <v>5.7560887833793313</v>
      </c>
      <c r="AV64" s="31">
        <v>5.3322107387782696</v>
      </c>
      <c r="AW64" s="29">
        <v>5.4830784290620906</v>
      </c>
      <c r="AX64" s="31">
        <v>5.2981434229298756</v>
      </c>
      <c r="AY64" s="1">
        <f>J64/I64</f>
        <v>0.20252547360243189</v>
      </c>
      <c r="AZ64" s="2">
        <f>K64/I64</f>
        <v>0.797474526397568</v>
      </c>
      <c r="BA64" s="1">
        <f>M64/L64</f>
        <v>0.20964311649665057</v>
      </c>
      <c r="BB64" s="2">
        <f>N64/L64</f>
        <v>0.79035688350334954</v>
      </c>
      <c r="BC64" s="1">
        <f>P64/O64</f>
        <v>0.19695923540348748</v>
      </c>
      <c r="BD64" s="2">
        <f>Q64/O64</f>
        <v>0.80304076459651252</v>
      </c>
      <c r="BE64" s="1">
        <f>AD64*Y64</f>
        <v>0.31509343744055057</v>
      </c>
      <c r="BF64" s="2">
        <f>AD64*Z64</f>
        <v>6.3444240142580474E-2</v>
      </c>
      <c r="BG64" s="1">
        <f>AC64*AA64</f>
        <v>0.44262154880206578</v>
      </c>
      <c r="BH64" s="2">
        <f>AC64*AB64</f>
        <v>0.17884077361480316</v>
      </c>
      <c r="BI64" s="1">
        <f>AM64/AK64</f>
        <v>4.5951027792144036E-2</v>
      </c>
      <c r="BJ64" s="2">
        <f>AN64/AL64</f>
        <v>8.506858539170042E-16</v>
      </c>
      <c r="BK64" s="1">
        <f>AO64/AK64</f>
        <v>6.0867392301196789E-2</v>
      </c>
      <c r="BL64" s="2">
        <f>AP64/AL64</f>
        <v>5.2273393754733285E-10</v>
      </c>
      <c r="BM64" s="1">
        <f>AQ64/AK64</f>
        <v>1.6157852269973468E-5</v>
      </c>
      <c r="BN64" s="2">
        <f>AR64/AL64</f>
        <v>1.1213791974752244E-3</v>
      </c>
      <c r="BO64">
        <f>AS64/AK64</f>
        <v>3.2150256442893374E-3</v>
      </c>
      <c r="BP64" s="2">
        <f>AT64/AL64</f>
        <v>3.2150256442893374E-3</v>
      </c>
    </row>
    <row r="65" spans="1:68" ht="15" customHeight="1" x14ac:dyDescent="0.35">
      <c r="A65" s="20">
        <v>2030</v>
      </c>
      <c r="B65" s="1">
        <f t="shared" si="14"/>
        <v>0.237698399</v>
      </c>
      <c r="C65">
        <f t="shared" si="14"/>
        <v>171.7043232</v>
      </c>
      <c r="D65">
        <f t="shared" si="14"/>
        <v>38.562185759999998</v>
      </c>
      <c r="E65" s="2">
        <f t="shared" si="14"/>
        <v>1.3535974239999999</v>
      </c>
      <c r="F65" s="29">
        <v>3.4526972332361093E-2</v>
      </c>
      <c r="G65" s="31">
        <v>0.1790129590986663</v>
      </c>
      <c r="H65" s="31">
        <v>1.3218553338375409</v>
      </c>
      <c r="I65" s="29">
        <v>366.01596137979931</v>
      </c>
      <c r="J65" s="30">
        <v>75.390799207038242</v>
      </c>
      <c r="K65" s="31">
        <v>290.62516217276107</v>
      </c>
      <c r="L65" s="29">
        <v>8638.9749595589419</v>
      </c>
      <c r="M65" s="30">
        <v>1854.2513376054403</v>
      </c>
      <c r="N65" s="31">
        <v>6784.7236219535016</v>
      </c>
      <c r="O65" s="29">
        <v>140.02694827727663</v>
      </c>
      <c r="P65" s="30">
        <v>29.326048109390698</v>
      </c>
      <c r="Q65" s="31">
        <v>110.70090016788592</v>
      </c>
      <c r="R65" s="30">
        <v>28.255888770598034</v>
      </c>
      <c r="S65" s="30">
        <v>1.7694798428004381</v>
      </c>
      <c r="T65" s="30">
        <v>30.140917884898176</v>
      </c>
      <c r="U65" s="29">
        <v>34.219795495764899</v>
      </c>
      <c r="V65" s="31">
        <v>9.7632525113597827E-6</v>
      </c>
      <c r="W65" s="29">
        <v>45.103263960248405</v>
      </c>
      <c r="X65" s="31">
        <v>7.3707953580999727E-3</v>
      </c>
      <c r="Y65" s="29">
        <v>0.93890799349626253</v>
      </c>
      <c r="Z65" s="31">
        <v>6.10920065037375E-2</v>
      </c>
      <c r="AA65" s="29">
        <v>0.78127121763502494</v>
      </c>
      <c r="AB65" s="31">
        <v>0.21872878236497501</v>
      </c>
      <c r="AC65" s="29">
        <v>0.62116497061589082</v>
      </c>
      <c r="AD65" s="31">
        <v>0.37883502938410918</v>
      </c>
      <c r="AE65" s="29">
        <v>24.816338792707622</v>
      </c>
      <c r="AF65" s="31">
        <v>76.546038588973971</v>
      </c>
      <c r="AG65" s="29">
        <v>0.15377828270147964</v>
      </c>
      <c r="AH65" s="31">
        <v>0.30853282608464461</v>
      </c>
      <c r="AI65" s="30">
        <v>0.19999999999999996</v>
      </c>
      <c r="AJ65" s="30">
        <v>0.8</v>
      </c>
      <c r="AK65" s="29">
        <v>32.666663651882367</v>
      </c>
      <c r="AL65" s="31">
        <v>111.28730634723794</v>
      </c>
      <c r="AM65" s="29">
        <v>1.1709944037719717</v>
      </c>
      <c r="AN65" s="31">
        <v>9.5321099600573113E-14</v>
      </c>
      <c r="AO65" s="29">
        <v>2.0343044198678428</v>
      </c>
      <c r="AP65" s="31">
        <v>5.4328624210988107E-8</v>
      </c>
      <c r="AQ65" s="29">
        <v>6.1143249138295057E-4</v>
      </c>
      <c r="AR65" s="31">
        <v>0.12749827237130704</v>
      </c>
      <c r="AS65" s="29">
        <v>0.13470528636047199</v>
      </c>
      <c r="AT65" s="31">
        <v>0.45890785265199341</v>
      </c>
      <c r="AU65" s="29">
        <v>6.2551085711944756</v>
      </c>
      <c r="AV65" s="31">
        <v>5.4289785746700083</v>
      </c>
      <c r="AW65" s="29">
        <v>5.7751582925876548</v>
      </c>
      <c r="AX65" s="31">
        <v>5.4187902772243612</v>
      </c>
      <c r="AY65" s="1">
        <f>J65/I65</f>
        <v>0.20597680746717051</v>
      </c>
      <c r="AZ65" s="2">
        <f>K65/I65</f>
        <v>0.79402319253282949</v>
      </c>
      <c r="BA65" s="1">
        <f>M65/L65</f>
        <v>0.21463788774543549</v>
      </c>
      <c r="BB65" s="2">
        <f>N65/L65</f>
        <v>0.78536211225456454</v>
      </c>
      <c r="BC65" s="1">
        <f>P65/O65</f>
        <v>0.20943145923112064</v>
      </c>
      <c r="BD65" s="2">
        <f>Q65/O65</f>
        <v>0.79056854076887928</v>
      </c>
      <c r="BE65" s="1">
        <f>AD65*Y65</f>
        <v>0.35569123730513158</v>
      </c>
      <c r="BF65" s="2">
        <f>AD65*Z65</f>
        <v>2.3143792078977585E-2</v>
      </c>
      <c r="BG65" s="1">
        <f>AC65*AA65</f>
        <v>0.48529831294530151</v>
      </c>
      <c r="BH65" s="2">
        <f>AC65*AB65</f>
        <v>0.13586665767058928</v>
      </c>
      <c r="BI65" s="1">
        <f>AM65/AK65</f>
        <v>3.5846770770681227E-2</v>
      </c>
      <c r="BJ65" s="2">
        <f>AN65/AL65</f>
        <v>8.5653164524580032E-16</v>
      </c>
      <c r="BK65" s="1">
        <f>AO65/AK65</f>
        <v>6.2274630845278234E-2</v>
      </c>
      <c r="BL65" s="2">
        <f>AP65/AL65</f>
        <v>4.8818347747111681E-10</v>
      </c>
      <c r="BM65" s="1">
        <f>AQ65/AK65</f>
        <v>1.8717322892193117E-5</v>
      </c>
      <c r="BN65" s="2">
        <f>AR65/AL65</f>
        <v>1.1456677006224567E-3</v>
      </c>
      <c r="BO65">
        <f>AS65/AK65</f>
        <v>4.1236315956836266E-3</v>
      </c>
      <c r="BP65" s="2">
        <f>AT65/AL65</f>
        <v>4.1236315956836266E-3</v>
      </c>
    </row>
    <row r="66" spans="1:68" ht="15" customHeight="1" x14ac:dyDescent="0.35">
      <c r="A66" s="20">
        <v>2035</v>
      </c>
      <c r="B66" s="1">
        <f t="shared" si="14"/>
        <v>0.26590699499999998</v>
      </c>
      <c r="C66">
        <f t="shared" si="14"/>
        <v>198.43149790000001</v>
      </c>
      <c r="D66">
        <f t="shared" si="14"/>
        <v>39.611642240000002</v>
      </c>
      <c r="E66" s="2">
        <f t="shared" si="14"/>
        <v>1.5237517119999999</v>
      </c>
      <c r="F66" s="29">
        <v>3.6804826849366874E-2</v>
      </c>
      <c r="G66" s="31">
        <v>0.18043268037800977</v>
      </c>
      <c r="H66" s="31">
        <v>1.4736814984462323</v>
      </c>
      <c r="I66" s="29">
        <v>409.45161951313281</v>
      </c>
      <c r="J66" s="30">
        <v>87.272500884370629</v>
      </c>
      <c r="K66" s="31">
        <v>322.17911862876218</v>
      </c>
      <c r="L66" s="29">
        <v>8976.5569175846194</v>
      </c>
      <c r="M66" s="30">
        <v>1973.5673043479987</v>
      </c>
      <c r="N66" s="31">
        <v>7002.9896132366202</v>
      </c>
      <c r="O66" s="29">
        <v>152.71884107476541</v>
      </c>
      <c r="P66" s="30">
        <v>34.439375747592507</v>
      </c>
      <c r="Q66" s="31">
        <v>118.27946532717289</v>
      </c>
      <c r="R66" s="30">
        <v>27.955041970645635</v>
      </c>
      <c r="S66" s="30">
        <v>1.9167551267869161</v>
      </c>
      <c r="T66" s="30">
        <v>29.910764443480137</v>
      </c>
      <c r="U66" s="29">
        <v>31.873134104624704</v>
      </c>
      <c r="V66" s="31">
        <v>9.7963808469912514E-6</v>
      </c>
      <c r="W66" s="29">
        <v>49.849126806631695</v>
      </c>
      <c r="X66" s="31">
        <v>7.4113719193597697E-3</v>
      </c>
      <c r="Y66" s="29">
        <v>0.99971909993035757</v>
      </c>
      <c r="Z66" s="31">
        <v>2.8090006964240274E-4</v>
      </c>
      <c r="AA66" s="29">
        <v>0.86661482955831481</v>
      </c>
      <c r="AB66" s="31">
        <v>0.13338517044168516</v>
      </c>
      <c r="AC66" s="29">
        <v>0.60649782833612154</v>
      </c>
      <c r="AD66" s="31">
        <v>0.39350217166387846</v>
      </c>
      <c r="AE66" s="29">
        <v>28.172105447861281</v>
      </c>
      <c r="AF66" s="31">
        <v>83.020755197179767</v>
      </c>
      <c r="AG66" s="29">
        <v>0.1819797880677132</v>
      </c>
      <c r="AH66" s="31">
        <v>0.29809663099561684</v>
      </c>
      <c r="AI66" s="30">
        <v>0.19999999999999996</v>
      </c>
      <c r="AJ66" s="30">
        <v>0.8</v>
      </c>
      <c r="AK66" s="29">
        <v>38.136473432557196</v>
      </c>
      <c r="AL66" s="31">
        <v>119.0231404737039</v>
      </c>
      <c r="AM66" s="29">
        <v>1.0158966776513905</v>
      </c>
      <c r="AN66" s="31">
        <v>9.5969077699297023E-14</v>
      </c>
      <c r="AO66" s="29">
        <v>2.4849354433836468</v>
      </c>
      <c r="AP66" s="31">
        <v>5.4928433727074523E-8</v>
      </c>
      <c r="AQ66" s="29">
        <v>8.0470828059213656E-4</v>
      </c>
      <c r="AR66" s="31">
        <v>0.13364582604465014</v>
      </c>
      <c r="AS66" s="29">
        <v>0.19546085564905941</v>
      </c>
      <c r="AT66" s="31">
        <v>0.61002926555782466</v>
      </c>
      <c r="AU66" s="29">
        <v>6.8636597196663063</v>
      </c>
      <c r="AV66" s="31">
        <v>5.4651583004007396</v>
      </c>
      <c r="AW66" s="29">
        <v>6.1095839523066591</v>
      </c>
      <c r="AX66" s="31">
        <v>5.5134580352693234</v>
      </c>
      <c r="AY66" s="1">
        <f>J66/I66</f>
        <v>0.2131448423336165</v>
      </c>
      <c r="AZ66" s="2">
        <f>K66/I66</f>
        <v>0.78685515766638348</v>
      </c>
      <c r="BA66" s="1">
        <f>M66/L66</f>
        <v>0.21985793912606744</v>
      </c>
      <c r="BB66" s="2">
        <f>N66/L66</f>
        <v>0.78014206087393256</v>
      </c>
      <c r="BC66" s="1">
        <f>P66/O66</f>
        <v>0.22550836232925761</v>
      </c>
      <c r="BD66" s="2">
        <f>Q66/O66</f>
        <v>0.77449163767074225</v>
      </c>
      <c r="BE66" s="1">
        <f>AD66*Y66</f>
        <v>0.39339163687645362</v>
      </c>
      <c r="BF66" s="2">
        <f>AD66*Z66</f>
        <v>1.1053478742482018E-4</v>
      </c>
      <c r="BG66" s="1">
        <f>AC66*AA66</f>
        <v>0.52560001213099605</v>
      </c>
      <c r="BH66" s="2">
        <f>AC66*AB66</f>
        <v>8.0897816205125483E-2</v>
      </c>
      <c r="BI66" s="1">
        <f>AM66/AK66</f>
        <v>2.6638453590837718E-2</v>
      </c>
      <c r="BJ66" s="2">
        <f>AN66/AL66</f>
        <v>8.0630604533997923E-16</v>
      </c>
      <c r="BK66" s="1">
        <f>AO66/AK66</f>
        <v>6.5159025460971215E-2</v>
      </c>
      <c r="BL66" s="2">
        <f>AP66/AL66</f>
        <v>4.614937356589915E-10</v>
      </c>
      <c r="BM66" s="1">
        <f>AQ66/AK66</f>
        <v>2.1100752328744568E-5</v>
      </c>
      <c r="BN66" s="2">
        <f>AR66/AL66</f>
        <v>1.1228558204123076E-3</v>
      </c>
      <c r="BO66">
        <f>AS66/AK66</f>
        <v>5.125299694916049E-3</v>
      </c>
      <c r="BP66" s="2">
        <f>AT66/AL66</f>
        <v>5.125299694916049E-3</v>
      </c>
    </row>
    <row r="67" spans="1:68" ht="15" customHeight="1" x14ac:dyDescent="0.35">
      <c r="A67" s="20">
        <v>2040</v>
      </c>
      <c r="B67" s="1">
        <f t="shared" si="14"/>
        <v>0.29615027999999999</v>
      </c>
      <c r="C67">
        <f t="shared" si="14"/>
        <v>227.45231430000001</v>
      </c>
      <c r="D67">
        <f t="shared" si="14"/>
        <v>40.259837130000001</v>
      </c>
      <c r="E67" s="2">
        <f t="shared" si="14"/>
        <v>1.694192862</v>
      </c>
      <c r="F67" s="29">
        <v>3.9472626687568596E-2</v>
      </c>
      <c r="G67" s="31">
        <v>0.18004264740517231</v>
      </c>
      <c r="H67" s="31">
        <v>1.6223086567503975</v>
      </c>
      <c r="I67" s="29">
        <v>449.40698895493148</v>
      </c>
      <c r="J67" s="30">
        <v>101.69065171864305</v>
      </c>
      <c r="K67" s="31">
        <v>347.71633723628844</v>
      </c>
      <c r="L67" s="29">
        <v>9279.5429846998377</v>
      </c>
      <c r="M67" s="30">
        <v>2091.7052213996653</v>
      </c>
      <c r="N67" s="31">
        <v>7187.8377633001728</v>
      </c>
      <c r="O67" s="29">
        <v>164.53482211416895</v>
      </c>
      <c r="P67" s="30">
        <v>40.511151751318131</v>
      </c>
      <c r="Q67" s="31">
        <v>124.02367036285082</v>
      </c>
      <c r="R67" s="30">
        <v>27.311079966566723</v>
      </c>
      <c r="S67" s="30">
        <v>2.0864408115311854</v>
      </c>
      <c r="T67" s="30">
        <v>29.142330044163106</v>
      </c>
      <c r="U67" s="29">
        <v>28.833806782963546</v>
      </c>
      <c r="V67" s="31">
        <v>9.5897377134077284E-6</v>
      </c>
      <c r="W67" s="29">
        <v>55.693337589617769</v>
      </c>
      <c r="X67" s="31">
        <v>7.4358757520530134E-3</v>
      </c>
      <c r="Y67" s="29">
        <v>0.99971911671402425</v>
      </c>
      <c r="Z67" s="31">
        <v>2.8088328597572672E-4</v>
      </c>
      <c r="AA67" s="29">
        <v>0.97761338952054744</v>
      </c>
      <c r="AB67" s="31">
        <v>2.2386610479452593E-2</v>
      </c>
      <c r="AC67" s="29">
        <v>0.57313391394153235</v>
      </c>
      <c r="AD67" s="31">
        <v>0.4268660860584676</v>
      </c>
      <c r="AE67" s="29">
        <v>31.803134560213866</v>
      </c>
      <c r="AF67" s="31">
        <v>88.825439469125513</v>
      </c>
      <c r="AG67" s="29">
        <v>0.21495358227678452</v>
      </c>
      <c r="AH67" s="31">
        <v>0.28380252568519654</v>
      </c>
      <c r="AI67" s="30">
        <v>0.19999999999999996</v>
      </c>
      <c r="AJ67" s="30">
        <v>0.8</v>
      </c>
      <c r="AK67" s="29">
        <v>44.723156992155729</v>
      </c>
      <c r="AL67" s="31">
        <v>124.93400191168969</v>
      </c>
      <c r="AM67" s="29">
        <v>0.83138841359727467</v>
      </c>
      <c r="AN67" s="31">
        <v>9.1963069411954489E-14</v>
      </c>
      <c r="AO67" s="29">
        <v>3.1017478518711314</v>
      </c>
      <c r="AP67" s="31">
        <v>5.5292248199969969E-8</v>
      </c>
      <c r="AQ67" s="29">
        <v>1.0822892420104147E-3</v>
      </c>
      <c r="AR67" s="31">
        <v>0.13433523769765063</v>
      </c>
      <c r="AS67" s="29">
        <v>0.27778668612717844</v>
      </c>
      <c r="AT67" s="31">
        <v>0.77599625584888787</v>
      </c>
      <c r="AU67" s="29">
        <v>7.5982196597392822</v>
      </c>
      <c r="AV67" s="31">
        <v>5.4653329169564993</v>
      </c>
      <c r="AW67" s="29">
        <v>6.4897201362777297</v>
      </c>
      <c r="AX67" s="31">
        <v>5.5715509461817803</v>
      </c>
      <c r="AY67" s="1">
        <f>J67/I67</f>
        <v>0.22627741494434356</v>
      </c>
      <c r="AZ67" s="2">
        <f>K67/I67</f>
        <v>0.7737225850556565</v>
      </c>
      <c r="BA67" s="1">
        <f>M67/L67</f>
        <v>0.22541037040816347</v>
      </c>
      <c r="BB67" s="2">
        <f>N67/L67</f>
        <v>0.77458962959183653</v>
      </c>
      <c r="BC67" s="1">
        <f>P67/O67</f>
        <v>0.24621627951320771</v>
      </c>
      <c r="BD67" s="2">
        <f>Q67/O67</f>
        <v>0.75378372048679232</v>
      </c>
      <c r="BE67" s="1">
        <f>AD67*Y67</f>
        <v>0.42674618650954388</v>
      </c>
      <c r="BF67" s="2">
        <f>AD67*Z67</f>
        <v>1.1989954892369972E-4</v>
      </c>
      <c r="BG67" s="1">
        <f>AC67*AA67</f>
        <v>0.56030338825755921</v>
      </c>
      <c r="BH67" s="2">
        <f>AC67*AB67</f>
        <v>1.2830525683973189E-2</v>
      </c>
      <c r="BI67" s="1">
        <f>AM67/AK67</f>
        <v>1.8589662928828951E-2</v>
      </c>
      <c r="BJ67" s="2">
        <f>AN67/AL67</f>
        <v>7.3609320124844083E-16</v>
      </c>
      <c r="BK67" s="1">
        <f>AO67/AK67</f>
        <v>6.9354402964333803E-2</v>
      </c>
      <c r="BL67" s="2">
        <f>AP67/AL67</f>
        <v>4.4257165666600202E-10</v>
      </c>
      <c r="BM67" s="1">
        <f>AQ67/AK67</f>
        <v>2.4199750527455925E-5</v>
      </c>
      <c r="BN67" s="2">
        <f>AR67/AL67</f>
        <v>1.0752496169345977E-3</v>
      </c>
      <c r="BO67">
        <f>AS67/AK67</f>
        <v>6.2112494915307782E-3</v>
      </c>
      <c r="BP67" s="2">
        <f>AT67/AL67</f>
        <v>6.2112494915307782E-3</v>
      </c>
    </row>
    <row r="68" spans="1:68" ht="15" customHeight="1" x14ac:dyDescent="0.35">
      <c r="A68" s="20">
        <v>2045</v>
      </c>
      <c r="B68" s="1">
        <f t="shared" si="14"/>
        <v>0.32849039200000002</v>
      </c>
      <c r="C68">
        <f t="shared" si="14"/>
        <v>258.78820009999998</v>
      </c>
      <c r="D68">
        <f t="shared" si="14"/>
        <v>40.481191369999998</v>
      </c>
      <c r="E68" s="2">
        <f t="shared" si="14"/>
        <v>1.8642431699999999</v>
      </c>
      <c r="F68" s="29">
        <v>4.2509750189823024E-2</v>
      </c>
      <c r="G68" s="31">
        <v>0.17870158832679353</v>
      </c>
      <c r="H68" s="31">
        <v>1.7672982858354653</v>
      </c>
      <c r="I68" s="29">
        <v>484.9015733321454</v>
      </c>
      <c r="J68" s="30">
        <v>120.61346779349077</v>
      </c>
      <c r="K68" s="31">
        <v>364.28810553865463</v>
      </c>
      <c r="L68" s="29">
        <v>9550.1795276371849</v>
      </c>
      <c r="M68" s="30">
        <v>2210.0194778560026</v>
      </c>
      <c r="N68" s="31">
        <v>7340.1600497811824</v>
      </c>
      <c r="O68" s="29">
        <v>175.59318554705274</v>
      </c>
      <c r="P68" s="30">
        <v>47.953103373963096</v>
      </c>
      <c r="Q68" s="31">
        <v>127.64008217308964</v>
      </c>
      <c r="R68" s="30">
        <v>26.339679414541273</v>
      </c>
      <c r="S68" s="30">
        <v>2.2899150614295256</v>
      </c>
      <c r="T68" s="30">
        <v>27.880128438417504</v>
      </c>
      <c r="U68" s="29">
        <v>25.137489052009776</v>
      </c>
      <c r="V68" s="31">
        <v>9.4141943498414029E-6</v>
      </c>
      <c r="W68" s="29">
        <v>62.330246176352951</v>
      </c>
      <c r="X68" s="31">
        <v>7.4666904534390491E-3</v>
      </c>
      <c r="Y68" s="29">
        <v>0.99971914293141595</v>
      </c>
      <c r="Z68" s="31">
        <v>2.8085706858408982E-4</v>
      </c>
      <c r="AA68" s="29">
        <v>0.99985954056025972</v>
      </c>
      <c r="AB68" s="31">
        <v>1.4045943974031551E-4</v>
      </c>
      <c r="AC68" s="29">
        <v>0.5667182164605431</v>
      </c>
      <c r="AD68" s="31">
        <v>0.4332817835394569</v>
      </c>
      <c r="AE68" s="29">
        <v>35.645525991698065</v>
      </c>
      <c r="AF68" s="31">
        <v>94.103411716053202</v>
      </c>
      <c r="AG68" s="29">
        <v>0.25665862095064385</v>
      </c>
      <c r="AH68" s="31">
        <v>0.26274403687360659</v>
      </c>
      <c r="AI68" s="30">
        <v>0.19999999999999996</v>
      </c>
      <c r="AJ68" s="30">
        <v>0.8</v>
      </c>
      <c r="AK68" s="29">
        <v>52.861174058596006</v>
      </c>
      <c r="AL68" s="31">
        <v>128.71886359305964</v>
      </c>
      <c r="AM68" s="29">
        <v>0.63189335583991135</v>
      </c>
      <c r="AN68" s="31">
        <v>8.8627055256585798E-14</v>
      </c>
      <c r="AO68" s="29">
        <v>3.8850595884047618</v>
      </c>
      <c r="AP68" s="31">
        <v>5.5751466327477837E-8</v>
      </c>
      <c r="AQ68" s="29">
        <v>1.4732675520822028E-3</v>
      </c>
      <c r="AR68" s="31">
        <v>0.12998303270216396</v>
      </c>
      <c r="AS68" s="29">
        <v>0.38964447283615644</v>
      </c>
      <c r="AT68" s="31">
        <v>0.94879833151626669</v>
      </c>
      <c r="AU68" s="29">
        <v>8.4761973290781452</v>
      </c>
      <c r="AV68" s="31">
        <v>5.4655223331825002</v>
      </c>
      <c r="AW68" s="29">
        <v>6.9172720433000663</v>
      </c>
      <c r="AX68" s="31">
        <v>5.5810153352404424</v>
      </c>
      <c r="AY68" s="1">
        <f>J68/I68</f>
        <v>0.24873804175280242</v>
      </c>
      <c r="AZ68" s="2">
        <f>K68/I68</f>
        <v>0.75126195824719755</v>
      </c>
      <c r="BA68" s="1">
        <f>M68/L68</f>
        <v>0.23141130189861309</v>
      </c>
      <c r="BB68" s="2">
        <f>N68/L68</f>
        <v>0.76858869810138697</v>
      </c>
      <c r="BC68" s="1">
        <f>P68/O68</f>
        <v>0.273092052089421</v>
      </c>
      <c r="BD68" s="2">
        <f>Q68/O68</f>
        <v>0.726907947910579</v>
      </c>
      <c r="BE68" s="1">
        <f>AD68*Y68</f>
        <v>0.43316009328786115</v>
      </c>
      <c r="BF68" s="2">
        <f>AD68*Z68</f>
        <v>1.2169025159577801E-4</v>
      </c>
      <c r="BG68" s="1">
        <f>AC68*AA68</f>
        <v>0.5666386155373685</v>
      </c>
      <c r="BH68" s="2">
        <f>AC68*AB68</f>
        <v>7.9600923174678734E-5</v>
      </c>
      <c r="BI68" s="1">
        <f>AM68/AK68</f>
        <v>1.1953827494248705E-2</v>
      </c>
      <c r="BJ68" s="2">
        <f>AN68/AL68</f>
        <v>6.8853198966063944E-16</v>
      </c>
      <c r="BK68" s="1">
        <f>AO68/AK68</f>
        <v>7.3495522140658812E-2</v>
      </c>
      <c r="BL68" s="2">
        <f>AP68/AL68</f>
        <v>4.3312584318436981E-10</v>
      </c>
      <c r="BM68" s="1">
        <f>AQ68/AK68</f>
        <v>2.7870503792615399E-5</v>
      </c>
      <c r="BN68" s="2">
        <f>AR68/AL68</f>
        <v>1.0098211643096925E-3</v>
      </c>
      <c r="BO68">
        <f>AS68/AK68</f>
        <v>7.3710900254360598E-3</v>
      </c>
      <c r="BP68" s="2">
        <f>AT68/AL68</f>
        <v>7.3710900254360598E-3</v>
      </c>
    </row>
    <row r="69" spans="1:68" ht="15" customHeight="1" x14ac:dyDescent="0.35">
      <c r="A69" s="20">
        <v>2050</v>
      </c>
      <c r="B69" s="1">
        <f t="shared" si="14"/>
        <v>0.362991483</v>
      </c>
      <c r="C69">
        <f t="shared" si="14"/>
        <v>292.44987809999998</v>
      </c>
      <c r="D69">
        <f t="shared" si="14"/>
        <v>40.257096169999997</v>
      </c>
      <c r="E69" s="2">
        <f t="shared" si="14"/>
        <v>2.0331532910000001</v>
      </c>
      <c r="F69" s="29">
        <v>4.4666156233574186E-2</v>
      </c>
      <c r="G69" s="31">
        <v>0.17705287461889455</v>
      </c>
      <c r="H69" s="31">
        <v>1.9081604986725764</v>
      </c>
      <c r="I69" s="29">
        <v>515.55076923340596</v>
      </c>
      <c r="J69" s="30">
        <v>147.6023638600372</v>
      </c>
      <c r="K69" s="31">
        <v>367.94840537336876</v>
      </c>
      <c r="L69" s="29">
        <v>9790.91996559994</v>
      </c>
      <c r="M69" s="30">
        <v>2329.6233449539914</v>
      </c>
      <c r="N69" s="31">
        <v>7461.2966206459487</v>
      </c>
      <c r="O69" s="29">
        <v>186.61047634256397</v>
      </c>
      <c r="P69" s="30">
        <v>57.259799697568084</v>
      </c>
      <c r="Q69" s="31">
        <v>129.3506766449959</v>
      </c>
      <c r="R69" s="30">
        <v>25.151580605580829</v>
      </c>
      <c r="S69" s="30">
        <v>2.535966359657186</v>
      </c>
      <c r="T69" s="30">
        <v>26.275493177744625</v>
      </c>
      <c r="U69" s="29">
        <v>21.713104764916494</v>
      </c>
      <c r="V69" s="31">
        <v>9.2943786730546975E-6</v>
      </c>
      <c r="W69" s="29">
        <v>68.899790639509405</v>
      </c>
      <c r="X69" s="31">
        <v>7.4458033697358903E-3</v>
      </c>
      <c r="Y69" s="29">
        <v>0.99971916666405736</v>
      </c>
      <c r="Z69" s="31">
        <v>2.8083333594260926E-4</v>
      </c>
      <c r="AA69" s="29">
        <v>0.99985957399839698</v>
      </c>
      <c r="AB69" s="31">
        <v>1.4042600160305978E-4</v>
      </c>
      <c r="AC69" s="29">
        <v>0.56637736359703628</v>
      </c>
      <c r="AD69" s="31">
        <v>0.43362263640296372</v>
      </c>
      <c r="AE69" s="29">
        <v>39.450956001951639</v>
      </c>
      <c r="AF69" s="31">
        <v>99.315296925284088</v>
      </c>
      <c r="AG69" s="29">
        <v>0.31101826743506428</v>
      </c>
      <c r="AH69" s="31">
        <v>0.23220117975991877</v>
      </c>
      <c r="AI69" s="30">
        <v>0.19999999999999996</v>
      </c>
      <c r="AJ69" s="30">
        <v>0.8</v>
      </c>
      <c r="AK69" s="29">
        <v>63.021876914753427</v>
      </c>
      <c r="AL69" s="31">
        <v>130.59565168254949</v>
      </c>
      <c r="AM69" s="29">
        <v>0.47145891853223937</v>
      </c>
      <c r="AN69" s="31">
        <v>8.6385474918134009E-14</v>
      </c>
      <c r="AO69" s="29">
        <v>4.7471811501682275</v>
      </c>
      <c r="AP69" s="31">
        <v>5.5439987820770345E-8</v>
      </c>
      <c r="AQ69" s="29">
        <v>1.893909118699596E-3</v>
      </c>
      <c r="AR69" s="31">
        <v>0.12277431590725928</v>
      </c>
      <c r="AS69" s="29">
        <v>0.54154323936617088</v>
      </c>
      <c r="AT69" s="31">
        <v>1.1222006662062405</v>
      </c>
      <c r="AU69" s="29">
        <v>9.4694536138397769</v>
      </c>
      <c r="AV69" s="31">
        <v>5.4657145849493975</v>
      </c>
      <c r="AW69" s="29">
        <v>7.3775810018887835</v>
      </c>
      <c r="AX69" s="31">
        <v>5.5810743365654414</v>
      </c>
      <c r="AY69" s="1">
        <f>J69/I69</f>
        <v>0.286300346480936</v>
      </c>
      <c r="AZ69" s="2">
        <f>K69/I69</f>
        <v>0.71369965351906406</v>
      </c>
      <c r="BA69" s="1">
        <f>M69/L69</f>
        <v>0.23793712471749773</v>
      </c>
      <c r="BB69" s="2">
        <f>N69/L69</f>
        <v>0.76206287528250227</v>
      </c>
      <c r="BC69" s="1">
        <f>P69/O69</f>
        <v>0.30684129219227391</v>
      </c>
      <c r="BD69" s="2">
        <f>Q69/O69</f>
        <v>0.69315870780772615</v>
      </c>
      <c r="BE69" s="1">
        <f>AD69*Y69</f>
        <v>0.43350086071144245</v>
      </c>
      <c r="BF69" s="2">
        <f>AD69*Z69</f>
        <v>1.2177569152127342E-4</v>
      </c>
      <c r="BG69" s="1">
        <f>AC69*AA69</f>
        <v>0.56629782948846785</v>
      </c>
      <c r="BH69" s="2">
        <f>AC69*AB69</f>
        <v>7.9534108568414188E-5</v>
      </c>
      <c r="BI69" s="1">
        <f>AM69/AK69</f>
        <v>7.4808771431856668E-3</v>
      </c>
      <c r="BJ69" s="2">
        <f>AN69/AL69</f>
        <v>6.6147282704418745E-16</v>
      </c>
      <c r="BK69" s="1">
        <f>AO69/AK69</f>
        <v>7.5325924624388835E-2</v>
      </c>
      <c r="BL69" s="2">
        <f>AP69/AL69</f>
        <v>4.2451633807481796E-10</v>
      </c>
      <c r="BM69" s="1">
        <f>AQ69/AK69</f>
        <v>3.0051614001617139E-5</v>
      </c>
      <c r="BN69" s="2">
        <f>AR69/AL69</f>
        <v>9.4011028947347934E-4</v>
      </c>
      <c r="BO69">
        <f>AS69/AK69</f>
        <v>8.5929405133187264E-3</v>
      </c>
      <c r="BP69" s="2">
        <f>AT69/AL69</f>
        <v>8.5929405133187264E-3</v>
      </c>
    </row>
    <row r="70" spans="1:68" ht="15" customHeight="1" x14ac:dyDescent="0.35">
      <c r="A70" s="20">
        <v>2055</v>
      </c>
      <c r="B70" s="1">
        <f t="shared" si="14"/>
        <v>0.39971910300000002</v>
      </c>
      <c r="C70">
        <f t="shared" si="14"/>
        <v>328.42940379999999</v>
      </c>
      <c r="D70">
        <f t="shared" si="14"/>
        <v>39.575182009999999</v>
      </c>
      <c r="E70" s="2">
        <f t="shared" si="14"/>
        <v>2.2001258020000001</v>
      </c>
      <c r="F70" s="29">
        <v>4.8835695253029499E-2</v>
      </c>
      <c r="G70" s="31">
        <v>0.18748892603035652</v>
      </c>
      <c r="H70" s="31">
        <v>2.0444483144019441</v>
      </c>
      <c r="I70" s="29">
        <v>543.64869080127528</v>
      </c>
      <c r="J70" s="30">
        <v>189.02330405819345</v>
      </c>
      <c r="K70" s="31">
        <v>354.62538674308178</v>
      </c>
      <c r="L70" s="29">
        <v>10004.298976254451</v>
      </c>
      <c r="M70" s="30">
        <v>2450.7878875738847</v>
      </c>
      <c r="N70" s="31">
        <v>7553.5110886805669</v>
      </c>
      <c r="O70" s="29">
        <v>198.41763570667598</v>
      </c>
      <c r="P70" s="30">
        <v>69.550113853674105</v>
      </c>
      <c r="Q70" s="31">
        <v>128.86752185300188</v>
      </c>
      <c r="R70" s="30">
        <v>23.473587893784604</v>
      </c>
      <c r="S70" s="30">
        <v>2.8440420648402944</v>
      </c>
      <c r="T70" s="30">
        <v>24.356627644003098</v>
      </c>
      <c r="U70" s="29">
        <v>19.899338398313372</v>
      </c>
      <c r="V70" s="31">
        <v>1.1550960062682384E-5</v>
      </c>
      <c r="W70" s="29">
        <v>73.217482871658575</v>
      </c>
      <c r="X70" s="31">
        <v>7.348369932943649E-3</v>
      </c>
      <c r="Y70" s="29">
        <v>0.99971918454194941</v>
      </c>
      <c r="Z70" s="31">
        <v>2.8081545805055247E-4</v>
      </c>
      <c r="AA70" s="29">
        <v>0.99985959996300744</v>
      </c>
      <c r="AB70" s="31">
        <v>1.4040003699256499E-4</v>
      </c>
      <c r="AC70" s="29">
        <v>0.56604228105729593</v>
      </c>
      <c r="AD70" s="31">
        <v>0.43395771894270407</v>
      </c>
      <c r="AE70" s="29">
        <v>49.199559971326451</v>
      </c>
      <c r="AF70" s="31">
        <v>99.279082808996236</v>
      </c>
      <c r="AG70" s="29">
        <v>0.29260274002085762</v>
      </c>
      <c r="AH70" s="31">
        <v>0.22960353872372072</v>
      </c>
      <c r="AI70" s="30">
        <v>0.27</v>
      </c>
      <c r="AJ70" s="30">
        <v>0.73</v>
      </c>
      <c r="AK70" s="29">
        <v>76.059670962004219</v>
      </c>
      <c r="AL70" s="31">
        <v>130.27634909126843</v>
      </c>
      <c r="AM70" s="29">
        <v>0.39598366869058904</v>
      </c>
      <c r="AN70" s="31">
        <v>1.3342467836968342E-13</v>
      </c>
      <c r="AO70" s="29">
        <v>5.3607997980616169</v>
      </c>
      <c r="AP70" s="31">
        <v>5.3998540671390248E-8</v>
      </c>
      <c r="AQ70" s="29">
        <v>2.5016802703779631E-3</v>
      </c>
      <c r="AR70" s="31">
        <v>0.12374810479723063</v>
      </c>
      <c r="AS70" s="29">
        <v>0.75027196130752427</v>
      </c>
      <c r="AT70" s="31">
        <v>1.2850790794706075</v>
      </c>
      <c r="AU70" s="29">
        <v>10.579921509908853</v>
      </c>
      <c r="AV70" s="31">
        <v>5.4659069784626704</v>
      </c>
      <c r="AW70" s="29">
        <v>7.8682581483807272</v>
      </c>
      <c r="AX70" s="31">
        <v>5.5811332889907082</v>
      </c>
      <c r="AY70" s="1">
        <f>J70/I70</f>
        <v>0.347693845780434</v>
      </c>
      <c r="AZ70" s="2">
        <f>K70/I70</f>
        <v>0.65230615421956595</v>
      </c>
      <c r="BA70" s="1">
        <f>M70/L70</f>
        <v>0.24497347524208488</v>
      </c>
      <c r="BB70" s="2">
        <f>N70/L70</f>
        <v>0.75502652475791521</v>
      </c>
      <c r="BC70" s="1">
        <f>P70/O70</f>
        <v>0.3505238514004429</v>
      </c>
      <c r="BD70" s="2">
        <f>Q70/O70</f>
        <v>0.64947614859955705</v>
      </c>
      <c r="BE70" s="1">
        <f>AD70*Y70</f>
        <v>0.43383585690708459</v>
      </c>
      <c r="BF70" s="2">
        <f>AD70*Z70</f>
        <v>1.2186203561946836E-4</v>
      </c>
      <c r="BG70" s="1">
        <f>AC70*AA70</f>
        <v>0.56596280870009608</v>
      </c>
      <c r="BH70" s="2">
        <f>AC70*AB70</f>
        <v>7.9472357199800216E-5</v>
      </c>
      <c r="BI70" s="1">
        <f>AM70/AK70</f>
        <v>5.2062237935318386E-3</v>
      </c>
      <c r="BJ70" s="2">
        <f>AN70/AL70</f>
        <v>1.0241665451970055E-15</v>
      </c>
      <c r="BK70" s="1">
        <f>AO70/AK70</f>
        <v>7.048150130362274E-2</v>
      </c>
      <c r="BL70" s="2">
        <f>AP70/AL70</f>
        <v>4.1449227774690084E-10</v>
      </c>
      <c r="BM70" s="1">
        <f>AQ70/AK70</f>
        <v>3.2891021466917512E-5</v>
      </c>
      <c r="BN70" s="2">
        <f>AR70/AL70</f>
        <v>9.4988925971924284E-4</v>
      </c>
      <c r="BO70">
        <f>AS70/AK70</f>
        <v>9.8642546282158433E-3</v>
      </c>
      <c r="BP70" s="2">
        <f>AT70/AL70</f>
        <v>9.8642546282158433E-3</v>
      </c>
    </row>
    <row r="71" spans="1:68" ht="15" customHeight="1" x14ac:dyDescent="0.35">
      <c r="A71" s="20">
        <v>2060</v>
      </c>
      <c r="B71" s="1">
        <f t="shared" si="14"/>
        <v>0.43873965199999998</v>
      </c>
      <c r="C71">
        <f t="shared" si="14"/>
        <v>366.68268979999999</v>
      </c>
      <c r="D71">
        <f t="shared" si="14"/>
        <v>38.42867657</v>
      </c>
      <c r="E71" s="2">
        <f t="shared" si="14"/>
        <v>2.3643338109999998</v>
      </c>
      <c r="F71" s="29">
        <v>5.484681851247717E-2</v>
      </c>
      <c r="G71" s="31">
        <v>0.20414144330160836</v>
      </c>
      <c r="H71" s="31">
        <v>2.1755562379345319</v>
      </c>
      <c r="I71" s="29">
        <v>570.71408006301147</v>
      </c>
      <c r="J71" s="30">
        <v>225.11949373515458</v>
      </c>
      <c r="K71" s="31">
        <v>345.59458632785686</v>
      </c>
      <c r="L71" s="29">
        <v>10192.838895088198</v>
      </c>
      <c r="M71" s="30">
        <v>2571.5650113617339</v>
      </c>
      <c r="N71" s="31">
        <v>7621.2738837264642</v>
      </c>
      <c r="O71" s="29">
        <v>210.90389900856525</v>
      </c>
      <c r="P71" s="30">
        <v>82.401847517545335</v>
      </c>
      <c r="Q71" s="31">
        <v>128.50205149101993</v>
      </c>
      <c r="R71" s="30">
        <v>21.804276603317799</v>
      </c>
      <c r="S71" s="30">
        <v>3.116308640615661</v>
      </c>
      <c r="T71" s="30">
        <v>22.60828548710062</v>
      </c>
      <c r="U71" s="29">
        <v>18.589259339066547</v>
      </c>
      <c r="V71" s="31">
        <v>1.2550116102472634E-5</v>
      </c>
      <c r="W71" s="29">
        <v>76.824227930546272</v>
      </c>
      <c r="X71" s="31">
        <v>7.1668690031882051E-3</v>
      </c>
      <c r="Y71" s="29">
        <v>0.99971919811142962</v>
      </c>
      <c r="Z71" s="31">
        <v>2.8080188857037587E-4</v>
      </c>
      <c r="AA71" s="29">
        <v>0.99985961710005822</v>
      </c>
      <c r="AB71" s="31">
        <v>1.4038289994173239E-4</v>
      </c>
      <c r="AC71" s="29">
        <v>0.56583276842533281</v>
      </c>
      <c r="AD71" s="31">
        <v>0.43416723157466725</v>
      </c>
      <c r="AE71" s="29">
        <v>59.161740547724477</v>
      </c>
      <c r="AF71" s="31">
        <v>99.567923999908658</v>
      </c>
      <c r="AG71" s="29">
        <v>0.28203380955593843</v>
      </c>
      <c r="AH71" s="31">
        <v>0.2251647125893026</v>
      </c>
      <c r="AI71" s="30">
        <v>0.33999999999999997</v>
      </c>
      <c r="AJ71" s="30">
        <v>0.66</v>
      </c>
      <c r="AK71" s="29">
        <v>89.654158352608277</v>
      </c>
      <c r="AL71" s="31">
        <v>130.08511292649445</v>
      </c>
      <c r="AM71" s="29">
        <v>0.34556056277507285</v>
      </c>
      <c r="AN71" s="31">
        <v>1.5750541418554289E-13</v>
      </c>
      <c r="AO71" s="29">
        <v>5.9019619971245261</v>
      </c>
      <c r="AP71" s="31">
        <v>5.1364011308859893E-8</v>
      </c>
      <c r="AQ71" s="29">
        <v>3.3525753527971864E-3</v>
      </c>
      <c r="AR71" s="31">
        <v>0.13001248496034673</v>
      </c>
      <c r="AS71" s="29">
        <v>1.0014356998105436</v>
      </c>
      <c r="AT71" s="31">
        <v>1.4530488991500037</v>
      </c>
      <c r="AU71" s="29">
        <v>11.821512817238135</v>
      </c>
      <c r="AV71" s="31">
        <v>5.4660995151653271</v>
      </c>
      <c r="AW71" s="29">
        <v>8.3912940560652061</v>
      </c>
      <c r="AX71" s="31">
        <v>5.5811921962676276</v>
      </c>
      <c r="AY71" s="1">
        <f>J71/I71</f>
        <v>0.39445232139760694</v>
      </c>
      <c r="AZ71" s="2">
        <f>K71/I71</f>
        <v>0.605547678602393</v>
      </c>
      <c r="BA71" s="1">
        <f>M71/L71</f>
        <v>0.25229134275838883</v>
      </c>
      <c r="BB71" s="2">
        <f>N71/L71</f>
        <v>0.74770865724161117</v>
      </c>
      <c r="BC71" s="1">
        <f>P71/O71</f>
        <v>0.39070803292355832</v>
      </c>
      <c r="BD71" s="2">
        <f>Q71/O71</f>
        <v>0.60929196707644173</v>
      </c>
      <c r="BE71" s="1">
        <f>AD71*Y71</f>
        <v>0.4340453165960857</v>
      </c>
      <c r="BF71" s="2">
        <f>AD71*Z71</f>
        <v>1.2191497858153828E-4</v>
      </c>
      <c r="BG71" s="1">
        <f>AC71*AA71</f>
        <v>0.56575333518041915</v>
      </c>
      <c r="BH71" s="2">
        <f>AC71*AB71</f>
        <v>7.9433244913606929E-5</v>
      </c>
      <c r="BI71" s="1">
        <f>AM71/AK71</f>
        <v>3.8543729496181207E-3</v>
      </c>
      <c r="BJ71" s="2">
        <f>AN71/AL71</f>
        <v>1.2107873886733103E-15</v>
      </c>
      <c r="BK71" s="1">
        <f>AO71/AK71</f>
        <v>6.5830320707626414E-2</v>
      </c>
      <c r="BL71" s="2">
        <f>AP71/AL71</f>
        <v>3.9484926563336658E-10</v>
      </c>
      <c r="BM71" s="1">
        <f>AQ71/AK71</f>
        <v>3.7394532661960473E-5</v>
      </c>
      <c r="BN71" s="2">
        <f>AR71/AL71</f>
        <v>9.9944168887189464E-4</v>
      </c>
      <c r="BO71">
        <f>AS71/AK71</f>
        <v>1.1169986068821415E-2</v>
      </c>
      <c r="BP71" s="2">
        <f>AT71/AL71</f>
        <v>1.1169986068821415E-2</v>
      </c>
    </row>
    <row r="72" spans="1:68" ht="15" customHeight="1" x14ac:dyDescent="0.35">
      <c r="A72" s="20">
        <v>2065</v>
      </c>
      <c r="B72" s="1">
        <f t="shared" si="14"/>
        <v>0.48011989300000002</v>
      </c>
      <c r="C72">
        <f t="shared" si="14"/>
        <v>407.15014689999998</v>
      </c>
      <c r="D72">
        <f t="shared" si="14"/>
        <v>36.815702889999997</v>
      </c>
      <c r="E72" s="2">
        <f t="shared" si="14"/>
        <v>2.524932905</v>
      </c>
      <c r="F72" s="29">
        <v>6.1312340555411612E-2</v>
      </c>
      <c r="G72" s="31">
        <v>0.22670668436978755</v>
      </c>
      <c r="H72" s="31">
        <v>2.3011053665728447</v>
      </c>
      <c r="I72" s="29">
        <v>597.8721294410683</v>
      </c>
      <c r="J72" s="30">
        <v>260.10810904118307</v>
      </c>
      <c r="K72" s="31">
        <v>337.76402039988523</v>
      </c>
      <c r="L72" s="29">
        <v>10358.982970443225</v>
      </c>
      <c r="M72" s="30">
        <v>2691.5509084206387</v>
      </c>
      <c r="N72" s="31">
        <v>7667.4320620225863</v>
      </c>
      <c r="O72" s="29">
        <v>224.47246553615474</v>
      </c>
      <c r="P72" s="30">
        <v>96.490226623848443</v>
      </c>
      <c r="Q72" s="31">
        <v>127.9822389123063</v>
      </c>
      <c r="R72" s="30">
        <v>20.153153855988414</v>
      </c>
      <c r="S72" s="30">
        <v>3.379055589439961</v>
      </c>
      <c r="T72" s="30">
        <v>20.96871004792024</v>
      </c>
      <c r="U72" s="29">
        <v>17.495236280790163</v>
      </c>
      <c r="V72" s="31">
        <v>1.2674604380041454E-5</v>
      </c>
      <c r="W72" s="29">
        <v>80.200442674201199</v>
      </c>
      <c r="X72" s="31">
        <v>6.8953103907201264E-3</v>
      </c>
      <c r="Y72" s="29">
        <v>0.99971920491463451</v>
      </c>
      <c r="Z72" s="31">
        <v>2.807950853654464E-4</v>
      </c>
      <c r="AA72" s="29">
        <v>0.99985962731529887</v>
      </c>
      <c r="AB72" s="31">
        <v>1.4037268470116089E-4</v>
      </c>
      <c r="AC72" s="29">
        <v>0.56585514258612557</v>
      </c>
      <c r="AD72" s="31">
        <v>0.43414485741387449</v>
      </c>
      <c r="AE72" s="29">
        <v>69.891395968980433</v>
      </c>
      <c r="AF72" s="31">
        <v>99.983637197766114</v>
      </c>
      <c r="AG72" s="29">
        <v>0.27566346961293042</v>
      </c>
      <c r="AH72" s="31">
        <v>0.21876943201255364</v>
      </c>
      <c r="AI72" s="30">
        <v>0.40999999999999992</v>
      </c>
      <c r="AJ72" s="30">
        <v>0.59000000000000008</v>
      </c>
      <c r="AK72" s="29">
        <v>104.53906630120501</v>
      </c>
      <c r="AL72" s="31">
        <v>129.74331507304873</v>
      </c>
      <c r="AM72" s="29">
        <v>0.30608329252067645</v>
      </c>
      <c r="AN72" s="31">
        <v>1.6064559619056601E-13</v>
      </c>
      <c r="AO72" s="29">
        <v>6.4321110051378332</v>
      </c>
      <c r="AP72" s="31">
        <v>4.7545305384372938E-8</v>
      </c>
      <c r="AQ72" s="29">
        <v>4.2831048162134807E-3</v>
      </c>
      <c r="AR72" s="31">
        <v>0.13975139482621057</v>
      </c>
      <c r="AS72" s="29">
        <v>1.3063622748818478</v>
      </c>
      <c r="AT72" s="31">
        <v>1.6213247183707298</v>
      </c>
      <c r="AU72" s="29">
        <v>13.209438408300779</v>
      </c>
      <c r="AV72" s="31">
        <v>5.466292142298899</v>
      </c>
      <c r="AW72" s="29">
        <v>8.9489144184614329</v>
      </c>
      <c r="AX72" s="31">
        <v>5.5812510751753663</v>
      </c>
      <c r="AY72" s="1">
        <f>J72/I72</f>
        <v>0.43505642131930433</v>
      </c>
      <c r="AZ72" s="2">
        <f>K72/I72</f>
        <v>0.56494357868069567</v>
      </c>
      <c r="BA72" s="1">
        <f>M72/L72</f>
        <v>0.25982771823260142</v>
      </c>
      <c r="BB72" s="2">
        <f>N72/L72</f>
        <v>0.74017228176739858</v>
      </c>
      <c r="BC72" s="1">
        <f>P72/O72</f>
        <v>0.4298532846484337</v>
      </c>
      <c r="BD72" s="2">
        <f>Q72/O72</f>
        <v>0.57014671535156636</v>
      </c>
      <c r="BE72" s="1">
        <f>AD72*Y72</f>
        <v>0.43402295167157595</v>
      </c>
      <c r="BF72" s="2">
        <f>AD72*Z72</f>
        <v>1.2190574229849844E-4</v>
      </c>
      <c r="BG72" s="1">
        <f>AC72*AA72</f>
        <v>0.56577571198060883</v>
      </c>
      <c r="BH72" s="2">
        <f>AC72*AB72</f>
        <v>7.9430605516772645E-5</v>
      </c>
      <c r="BI72" s="1">
        <f>AM72/AK72</f>
        <v>2.9279321439390766E-3</v>
      </c>
      <c r="BJ72" s="2">
        <f>AN72/AL72</f>
        <v>1.2381801413053036E-15</v>
      </c>
      <c r="BK72" s="1">
        <f>AO72/AK72</f>
        <v>6.1528299732515314E-2</v>
      </c>
      <c r="BL72" s="2">
        <f>AP72/AL72</f>
        <v>3.6645668686362563E-10</v>
      </c>
      <c r="BM72" s="1">
        <f>AQ72/AK72</f>
        <v>4.0971332227826776E-5</v>
      </c>
      <c r="BN72" s="2">
        <f>AR72/AL72</f>
        <v>1.0771375368937278E-3</v>
      </c>
      <c r="BO72">
        <f>AS72/AK72</f>
        <v>1.2496402743046017E-2</v>
      </c>
      <c r="BP72" s="2">
        <f>AT72/AL72</f>
        <v>1.2496402743046017E-2</v>
      </c>
    </row>
    <row r="73" spans="1:68" ht="15" customHeight="1" x14ac:dyDescent="0.35">
      <c r="A73" s="20">
        <v>2070</v>
      </c>
      <c r="B73" s="1">
        <f t="shared" si="14"/>
        <v>0.52392656400000004</v>
      </c>
      <c r="C73">
        <f t="shared" si="14"/>
        <v>454.39583249999998</v>
      </c>
      <c r="D73">
        <f t="shared" si="14"/>
        <v>34.738720780000001</v>
      </c>
      <c r="E73" s="2">
        <f t="shared" si="14"/>
        <v>2.6813253320000001</v>
      </c>
      <c r="F73" s="29">
        <v>7.0583445477327839E-2</v>
      </c>
      <c r="G73" s="31">
        <v>0.25667179433990367</v>
      </c>
      <c r="H73" s="31">
        <v>2.4208789729749665</v>
      </c>
      <c r="I73" s="29">
        <v>626.02467556069746</v>
      </c>
      <c r="J73" s="30">
        <v>296.91614516928496</v>
      </c>
      <c r="K73" s="31">
        <v>329.10853039141256</v>
      </c>
      <c r="L73" s="29">
        <v>10505.050288800878</v>
      </c>
      <c r="M73" s="30">
        <v>2810.8275666442987</v>
      </c>
      <c r="N73" s="31">
        <v>7694.222722156579</v>
      </c>
      <c r="O73" s="29">
        <v>239.4190585385025</v>
      </c>
      <c r="P73" s="30">
        <v>112.30415581371085</v>
      </c>
      <c r="Q73" s="31">
        <v>127.11490272479163</v>
      </c>
      <c r="R73" s="30">
        <v>18.489644238800434</v>
      </c>
      <c r="S73" s="30">
        <v>3.6462627938052665</v>
      </c>
      <c r="T73" s="30">
        <v>19.402681530279501</v>
      </c>
      <c r="U73" s="29">
        <v>16.43367611956954</v>
      </c>
      <c r="V73" s="31">
        <v>1.184371576918596E-5</v>
      </c>
      <c r="W73" s="29">
        <v>83.698882635926225</v>
      </c>
      <c r="X73" s="31">
        <v>6.5387371868370061E-3</v>
      </c>
      <c r="Y73" s="29">
        <v>0.99971920680400173</v>
      </c>
      <c r="Z73" s="31">
        <v>2.8079319599827777E-4</v>
      </c>
      <c r="AA73" s="29">
        <v>0.9998596315949777</v>
      </c>
      <c r="AB73" s="31">
        <v>1.4036840502226855E-4</v>
      </c>
      <c r="AC73" s="29">
        <v>0.56521710530058855</v>
      </c>
      <c r="AD73" s="31">
        <v>0.43478289469941139</v>
      </c>
      <c r="AE73" s="29">
        <v>81.812362097499857</v>
      </c>
      <c r="AF73" s="31">
        <v>100.25813221980651</v>
      </c>
      <c r="AG73" s="29">
        <v>0.27151082250945824</v>
      </c>
      <c r="AH73" s="31">
        <v>0.21127947966204244</v>
      </c>
      <c r="AI73" s="30">
        <v>0.48</v>
      </c>
      <c r="AJ73" s="30">
        <v>0.52</v>
      </c>
      <c r="AK73" s="29">
        <v>121.2626629901491</v>
      </c>
      <c r="AL73" s="31">
        <v>129.05382659246297</v>
      </c>
      <c r="AM73" s="29">
        <v>0.2700657108029102</v>
      </c>
      <c r="AN73" s="31">
        <v>1.4027360322126416E-13</v>
      </c>
      <c r="AO73" s="29">
        <v>7.0055029545025524</v>
      </c>
      <c r="AP73" s="31">
        <v>4.2755083998525125E-8</v>
      </c>
      <c r="AQ73" s="29">
        <v>5.7369387068449858E-3</v>
      </c>
      <c r="AR73" s="31">
        <v>0.15396153272194599</v>
      </c>
      <c r="AS73" s="29">
        <v>1.6772015724259446</v>
      </c>
      <c r="AT73" s="31">
        <v>1.7849622921941568</v>
      </c>
      <c r="AU73" s="29">
        <v>14.760240793492587</v>
      </c>
      <c r="AV73" s="31">
        <v>5.4664847616270604</v>
      </c>
      <c r="AW73" s="29">
        <v>9.543610861615619</v>
      </c>
      <c r="AX73" s="31">
        <v>5.5813099527478469</v>
      </c>
      <c r="AY73" s="1">
        <f>J73/I73</f>
        <v>0.47428824575221856</v>
      </c>
      <c r="AZ73" s="2">
        <f>K73/I73</f>
        <v>0.52571175424778149</v>
      </c>
      <c r="BA73" s="1">
        <f>M73/L73</f>
        <v>0.26756916810201647</v>
      </c>
      <c r="BB73" s="2">
        <f>N73/L73</f>
        <v>0.73243083189798353</v>
      </c>
      <c r="BC73" s="1">
        <f>P73/O73</f>
        <v>0.4690694070023273</v>
      </c>
      <c r="BD73" s="2">
        <f>Q73/O73</f>
        <v>0.53093059299767265</v>
      </c>
      <c r="BE73" s="1">
        <f>AD73*Y73</f>
        <v>0.43466081062084339</v>
      </c>
      <c r="BF73" s="2">
        <f>AD73*Z73</f>
        <v>1.220840785680304E-4</v>
      </c>
      <c r="BG73" s="1">
        <f>AC73*AA73</f>
        <v>0.5651377666770262</v>
      </c>
      <c r="BH73" s="2">
        <f>AC73*AB73</f>
        <v>7.9338623562347229E-5</v>
      </c>
      <c r="BI73" s="1">
        <f>AM73/AK73</f>
        <v>2.2271134753559657E-3</v>
      </c>
      <c r="BJ73" s="2">
        <f>AN73/AL73</f>
        <v>1.0869387365338027E-15</v>
      </c>
      <c r="BK73" s="1">
        <f>AO73/AK73</f>
        <v>5.7771310490448757E-2</v>
      </c>
      <c r="BL73" s="2">
        <f>AP73/AL73</f>
        <v>3.3129652275666903E-10</v>
      </c>
      <c r="BM73" s="1">
        <f>AQ73/AK73</f>
        <v>4.731001748915107E-5</v>
      </c>
      <c r="BN73" s="2">
        <f>AR73/AL73</f>
        <v>1.1930024609664513E-3</v>
      </c>
      <c r="BO73">
        <f>AS73/AK73</f>
        <v>1.3831145804229896E-2</v>
      </c>
      <c r="BP73" s="2">
        <f>AT73/AL73</f>
        <v>1.3831145804229896E-2</v>
      </c>
    </row>
    <row r="74" spans="1:68" ht="15" customHeight="1" x14ac:dyDescent="0.35">
      <c r="A74" s="20">
        <v>2075</v>
      </c>
      <c r="B74" s="1">
        <f t="shared" si="14"/>
        <v>0.57022612500000003</v>
      </c>
      <c r="C74">
        <f t="shared" si="14"/>
        <v>503.52060829999999</v>
      </c>
      <c r="D74">
        <f t="shared" si="14"/>
        <v>32.20393473</v>
      </c>
      <c r="E74" s="2">
        <f t="shared" si="14"/>
        <v>2.8326828009999998</v>
      </c>
      <c r="F74" s="29">
        <v>8.2432889743851975E-2</v>
      </c>
      <c r="G74" s="31">
        <v>0.29557823090555618</v>
      </c>
      <c r="H74" s="31">
        <v>2.5347519462423733</v>
      </c>
      <c r="I74" s="29">
        <v>656.40413177781693</v>
      </c>
      <c r="J74" s="30">
        <v>337.48889756031497</v>
      </c>
      <c r="K74" s="31">
        <v>318.9152342175019</v>
      </c>
      <c r="L74" s="29">
        <v>10633.207677451759</v>
      </c>
      <c r="M74" s="30">
        <v>2929.8318893470464</v>
      </c>
      <c r="N74" s="31">
        <v>7703.3757881047131</v>
      </c>
      <c r="O74" s="29">
        <v>256.16830572653038</v>
      </c>
      <c r="P74" s="30">
        <v>130.33170466401313</v>
      </c>
      <c r="Q74" s="31">
        <v>125.83660106251726</v>
      </c>
      <c r="R74" s="30">
        <v>16.812650874951711</v>
      </c>
      <c r="S74" s="30">
        <v>3.9257683930090037</v>
      </c>
      <c r="T74" s="30">
        <v>17.901632459217947</v>
      </c>
      <c r="U74" s="29">
        <v>15.492684010456443</v>
      </c>
      <c r="V74" s="31">
        <v>1.0915051251879248E-5</v>
      </c>
      <c r="W74" s="29">
        <v>87.111607911150614</v>
      </c>
      <c r="X74" s="31">
        <v>6.10212488312628E-3</v>
      </c>
      <c r="Y74" s="29">
        <v>0.99971920416585025</v>
      </c>
      <c r="Z74" s="31">
        <v>2.8079583414969877E-4</v>
      </c>
      <c r="AA74" s="29">
        <v>0.99985963133399691</v>
      </c>
      <c r="AB74" s="31">
        <v>1.4036866600305241E-4</v>
      </c>
      <c r="AC74" s="29">
        <v>0.56423617800139358</v>
      </c>
      <c r="AD74" s="31">
        <v>0.43576382199860636</v>
      </c>
      <c r="AE74" s="29">
        <v>95.341057111319572</v>
      </c>
      <c r="AF74" s="31">
        <v>100.4343542418309</v>
      </c>
      <c r="AG74" s="29">
        <v>0.26847379647874037</v>
      </c>
      <c r="AH74" s="31">
        <v>0.20186691794119729</v>
      </c>
      <c r="AI74" s="30">
        <v>0.55000000000000004</v>
      </c>
      <c r="AJ74" s="30">
        <v>0.44999999999999996</v>
      </c>
      <c r="AK74" s="29">
        <v>140.29526020298101</v>
      </c>
      <c r="AL74" s="31">
        <v>127.9501963690272</v>
      </c>
      <c r="AM74" s="29">
        <v>0.24002325784785275</v>
      </c>
      <c r="AN74" s="31">
        <v>1.1913834383115075E-13</v>
      </c>
      <c r="AO74" s="29">
        <v>7.5884322328660385</v>
      </c>
      <c r="AP74" s="31">
        <v>3.7235928089268915E-8</v>
      </c>
      <c r="AQ74" s="29">
        <v>7.8138019572906187E-3</v>
      </c>
      <c r="AR74" s="31">
        <v>0.17349627695592643</v>
      </c>
      <c r="AS74" s="29">
        <v>2.1272862462966824</v>
      </c>
      <c r="AT74" s="31">
        <v>1.9400989923179728</v>
      </c>
      <c r="AU74" s="29">
        <v>16.495500978458459</v>
      </c>
      <c r="AV74" s="31">
        <v>5.4666776695302097</v>
      </c>
      <c r="AW74" s="29">
        <v>10.177190474114852</v>
      </c>
      <c r="AX74" s="31">
        <v>5.5813687627608468</v>
      </c>
      <c r="AY74" s="1">
        <f>J74/I74</f>
        <v>0.51414803963261757</v>
      </c>
      <c r="AZ74" s="2">
        <f>K74/I74</f>
        <v>0.48585196036738232</v>
      </c>
      <c r="BA74" s="1">
        <f>M74/L74</f>
        <v>0.27553603561791606</v>
      </c>
      <c r="BB74" s="2">
        <f>N74/L74</f>
        <v>0.72446396438208394</v>
      </c>
      <c r="BC74" s="1">
        <f>P74/O74</f>
        <v>0.50877373098273637</v>
      </c>
      <c r="BD74" s="2">
        <f>Q74/O74</f>
        <v>0.49122626901726368</v>
      </c>
      <c r="BE74" s="1">
        <f>AD74*Y74</f>
        <v>0.43564146133271597</v>
      </c>
      <c r="BF74" s="2">
        <f>AD74*Z74</f>
        <v>1.2236066589035952E-4</v>
      </c>
      <c r="BG74" s="1">
        <f>AC74*AA74</f>
        <v>0.5641569769217768</v>
      </c>
      <c r="BH74" s="2">
        <f>AC74*AB74</f>
        <v>7.9201079616716448E-5</v>
      </c>
      <c r="BI74" s="1">
        <f>AM74/AK74</f>
        <v>1.7108436699898768E-3</v>
      </c>
      <c r="BJ74" s="2">
        <f>AN74/AL74</f>
        <v>9.3113060559546347E-16</v>
      </c>
      <c r="BK74" s="1">
        <f>AO74/AK74</f>
        <v>5.4089013569574594E-2</v>
      </c>
      <c r="BL74" s="2">
        <f>AP74/AL74</f>
        <v>2.9101892100169209E-10</v>
      </c>
      <c r="BM74" s="1">
        <f>AQ74/AK74</f>
        <v>5.5695409424277828E-5</v>
      </c>
      <c r="BN74" s="2">
        <f>AR74/AL74</f>
        <v>1.3559672581942557E-3</v>
      </c>
      <c r="BO74">
        <f>AS74/AK74</f>
        <v>1.516292313239162E-2</v>
      </c>
      <c r="BP74" s="2">
        <f>AT74/AL74</f>
        <v>1.516292313239162E-2</v>
      </c>
    </row>
    <row r="75" spans="1:68" ht="15" customHeight="1" x14ac:dyDescent="0.35">
      <c r="A75" s="20">
        <v>2080</v>
      </c>
      <c r="B75" s="1">
        <f t="shared" si="14"/>
        <v>0.61908475200000002</v>
      </c>
      <c r="C75">
        <f t="shared" si="14"/>
        <v>554.69092899999998</v>
      </c>
      <c r="D75">
        <f t="shared" si="14"/>
        <v>29.220830429999999</v>
      </c>
      <c r="E75" s="2">
        <f t="shared" si="14"/>
        <v>2.9781486689999999</v>
      </c>
      <c r="F75" s="29">
        <v>9.7904791129265603E-2</v>
      </c>
      <c r="G75" s="31">
        <v>0.34578606182321331</v>
      </c>
      <c r="H75" s="31">
        <v>2.6426610208585828</v>
      </c>
      <c r="I75" s="29">
        <v>689.56454764038267</v>
      </c>
      <c r="J75" s="30">
        <v>383.38532541996403</v>
      </c>
      <c r="K75" s="31">
        <v>306.17922222041864</v>
      </c>
      <c r="L75" s="29">
        <v>10745.454538260818</v>
      </c>
      <c r="M75" s="30">
        <v>3048.7849581767105</v>
      </c>
      <c r="N75" s="31">
        <v>7696.6695800841071</v>
      </c>
      <c r="O75" s="29">
        <v>275.01604535391158</v>
      </c>
      <c r="P75" s="30">
        <v>150.97738518575153</v>
      </c>
      <c r="Q75" s="31">
        <v>124.03866016816006</v>
      </c>
      <c r="R75" s="30">
        <v>15.104034697755887</v>
      </c>
      <c r="S75" s="30">
        <v>4.2225523521626958</v>
      </c>
      <c r="T75" s="30">
        <v>16.452901681809838</v>
      </c>
      <c r="U75" s="29">
        <v>14.767813179649558</v>
      </c>
      <c r="V75" s="31">
        <v>1.0111431295936977E-5</v>
      </c>
      <c r="W75" s="29">
        <v>90.662074763869569</v>
      </c>
      <c r="X75" s="31">
        <v>5.6409389693747461E-3</v>
      </c>
      <c r="Y75" s="29">
        <v>0.99971920105853695</v>
      </c>
      <c r="Z75" s="31">
        <v>2.8079894146305114E-4</v>
      </c>
      <c r="AA75" s="29">
        <v>0.99985962656812188</v>
      </c>
      <c r="AB75" s="31">
        <v>1.4037343187809858E-4</v>
      </c>
      <c r="AC75" s="29">
        <v>0.56382465819359973</v>
      </c>
      <c r="AD75" s="31">
        <v>0.43617534180640027</v>
      </c>
      <c r="AE75" s="29">
        <v>110.91747438854266</v>
      </c>
      <c r="AF75" s="31">
        <v>100.30033263229903</v>
      </c>
      <c r="AG75" s="29">
        <v>0.26533716124386503</v>
      </c>
      <c r="AH75" s="31">
        <v>0.19137845816521087</v>
      </c>
      <c r="AI75" s="30">
        <v>0.61999999999999988</v>
      </c>
      <c r="AJ75" s="30">
        <v>0.38000000000000012</v>
      </c>
      <c r="AK75" s="29">
        <v>162.09763294148729</v>
      </c>
      <c r="AL75" s="31">
        <v>126.32058504967611</v>
      </c>
      <c r="AM75" s="29">
        <v>0.21808830610903118</v>
      </c>
      <c r="AN75" s="31">
        <v>1.0224104285245373E-13</v>
      </c>
      <c r="AO75" s="29">
        <v>8.219611800489476</v>
      </c>
      <c r="AP75" s="31">
        <v>3.1820192456210627E-8</v>
      </c>
      <c r="AQ75" s="29">
        <v>1.0946670621286011E-2</v>
      </c>
      <c r="AR75" s="31">
        <v>0.19998082311489032</v>
      </c>
      <c r="AS75" s="29">
        <v>2.6716009785159942</v>
      </c>
      <c r="AT75" s="31">
        <v>2.0819440265808677</v>
      </c>
      <c r="AU75" s="29">
        <v>18.438872595017724</v>
      </c>
      <c r="AV75" s="31">
        <v>5.4668710212894522</v>
      </c>
      <c r="AW75" s="29">
        <v>10.851787173691013</v>
      </c>
      <c r="AX75" s="31">
        <v>5.5814274714395413</v>
      </c>
      <c r="AY75" s="1">
        <f>J75/I75</f>
        <v>0.55598178115720753</v>
      </c>
      <c r="AZ75" s="2">
        <f>K75/I75</f>
        <v>0.44401821884279247</v>
      </c>
      <c r="BA75" s="1">
        <f>M75/L75</f>
        <v>0.28372787277830364</v>
      </c>
      <c r="BB75" s="2">
        <f>N75/L75</f>
        <v>0.71627212722169642</v>
      </c>
      <c r="BC75" s="1">
        <f>P75/O75</f>
        <v>0.54897664240449073</v>
      </c>
      <c r="BD75" s="2">
        <f>Q75/O75</f>
        <v>0.45102335759550927</v>
      </c>
      <c r="BE75" s="1">
        <f>AD75*Y75</f>
        <v>0.43605286423212875</v>
      </c>
      <c r="BF75" s="2">
        <f>AD75*Z75</f>
        <v>1.2247757427152171E-4</v>
      </c>
      <c r="BG75" s="1">
        <f>AC75*AA75</f>
        <v>0.56374551219135161</v>
      </c>
      <c r="BH75" s="2">
        <f>AC75*AB75</f>
        <v>7.9146002248131495E-5</v>
      </c>
      <c r="BI75" s="1">
        <f>AM75/AK75</f>
        <v>1.3454132682354156E-3</v>
      </c>
      <c r="BJ75" s="2">
        <f>AN75/AL75</f>
        <v>8.0937752791634866E-16</v>
      </c>
      <c r="BK75" s="1">
        <f>AO75/AK75</f>
        <v>5.0707784261455106E-2</v>
      </c>
      <c r="BL75" s="2">
        <f>AP75/AL75</f>
        <v>2.5190029355624976E-10</v>
      </c>
      <c r="BM75" s="1">
        <f>AQ75/AK75</f>
        <v>6.7531341591135099E-5</v>
      </c>
      <c r="BN75" s="2">
        <f>AR75/AL75</f>
        <v>1.5831214131588054E-3</v>
      </c>
      <c r="BO75">
        <f>AS75/AK75</f>
        <v>1.6481431159950172E-2</v>
      </c>
      <c r="BP75" s="2">
        <f>AT75/AL75</f>
        <v>1.6481431159950172E-2</v>
      </c>
    </row>
    <row r="76" spans="1:68" ht="15" customHeight="1" x14ac:dyDescent="0.35">
      <c r="A76" s="20">
        <v>2085</v>
      </c>
      <c r="B76" s="1">
        <f t="shared" si="14"/>
        <v>0.67056881000000002</v>
      </c>
      <c r="C76">
        <f t="shared" si="14"/>
        <v>608.03410369999995</v>
      </c>
      <c r="D76">
        <f t="shared" si="14"/>
        <v>25.801636720000001</v>
      </c>
      <c r="E76" s="2">
        <f t="shared" si="14"/>
        <v>3.1168718219999998</v>
      </c>
      <c r="F76" s="29">
        <v>0.11707836721664008</v>
      </c>
      <c r="G76" s="31">
        <v>0.4102357057774812</v>
      </c>
      <c r="H76" s="31">
        <v>2.7445727199919254</v>
      </c>
      <c r="I76" s="29">
        <v>726.17216140151913</v>
      </c>
      <c r="J76" s="30">
        <v>435.40499482703115</v>
      </c>
      <c r="K76" s="31">
        <v>290.76716657448799</v>
      </c>
      <c r="L76" s="29">
        <v>10843.617248100263</v>
      </c>
      <c r="M76" s="30">
        <v>3168.1210605371475</v>
      </c>
      <c r="N76" s="31">
        <v>7675.4961875631161</v>
      </c>
      <c r="O76" s="29">
        <v>296.49324464169968</v>
      </c>
      <c r="P76" s="30">
        <v>174.79465384226654</v>
      </c>
      <c r="Q76" s="31">
        <v>121.69859079943311</v>
      </c>
      <c r="R76" s="30">
        <v>13.357716009782761</v>
      </c>
      <c r="S76" s="30">
        <v>4.5385654983740684</v>
      </c>
      <c r="T76" s="30">
        <v>15.057592441597496</v>
      </c>
      <c r="U76" s="29">
        <v>14.453650616676061</v>
      </c>
      <c r="V76" s="31">
        <v>9.4337658865250727E-6</v>
      </c>
      <c r="W76" s="29">
        <v>93.510232915099706</v>
      </c>
      <c r="X76" s="31">
        <v>5.1180393513138404E-3</v>
      </c>
      <c r="Y76" s="29">
        <v>0.99971919317119129</v>
      </c>
      <c r="Z76" s="31">
        <v>2.8080682880875056E-4</v>
      </c>
      <c r="AA76" s="29">
        <v>0.99985961928201894</v>
      </c>
      <c r="AB76" s="31">
        <v>1.4038071798104995E-4</v>
      </c>
      <c r="AC76" s="29">
        <v>0.56374503614419014</v>
      </c>
      <c r="AD76" s="31">
        <v>0.43625496385580986</v>
      </c>
      <c r="AE76" s="29">
        <v>129.10096995520379</v>
      </c>
      <c r="AF76" s="31">
        <v>99.56669233095019</v>
      </c>
      <c r="AG76" s="29">
        <v>0.26141350941028435</v>
      </c>
      <c r="AH76" s="31">
        <v>0.18185829698683748</v>
      </c>
      <c r="AI76" s="30">
        <v>0.69</v>
      </c>
      <c r="AJ76" s="30">
        <v>0.31000000000000005</v>
      </c>
      <c r="AK76" s="29">
        <v>187.08907903907539</v>
      </c>
      <c r="AL76" s="31">
        <v>124.14103546389011</v>
      </c>
      <c r="AM76" s="29">
        <v>0.20890801614894028</v>
      </c>
      <c r="AN76" s="31">
        <v>8.8995938801764194E-14</v>
      </c>
      <c r="AO76" s="29">
        <v>8.7441636598361967</v>
      </c>
      <c r="AP76" s="31">
        <v>2.6194326801596999E-8</v>
      </c>
      <c r="AQ76" s="29">
        <v>1.5447872181164562E-2</v>
      </c>
      <c r="AR76" s="31">
        <v>0.23557412931401009</v>
      </c>
      <c r="AS76" s="29">
        <v>3.3259056486425256</v>
      </c>
      <c r="AT76" s="31">
        <v>2.2068705089485734</v>
      </c>
      <c r="AU76" s="29">
        <v>20.613123587712746</v>
      </c>
      <c r="AV76" s="31">
        <v>5.4670645646262894</v>
      </c>
      <c r="AW76" s="29">
        <v>11.570632092988248</v>
      </c>
      <c r="AX76" s="31">
        <v>5.5814861399094289</v>
      </c>
      <c r="AY76" s="1">
        <f>J76/I76</f>
        <v>0.59958921309610025</v>
      </c>
      <c r="AZ76" s="2">
        <f>K76/I76</f>
        <v>0.40041078690389975</v>
      </c>
      <c r="BA76" s="1">
        <f>M76/L76</f>
        <v>0.29216459674396783</v>
      </c>
      <c r="BB76" s="2">
        <f>N76/L76</f>
        <v>0.70783540325603223</v>
      </c>
      <c r="BC76" s="1">
        <f>P76/O76</f>
        <v>0.58954008902799437</v>
      </c>
      <c r="BD76" s="2">
        <f>Q76/O76</f>
        <v>0.41045991097200552</v>
      </c>
      <c r="BE76" s="1">
        <f>AD76*Y76</f>
        <v>0.43613246048285748</v>
      </c>
      <c r="BF76" s="2">
        <f>AD76*Z76</f>
        <v>1.2250337295242607E-4</v>
      </c>
      <c r="BG76" s="1">
        <f>AC76*AA76</f>
        <v>0.56366589721125793</v>
      </c>
      <c r="BH76" s="2">
        <f>AC76*AB76</f>
        <v>7.9138932932174371E-5</v>
      </c>
      <c r="BI76" s="1">
        <f>AM76/AK76</f>
        <v>1.1166232535962605E-3</v>
      </c>
      <c r="BJ76" s="2">
        <f>AN76/AL76</f>
        <v>7.168938012253906E-16</v>
      </c>
      <c r="BK76" s="1">
        <f>AO76/AK76</f>
        <v>4.6737969446147588E-2</v>
      </c>
      <c r="BL76" s="2">
        <f>AP76/AL76</f>
        <v>2.1100457800850511E-10</v>
      </c>
      <c r="BM76" s="1">
        <f>AQ76/AK76</f>
        <v>8.2569609410168313E-5</v>
      </c>
      <c r="BN76" s="2">
        <f>AR76/AL76</f>
        <v>1.8976330303168238E-3</v>
      </c>
      <c r="BO76">
        <f>AS76/AK76</f>
        <v>1.7777123420164347E-2</v>
      </c>
      <c r="BP76" s="2">
        <f>AT76/AL76</f>
        <v>1.7777123420164347E-2</v>
      </c>
    </row>
    <row r="77" spans="1:68" ht="15" customHeight="1" x14ac:dyDescent="0.35">
      <c r="A77" s="20">
        <v>2090</v>
      </c>
      <c r="B77" s="1">
        <f t="shared" si="14"/>
        <v>0.72474622</v>
      </c>
      <c r="C77">
        <f t="shared" si="14"/>
        <v>663.65085439999996</v>
      </c>
      <c r="D77">
        <f t="shared" si="14"/>
        <v>21.960892139999999</v>
      </c>
      <c r="E77" s="2">
        <f t="shared" si="14"/>
        <v>3.248021193</v>
      </c>
      <c r="F77" s="29">
        <v>0.14154362139118482</v>
      </c>
      <c r="G77" s="31">
        <v>0.49845239717745332</v>
      </c>
      <c r="H77" s="31">
        <v>2.8404681751131862</v>
      </c>
      <c r="I77" s="29">
        <v>767.92531136371133</v>
      </c>
      <c r="J77" s="30">
        <v>494.10544541282394</v>
      </c>
      <c r="K77" s="31">
        <v>273.81986595088739</v>
      </c>
      <c r="L77" s="29">
        <v>10929.350409038883</v>
      </c>
      <c r="M77" s="30">
        <v>3287.4136516231315</v>
      </c>
      <c r="N77" s="31">
        <v>7641.9367574157513</v>
      </c>
      <c r="O77" s="29">
        <v>321.09529041051451</v>
      </c>
      <c r="P77" s="30">
        <v>202.14829469911965</v>
      </c>
      <c r="Q77" s="31">
        <v>118.94699571139489</v>
      </c>
      <c r="R77" s="30">
        <v>11.488932506974944</v>
      </c>
      <c r="S77" s="30">
        <v>4.8739526245680773</v>
      </c>
      <c r="T77" s="30">
        <v>13.735144769422716</v>
      </c>
      <c r="U77" s="29">
        <v>14.655054199569566</v>
      </c>
      <c r="V77" s="31">
        <v>8.899497039363395E-6</v>
      </c>
      <c r="W77" s="29">
        <v>95.790312675158944</v>
      </c>
      <c r="X77" s="31">
        <v>4.5456773673682683E-3</v>
      </c>
      <c r="Y77" s="29">
        <v>0.9997191846962532</v>
      </c>
      <c r="Z77" s="31">
        <v>2.8081530374675855E-4</v>
      </c>
      <c r="AA77" s="29">
        <v>0.99985960825467413</v>
      </c>
      <c r="AB77" s="31">
        <v>1.4039174532583858E-4</v>
      </c>
      <c r="AC77" s="29">
        <v>0.56269561192425621</v>
      </c>
      <c r="AD77" s="31">
        <v>0.43730438807574379</v>
      </c>
      <c r="AE77" s="29">
        <v>150.53582185922306</v>
      </c>
      <c r="AF77" s="31">
        <v>97.610284831849498</v>
      </c>
      <c r="AG77" s="29">
        <v>0.25531985276807467</v>
      </c>
      <c r="AH77" s="31">
        <v>0.17937998981761064</v>
      </c>
      <c r="AI77" s="30">
        <v>0.76</v>
      </c>
      <c r="AJ77" s="30">
        <v>0.24</v>
      </c>
      <c r="AK77" s="29">
        <v>215.66764733806806</v>
      </c>
      <c r="AL77" s="31">
        <v>121.55335049165257</v>
      </c>
      <c r="AM77" s="29">
        <v>0.21477061359232158</v>
      </c>
      <c r="AN77" s="31">
        <v>7.9201047553637843E-14</v>
      </c>
      <c r="AO77" s="29">
        <v>9.1757840024047166</v>
      </c>
      <c r="AP77" s="31">
        <v>2.0663182728204111E-8</v>
      </c>
      <c r="AQ77" s="29">
        <v>2.225044148223887E-2</v>
      </c>
      <c r="AR77" s="31">
        <v>0.29184619216655555</v>
      </c>
      <c r="AS77" s="29">
        <v>4.1065475814691403</v>
      </c>
      <c r="AT77" s="31">
        <v>2.3145085674278492</v>
      </c>
      <c r="AU77" s="29">
        <v>23.044171723519685</v>
      </c>
      <c r="AV77" s="31">
        <v>5.4672581555837105</v>
      </c>
      <c r="AW77" s="29">
        <v>12.336998328304531</v>
      </c>
      <c r="AX77" s="31">
        <v>5.5815448037557855</v>
      </c>
      <c r="AY77" s="1">
        <f>J77/I77</f>
        <v>0.6434290393884432</v>
      </c>
      <c r="AZ77" s="2">
        <f>K77/I77</f>
        <v>0.3565709606115568</v>
      </c>
      <c r="BA77" s="1">
        <f>M77/L77</f>
        <v>0.30078765238456873</v>
      </c>
      <c r="BB77" s="2">
        <f>N77/L77</f>
        <v>0.69921234761543127</v>
      </c>
      <c r="BC77" s="1">
        <f>P77/O77</f>
        <v>0.62955857882772659</v>
      </c>
      <c r="BD77" s="2">
        <f>Q77/O77</f>
        <v>0.37044142117227352</v>
      </c>
      <c r="BE77" s="1">
        <f>AD77*Y77</f>
        <v>0.43718158631117648</v>
      </c>
      <c r="BF77" s="2">
        <f>AD77*Z77</f>
        <v>1.2280176456728038E-4</v>
      </c>
      <c r="BG77" s="1">
        <f>AC77*AA77</f>
        <v>0.56261661410521091</v>
      </c>
      <c r="BH77" s="2">
        <f>AC77*AB77</f>
        <v>7.8997819045237072E-5</v>
      </c>
      <c r="BI77" s="1">
        <f>AM77/AK77</f>
        <v>9.9584066615081897E-4</v>
      </c>
      <c r="BJ77" s="2">
        <f>AN77/AL77</f>
        <v>6.5157436823657792E-16</v>
      </c>
      <c r="BK77" s="1">
        <f>AO77/AK77</f>
        <v>4.2545945651372041E-2</v>
      </c>
      <c r="BL77" s="2">
        <f>AP77/AL77</f>
        <v>1.6999270398246334E-10</v>
      </c>
      <c r="BM77" s="1">
        <f>AQ77/AK77</f>
        <v>1.0317004778820799E-4</v>
      </c>
      <c r="BN77" s="2">
        <f>AR77/AL77</f>
        <v>2.4009720092956015E-3</v>
      </c>
      <c r="BO77">
        <f>AS77/AK77</f>
        <v>1.9041092311040772E-2</v>
      </c>
      <c r="BP77" s="2">
        <f>AT77/AL77</f>
        <v>1.9041092311040769E-2</v>
      </c>
    </row>
    <row r="78" spans="1:68" ht="15" customHeight="1" x14ac:dyDescent="0.35">
      <c r="A78" s="20">
        <v>2095</v>
      </c>
      <c r="B78" s="1">
        <f t="shared" ref="B78:E79" si="15">B58</f>
        <v>0.78168958600000005</v>
      </c>
      <c r="C78">
        <f t="shared" si="15"/>
        <v>721.62431509999999</v>
      </c>
      <c r="D78">
        <f t="shared" si="15"/>
        <v>17.71467689</v>
      </c>
      <c r="E78" s="2">
        <f t="shared" si="15"/>
        <v>3.3707889899999999</v>
      </c>
      <c r="F78" s="29">
        <v>0.17127094105895765</v>
      </c>
      <c r="G78" s="31">
        <v>0.61312032630248514</v>
      </c>
      <c r="H78" s="31">
        <v>2.9302814686749739</v>
      </c>
      <c r="I78" s="29">
        <v>818.19813570436793</v>
      </c>
      <c r="J78" s="30">
        <v>558.48034636054126</v>
      </c>
      <c r="K78" s="31">
        <v>259.71778934382667</v>
      </c>
      <c r="L78" s="29">
        <v>11004.142808573537</v>
      </c>
      <c r="M78" s="30">
        <v>3406.3515359154362</v>
      </c>
      <c r="N78" s="31">
        <v>7597.7912726581008</v>
      </c>
      <c r="O78" s="29">
        <v>349.68244499184988</v>
      </c>
      <c r="P78" s="30">
        <v>233.31069684730528</v>
      </c>
      <c r="Q78" s="31">
        <v>116.37174814454458</v>
      </c>
      <c r="R78" s="30">
        <v>9.5523902167804842</v>
      </c>
      <c r="S78" s="30">
        <v>5.2244868366442967</v>
      </c>
      <c r="T78" s="30">
        <v>12.547884617826432</v>
      </c>
      <c r="U78" s="29">
        <v>15.270749681905246</v>
      </c>
      <c r="V78" s="31">
        <v>7.9172008498041995E-6</v>
      </c>
      <c r="W78" s="29">
        <v>97.280631391283421</v>
      </c>
      <c r="X78" s="31">
        <v>3.9504929085564374E-3</v>
      </c>
      <c r="Y78" s="29">
        <v>0.99971917268434951</v>
      </c>
      <c r="Z78" s="31">
        <v>2.8082731565047574E-4</v>
      </c>
      <c r="AA78" s="29">
        <v>0.99985959613198205</v>
      </c>
      <c r="AB78" s="31">
        <v>1.4040386801799951E-4</v>
      </c>
      <c r="AC78" s="29">
        <v>0.56223717729290734</v>
      </c>
      <c r="AD78" s="31">
        <v>0.43776282270709271</v>
      </c>
      <c r="AE78" s="29">
        <v>176.30520652121547</v>
      </c>
      <c r="AF78" s="31">
        <v>92.673635496612235</v>
      </c>
      <c r="AG78" s="29">
        <v>0.24433294785192883</v>
      </c>
      <c r="AH78" s="31">
        <v>0.2036414595963367</v>
      </c>
      <c r="AI78" s="30">
        <v>0.82999999999999985</v>
      </c>
      <c r="AJ78" s="30">
        <v>0.17000000000000015</v>
      </c>
      <c r="AK78" s="29">
        <v>248.06622752428555</v>
      </c>
      <c r="AL78" s="31">
        <v>119.1583593903172</v>
      </c>
      <c r="AM78" s="29">
        <v>0.23319579584740915</v>
      </c>
      <c r="AN78" s="31">
        <v>6.2682069296140331E-14</v>
      </c>
      <c r="AO78" s="29">
        <v>9.4635212438867562</v>
      </c>
      <c r="AP78" s="31">
        <v>1.5606394220554701E-8</v>
      </c>
      <c r="AQ78" s="29">
        <v>3.1935902720596356E-2</v>
      </c>
      <c r="AR78" s="31">
        <v>0.37195563726353625</v>
      </c>
      <c r="AS78" s="29">
        <v>5.0268777345254971</v>
      </c>
      <c r="AT78" s="31">
        <v>2.4146555929026312</v>
      </c>
      <c r="AU78" s="29">
        <v>25.768068517347984</v>
      </c>
      <c r="AV78" s="31">
        <v>5.4674522249487714</v>
      </c>
      <c r="AW78" s="29">
        <v>13.152768032166669</v>
      </c>
      <c r="AX78" s="31">
        <v>5.5816033636152236</v>
      </c>
      <c r="AY78" s="1">
        <f>J78/I78</f>
        <v>0.68257347699742488</v>
      </c>
      <c r="AZ78" s="2">
        <f>K78/I78</f>
        <v>0.31742652300257518</v>
      </c>
      <c r="BA78" s="1">
        <f>M78/L78</f>
        <v>0.30955173839269723</v>
      </c>
      <c r="BB78" s="2">
        <f>N78/L78</f>
        <v>0.69044826160730277</v>
      </c>
      <c r="BC78" s="1">
        <f>P78/O78</f>
        <v>0.66720734823489092</v>
      </c>
      <c r="BD78" s="2">
        <f>Q78/O78</f>
        <v>0.33279265176510903</v>
      </c>
      <c r="BE78" s="1">
        <f>AD78*Y78</f>
        <v>0.43763988694870032</v>
      </c>
      <c r="BF78" s="2">
        <f>AD78*Z78</f>
        <v>1.2293575839240797E-4</v>
      </c>
      <c r="BG78" s="1">
        <f>AC78*AA78</f>
        <v>0.5621582370184719</v>
      </c>
      <c r="BH78" s="2">
        <f>AC78*AB78</f>
        <v>7.8940274435445953E-5</v>
      </c>
      <c r="BI78" s="1">
        <f>AM78/AK78</f>
        <v>9.4005459015810366E-4</v>
      </c>
      <c r="BJ78" s="2">
        <f>AN78/AL78</f>
        <v>5.2604004970241204E-16</v>
      </c>
      <c r="BK78" s="1">
        <f>AO78/AK78</f>
        <v>3.8149172252640806E-2</v>
      </c>
      <c r="BL78" s="2">
        <f>AP78/AL78</f>
        <v>1.3097187893829692E-10</v>
      </c>
      <c r="BM78" s="1">
        <f>AQ78/AK78</f>
        <v>1.2873942188470556E-4</v>
      </c>
      <c r="BN78" s="2">
        <f>AR78/AL78</f>
        <v>3.1215236527816891E-3</v>
      </c>
      <c r="BO78">
        <f>AS78/AK78</f>
        <v>2.0264256786157512E-2</v>
      </c>
      <c r="BP78" s="2">
        <f>AT78/AL78</f>
        <v>2.0264256786157512E-2</v>
      </c>
    </row>
    <row r="79" spans="1:68" ht="15" customHeight="1" thickBot="1" x14ac:dyDescent="0.4">
      <c r="A79" s="21">
        <v>2100</v>
      </c>
      <c r="B79" s="3">
        <f t="shared" si="15"/>
        <v>0.84148267899999996</v>
      </c>
      <c r="C79" s="9">
        <f t="shared" si="15"/>
        <v>782.02691560000005</v>
      </c>
      <c r="D79" s="9">
        <f t="shared" si="15"/>
        <v>13.080040820000001</v>
      </c>
      <c r="E79" s="4">
        <f t="shared" si="15"/>
        <v>3.4843868869999999</v>
      </c>
      <c r="F79" s="32">
        <v>0.21098391408777498</v>
      </c>
      <c r="G79" s="33">
        <v>0.74969383588502347</v>
      </c>
      <c r="H79" s="33">
        <v>3.0139432648395874</v>
      </c>
      <c r="I79" s="32">
        <v>886.65583202218318</v>
      </c>
      <c r="J79" s="34">
        <v>623.82173165752545</v>
      </c>
      <c r="K79" s="33">
        <v>262.83410036465767</v>
      </c>
      <c r="L79" s="32">
        <v>11069.326442880911</v>
      </c>
      <c r="M79" s="34">
        <v>3524.3821478020432</v>
      </c>
      <c r="N79" s="33">
        <v>7544.9442950788671</v>
      </c>
      <c r="O79" s="32">
        <v>384.04321075341443</v>
      </c>
      <c r="P79" s="34">
        <v>268.06476086090925</v>
      </c>
      <c r="Q79" s="33">
        <v>115.97844989250518</v>
      </c>
      <c r="R79" s="34">
        <v>7.6501134312654386</v>
      </c>
      <c r="S79" s="34">
        <v>5.5765914492180428</v>
      </c>
      <c r="T79" s="34">
        <v>11.682691346325857</v>
      </c>
      <c r="U79" s="32">
        <v>15.030907996268073</v>
      </c>
      <c r="V79" s="33">
        <v>7.4741583853688029E-6</v>
      </c>
      <c r="W79" s="32">
        <v>97.980522168841532</v>
      </c>
      <c r="X79" s="33">
        <v>3.3386882056789199E-3</v>
      </c>
      <c r="Y79" s="32">
        <v>0.99971916239269676</v>
      </c>
      <c r="Z79" s="33">
        <v>2.8083760730320044E-4</v>
      </c>
      <c r="AA79" s="32">
        <v>0.99985958360817218</v>
      </c>
      <c r="AB79" s="33">
        <v>1.4041639182785513E-4</v>
      </c>
      <c r="AC79" s="32">
        <v>0.56167951250783044</v>
      </c>
      <c r="AD79" s="33">
        <v>0.43832048749216962</v>
      </c>
      <c r="AE79" s="32">
        <v>208.19317911559042</v>
      </c>
      <c r="AF79" s="33">
        <v>80.398053483109209</v>
      </c>
      <c r="AG79" s="32">
        <v>0.22334745362664207</v>
      </c>
      <c r="AH79" s="33">
        <v>0.30678454870170896</v>
      </c>
      <c r="AI79" s="34">
        <v>0.89999999999999991</v>
      </c>
      <c r="AJ79" s="34">
        <v>0.10000000000000009</v>
      </c>
      <c r="AK79" s="32">
        <v>284.02746738435786</v>
      </c>
      <c r="AL79" s="33">
        <v>119.00478152457696</v>
      </c>
      <c r="AM79" s="32">
        <v>0.2259281951922755</v>
      </c>
      <c r="AN79" s="33">
        <v>5.5863043569578793E-14</v>
      </c>
      <c r="AO79" s="32">
        <v>9.6001827244788469</v>
      </c>
      <c r="AP79" s="33">
        <v>1.1146838934739526E-8</v>
      </c>
      <c r="AQ79" s="32">
        <v>4.7644453442334513E-2</v>
      </c>
      <c r="AR79" s="33">
        <v>0.47511955670968692</v>
      </c>
      <c r="AS79" s="32">
        <v>6.0889511503351743</v>
      </c>
      <c r="AT79" s="33">
        <v>2.5512120642151856</v>
      </c>
      <c r="AU79" s="32">
        <v>28.816936702368132</v>
      </c>
      <c r="AV79" s="33">
        <v>5.4676465129624905</v>
      </c>
      <c r="AW79" s="32">
        <v>14.021847930532113</v>
      </c>
      <c r="AX79" s="33">
        <v>5.581661881432507</v>
      </c>
      <c r="AY79" s="3">
        <f>J79/I79</f>
        <v>0.70356694122767371</v>
      </c>
      <c r="AZ79" s="4">
        <f>K79/I79</f>
        <v>0.29643305877232629</v>
      </c>
      <c r="BA79" s="3">
        <f>M79/L79</f>
        <v>0.31839174370620377</v>
      </c>
      <c r="BB79" s="4">
        <f>N79/L79</f>
        <v>0.68160825629379618</v>
      </c>
      <c r="BC79" s="3">
        <f>P79/O79</f>
        <v>0.69800676943362927</v>
      </c>
      <c r="BD79" s="4">
        <f>Q79/O79</f>
        <v>0.30199323056637073</v>
      </c>
      <c r="BE79" s="3">
        <f>AD79*Y79</f>
        <v>0.43819739061523033</v>
      </c>
      <c r="BF79" s="4">
        <f>AD79*Z79</f>
        <v>1.2309687693927332E-4</v>
      </c>
      <c r="BG79" s="3">
        <f>AC79*AA79</f>
        <v>0.56160064349732053</v>
      </c>
      <c r="BH79" s="4">
        <f>AC79*AB79</f>
        <v>7.8869010509978175E-5</v>
      </c>
      <c r="BI79" s="3">
        <f>AM79/AK79</f>
        <v>7.9544488169709302E-4</v>
      </c>
      <c r="BJ79" s="4">
        <f>AN79/AL79</f>
        <v>4.6941847927380899E-16</v>
      </c>
      <c r="BK79" s="3">
        <f>AO79/AK79</f>
        <v>3.380019127335835E-2</v>
      </c>
      <c r="BL79" s="4">
        <f>AP79/AL79</f>
        <v>9.3667151789505807E-11</v>
      </c>
      <c r="BM79" s="3">
        <f>AQ79/AK79</f>
        <v>1.6774593626841042E-4</v>
      </c>
      <c r="BN79" s="4">
        <f>AR79/AL79</f>
        <v>3.9924408971043308E-3</v>
      </c>
      <c r="BO79" s="9">
        <f>AS79/AK79</f>
        <v>2.1437895448665711E-2</v>
      </c>
      <c r="BP79" s="4">
        <f>AT79/AL79</f>
        <v>2.1437895448665711E-2</v>
      </c>
    </row>
    <row r="80" spans="1:68" ht="15" customHeight="1" thickBot="1" x14ac:dyDescent="0.4">
      <c r="O80" s="9"/>
    </row>
    <row r="81" spans="1:68" ht="15" customHeight="1" thickBot="1" x14ac:dyDescent="0.4">
      <c r="A81" s="22" t="s">
        <v>22</v>
      </c>
      <c r="B81" s="11" t="str">
        <f>B61</f>
        <v>Abatement rate</v>
      </c>
      <c r="C81" s="12" t="str">
        <f t="shared" ref="C81:E81" si="16">C61</f>
        <v>Net output</v>
      </c>
      <c r="D81" s="12" t="str">
        <f t="shared" si="16"/>
        <v>Net emissions</v>
      </c>
      <c r="E81" s="12" t="str">
        <f t="shared" si="16"/>
        <v>Atmospheric temperature</v>
      </c>
      <c r="F81" s="5" t="s">
        <v>28</v>
      </c>
      <c r="G81" s="6" t="s">
        <v>29</v>
      </c>
      <c r="H81" s="13" t="str">
        <f t="shared" ref="H81:BP81" si="17">H61</f>
        <v>Atmospheric temperature</v>
      </c>
      <c r="I81" s="16" t="str">
        <f t="shared" si="17"/>
        <v>Total Capital</v>
      </c>
      <c r="J81" s="8" t="str">
        <f t="shared" si="17"/>
        <v>Capital (Green)</v>
      </c>
      <c r="K81" s="10" t="str">
        <f t="shared" si="17"/>
        <v>Capital (Brown)</v>
      </c>
      <c r="L81" s="16" t="str">
        <f t="shared" si="17"/>
        <v>Total Labor</v>
      </c>
      <c r="M81" s="8" t="str">
        <f t="shared" si="17"/>
        <v>Labor (Green)</v>
      </c>
      <c r="N81" s="10" t="str">
        <f t="shared" si="17"/>
        <v>Labor (Brown)</v>
      </c>
      <c r="O81" s="7" t="str">
        <f t="shared" si="17"/>
        <v>Net output</v>
      </c>
      <c r="P81" s="8" t="str">
        <f t="shared" si="17"/>
        <v>Net output (Green)</v>
      </c>
      <c r="Q81" s="10" t="str">
        <f t="shared" si="17"/>
        <v>Net output (Brown)</v>
      </c>
      <c r="R81" s="16" t="str">
        <f t="shared" si="17"/>
        <v>net emissions</v>
      </c>
      <c r="S81" s="8" t="str">
        <f t="shared" si="17"/>
        <v>Emissions (Green)</v>
      </c>
      <c r="T81" s="10" t="str">
        <f t="shared" si="17"/>
        <v>Emissions (Brown)</v>
      </c>
      <c r="U81" s="8" t="str">
        <f t="shared" si="17"/>
        <v>Capital transfer (Brown-&gt;Green)</v>
      </c>
      <c r="V81" s="10" t="str">
        <f t="shared" si="17"/>
        <v>Capital transfer (Green-&gt;Brown)</v>
      </c>
      <c r="W81" s="8" t="str">
        <f t="shared" si="17"/>
        <v>Labor transfer (Brown-&gt;Green)</v>
      </c>
      <c r="X81" s="10" t="str">
        <f t="shared" si="17"/>
        <v>Labor transfer (Green-&gt;Brown)</v>
      </c>
      <c r="Y81" s="8" t="str">
        <f t="shared" si="17"/>
        <v>Capital productivity share (Green)</v>
      </c>
      <c r="Z81" s="10" t="str">
        <f t="shared" si="17"/>
        <v>Capital productivity share (Brown)</v>
      </c>
      <c r="AA81" s="8" t="str">
        <f t="shared" si="17"/>
        <v>Labor productivity share (Green)</v>
      </c>
      <c r="AB81" s="10" t="str">
        <f t="shared" si="17"/>
        <v>Labor productivity share (Brown)</v>
      </c>
      <c r="AC81" s="8" t="str">
        <f t="shared" si="17"/>
        <v>Labor R&amp;D share</v>
      </c>
      <c r="AD81" s="10" t="str">
        <f t="shared" si="17"/>
        <v>Capital R&amp;D share</v>
      </c>
      <c r="AE81" s="8" t="str">
        <f t="shared" si="17"/>
        <v>Consumption (Green)</v>
      </c>
      <c r="AF81" s="10" t="str">
        <f t="shared" si="17"/>
        <v>Consumption (Brown)</v>
      </c>
      <c r="AG81" s="8" t="str">
        <f t="shared" si="17"/>
        <v>Saving rate (Green)</v>
      </c>
      <c r="AH81" s="10" t="str">
        <f t="shared" si="17"/>
        <v>Saving rate (Brown)</v>
      </c>
      <c r="AI81" s="5" t="s">
        <v>47</v>
      </c>
      <c r="AJ81" s="26" t="s">
        <v>48</v>
      </c>
      <c r="AK81" s="8" t="str">
        <f t="shared" ref="AK81:AX81" si="18">AK61</f>
        <v>Gross output (Green)</v>
      </c>
      <c r="AL81" s="10" t="str">
        <f t="shared" si="18"/>
        <v>Gross output (Brown)</v>
      </c>
      <c r="AM81" s="8" t="str">
        <f t="shared" si="18"/>
        <v>Capital transfer cost (Brown-&gt;Green)</v>
      </c>
      <c r="AN81" s="10" t="str">
        <f t="shared" si="18"/>
        <v>Capital transfer cost (Green-&gt;Brown)</v>
      </c>
      <c r="AO81" s="8" t="str">
        <f t="shared" si="18"/>
        <v>Labor transfer cost (Brown-&gt;Green)</v>
      </c>
      <c r="AP81" s="10" t="str">
        <f t="shared" si="18"/>
        <v>Labor transfer cost (Green-&gt;Brown)</v>
      </c>
      <c r="AQ81" s="8" t="str">
        <f t="shared" si="18"/>
        <v>Abatement cost (Green)</v>
      </c>
      <c r="AR81" s="10" t="str">
        <f t="shared" si="18"/>
        <v>Abatement cost (Brown)</v>
      </c>
      <c r="AS81" s="5" t="str">
        <f t="shared" si="18"/>
        <v>Damage cost (Green)</v>
      </c>
      <c r="AT81" s="26" t="str">
        <f t="shared" si="18"/>
        <v>Damage cost (Brown)</v>
      </c>
      <c r="AU81" s="5" t="str">
        <f t="shared" si="18"/>
        <v>Capital productivity (Green)</v>
      </c>
      <c r="AV81" s="26" t="str">
        <f t="shared" si="18"/>
        <v>Capital productivity (Brown)</v>
      </c>
      <c r="AW81" s="5" t="str">
        <f t="shared" si="18"/>
        <v>Labor productivity (Green)</v>
      </c>
      <c r="AX81" s="26" t="str">
        <f t="shared" si="18"/>
        <v>Labor productivity (Brown)</v>
      </c>
      <c r="AY81" s="8" t="str">
        <f t="shared" si="17"/>
        <v>Capital share (Green)</v>
      </c>
      <c r="AZ81" s="10" t="str">
        <f t="shared" si="17"/>
        <v>Capital share (Brown)</v>
      </c>
      <c r="BA81" s="8" t="str">
        <f t="shared" si="17"/>
        <v>Labor share (Green)</v>
      </c>
      <c r="BB81" s="10" t="str">
        <f t="shared" si="17"/>
        <v>Labor share (Brown)</v>
      </c>
      <c r="BC81" s="8" t="str">
        <f t="shared" si="17"/>
        <v>Output share (Green)</v>
      </c>
      <c r="BD81" s="10" t="str">
        <f t="shared" si="17"/>
        <v>Output share (Brown)</v>
      </c>
      <c r="BE81" s="8" t="str">
        <f t="shared" si="17"/>
        <v>Capital R&amp;D share (Green)</v>
      </c>
      <c r="BF81" s="10" t="str">
        <f t="shared" si="17"/>
        <v>Capital R&amp;D share (Brown)</v>
      </c>
      <c r="BG81" s="8" t="str">
        <f t="shared" si="17"/>
        <v>Labor R&amp;D share (Green)</v>
      </c>
      <c r="BH81" s="10" t="str">
        <f t="shared" si="17"/>
        <v>Labor R&amp;D share (Brown)</v>
      </c>
      <c r="BI81" s="8" t="str">
        <f t="shared" si="17"/>
        <v>Capital transfer cost share (Brown-&gt;Green)</v>
      </c>
      <c r="BJ81" s="10" t="str">
        <f t="shared" si="17"/>
        <v>Capital transfer cost share (Green-&gt;Brown)</v>
      </c>
      <c r="BK81" s="8" t="str">
        <f t="shared" si="17"/>
        <v>Labor transfer cost share (Brown-&gt;Green)</v>
      </c>
      <c r="BL81" s="10" t="str">
        <f t="shared" si="17"/>
        <v>Labor transfer cost share (Green-&gt;Brown)</v>
      </c>
      <c r="BM81" s="8" t="str">
        <f t="shared" si="17"/>
        <v>Abatement cost share (Green)</v>
      </c>
      <c r="BN81" s="10" t="str">
        <f t="shared" si="17"/>
        <v>Abatement cost share (Brown)</v>
      </c>
      <c r="BO81" s="8" t="str">
        <f t="shared" si="17"/>
        <v>Damage cost share (Green)</v>
      </c>
      <c r="BP81" s="10" t="str">
        <f t="shared" si="17"/>
        <v>Damage cost share (Brown)</v>
      </c>
    </row>
    <row r="82" spans="1:68" ht="15" customHeight="1" x14ac:dyDescent="0.35">
      <c r="A82" s="19">
        <v>2015</v>
      </c>
      <c r="B82" s="17">
        <f t="shared" ref="B82:E97" si="19">B62</f>
        <v>0.03</v>
      </c>
      <c r="C82" s="23">
        <f t="shared" si="19"/>
        <v>104.9972283</v>
      </c>
      <c r="D82" s="23">
        <f t="shared" si="19"/>
        <v>33.38173132</v>
      </c>
      <c r="E82" s="18">
        <f t="shared" si="19"/>
        <v>0.85</v>
      </c>
      <c r="F82" s="27">
        <v>3.0000002539085757E-2</v>
      </c>
      <c r="G82" s="28">
        <v>3.0999935308689129E-2</v>
      </c>
      <c r="H82" s="28">
        <v>0.85</v>
      </c>
      <c r="I82" s="29">
        <v>223</v>
      </c>
      <c r="J82" s="30">
        <v>44.599999999999987</v>
      </c>
      <c r="K82" s="31">
        <v>178.4</v>
      </c>
      <c r="L82" s="29">
        <v>7403</v>
      </c>
      <c r="M82" s="30">
        <v>1480.5999999999997</v>
      </c>
      <c r="N82" s="31">
        <v>5922.4000000000005</v>
      </c>
      <c r="O82" s="29">
        <v>95.642872766429306</v>
      </c>
      <c r="P82" s="30">
        <v>15.176499177643988</v>
      </c>
      <c r="Q82" s="31">
        <v>80.466373588785316</v>
      </c>
      <c r="R82" s="30">
        <v>30.469815670861365</v>
      </c>
      <c r="S82" s="30">
        <v>1.3695240246885798</v>
      </c>
      <c r="T82" s="30">
        <v>27.390480493771612</v>
      </c>
      <c r="U82" s="29">
        <v>47.375122084923476</v>
      </c>
      <c r="V82" s="31">
        <v>4.0534098781183816E-5</v>
      </c>
      <c r="W82" s="29">
        <v>51.920318306929424</v>
      </c>
      <c r="X82" s="31">
        <v>4.8686490532388348E-2</v>
      </c>
      <c r="Y82" s="29">
        <v>0.9995246702779369</v>
      </c>
      <c r="Z82" s="31">
        <v>4.7532972206308871E-4</v>
      </c>
      <c r="AA82" s="29">
        <v>0.99976366631450753</v>
      </c>
      <c r="AB82" s="31">
        <v>2.3633368549250244E-4</v>
      </c>
      <c r="AC82" s="29">
        <v>0.56650622620267388</v>
      </c>
      <c r="AD82" s="31">
        <v>0.43349377379732607</v>
      </c>
      <c r="AE82" s="29">
        <v>13.069153723342879</v>
      </c>
      <c r="AF82" s="31">
        <v>58.769323301635744</v>
      </c>
      <c r="AG82" s="29">
        <v>0.13885583424966494</v>
      </c>
      <c r="AH82" s="31">
        <v>0.26964120935820962</v>
      </c>
      <c r="AI82" s="30">
        <v>0.19999999999999996</v>
      </c>
      <c r="AJ82" s="30">
        <v>0.8</v>
      </c>
      <c r="AK82" s="29">
        <v>20.151294923939357</v>
      </c>
      <c r="AL82" s="31">
        <v>80.605179695757457</v>
      </c>
      <c r="AM82" s="29">
        <v>2.2444021925614042</v>
      </c>
      <c r="AN82" s="31">
        <v>1.6430131640027675E-12</v>
      </c>
      <c r="AO82" s="29">
        <v>2.6957194530928708</v>
      </c>
      <c r="AP82" s="31">
        <v>2.3703743603603405E-6</v>
      </c>
      <c r="AQ82" s="29">
        <v>3.1412766628552381E-4</v>
      </c>
      <c r="AR82" s="31">
        <v>1.3638446969011907E-3</v>
      </c>
      <c r="AS82" s="29">
        <v>3.4359972974809E-2</v>
      </c>
      <c r="AT82" s="31">
        <v>0.13743989189923603</v>
      </c>
      <c r="AU82" s="29">
        <v>5</v>
      </c>
      <c r="AV82" s="31">
        <v>5</v>
      </c>
      <c r="AW82" s="29">
        <v>5</v>
      </c>
      <c r="AX82" s="31">
        <v>5</v>
      </c>
      <c r="AY82" s="1">
        <f t="shared" ref="AY82:AY99" si="20">J82/I82</f>
        <v>0.19999999999999996</v>
      </c>
      <c r="AZ82" s="2">
        <f t="shared" ref="AZ82:AZ99" si="21">K82/I82</f>
        <v>0.8</v>
      </c>
      <c r="BA82" s="1">
        <f t="shared" ref="BA82:BA99" si="22">M82/L82</f>
        <v>0.19999999999999996</v>
      </c>
      <c r="BB82" s="2">
        <f t="shared" ref="BB82:BB99" si="23">N82/L82</f>
        <v>0.8</v>
      </c>
      <c r="BC82" s="1">
        <f t="shared" ref="BC82:BC99" si="24">P82/O82</f>
        <v>0.15867883030559646</v>
      </c>
      <c r="BD82" s="2">
        <f t="shared" ref="BD82:BD99" si="25">Q82/O82</f>
        <v>0.84132116969440351</v>
      </c>
      <c r="BE82" s="1">
        <f t="shared" ref="BE82:BE99" si="26">AD82*Y82</f>
        <v>0.43328772132231091</v>
      </c>
      <c r="BF82" s="2">
        <f t="shared" ref="BF82:BF99" si="27">AD82*Z82</f>
        <v>2.0605247501516246E-4</v>
      </c>
      <c r="BG82" s="1">
        <f t="shared" ref="BG82:BG99" si="28">AC82*AA82</f>
        <v>0.56637234169838102</v>
      </c>
      <c r="BH82" s="2">
        <f t="shared" ref="BH82:BH99" si="29">AC82*AB82</f>
        <v>1.3388450429292718E-4</v>
      </c>
      <c r="BI82" s="17">
        <f>AM82/AK82</f>
        <v>0.11137756660466999</v>
      </c>
      <c r="BJ82" s="18">
        <f>AN82/AL82</f>
        <v>2.0383468782084301E-14</v>
      </c>
      <c r="BK82" s="17">
        <f>AO82/AK82</f>
        <v>0.13377400624961361</v>
      </c>
      <c r="BL82" s="18">
        <f>AP82/AL82</f>
        <v>2.9407221338718782E-8</v>
      </c>
      <c r="BM82" s="17">
        <f>AQ82/AK82</f>
        <v>1.5588460566489257E-5</v>
      </c>
      <c r="BN82" s="18">
        <f>AR82/AL82</f>
        <v>1.6920062731067578E-5</v>
      </c>
      <c r="BO82" s="23">
        <f>AS82/AK82</f>
        <v>1.7051000000000002E-3</v>
      </c>
      <c r="BP82" s="18">
        <f>AT82/AL82</f>
        <v>1.7050999999999998E-3</v>
      </c>
    </row>
    <row r="83" spans="1:68" ht="15" customHeight="1" x14ac:dyDescent="0.35">
      <c r="A83" s="20">
        <v>2020</v>
      </c>
      <c r="B83" s="1">
        <f t="shared" si="19"/>
        <v>0.18715100800000001</v>
      </c>
      <c r="C83">
        <f t="shared" si="19"/>
        <v>125.0094035</v>
      </c>
      <c r="D83">
        <f t="shared" si="19"/>
        <v>35.401101560000001</v>
      </c>
      <c r="E83" s="2">
        <f t="shared" si="19"/>
        <v>1.016341648</v>
      </c>
      <c r="F83" s="29">
        <v>2.1549723831377713E-2</v>
      </c>
      <c r="G83" s="31">
        <v>0.19228671962255298</v>
      </c>
      <c r="H83" s="31">
        <v>1.0098744760480296</v>
      </c>
      <c r="I83" s="29">
        <v>250.7012487072534</v>
      </c>
      <c r="J83" s="30">
        <v>64.84709317645202</v>
      </c>
      <c r="K83" s="31">
        <v>185.85415553080139</v>
      </c>
      <c r="L83" s="29">
        <v>7853.0908476727118</v>
      </c>
      <c r="M83" s="30">
        <v>1625.6435156200741</v>
      </c>
      <c r="N83" s="31">
        <v>6227.4473320526376</v>
      </c>
      <c r="O83" s="29">
        <v>104.98919900628908</v>
      </c>
      <c r="P83" s="30">
        <v>20.799148968966733</v>
      </c>
      <c r="Q83" s="31">
        <v>84.190050037322351</v>
      </c>
      <c r="R83" s="30">
        <v>25.406686882402497</v>
      </c>
      <c r="S83" s="30">
        <v>1.639682129391832</v>
      </c>
      <c r="T83" s="30">
        <v>26.620014765663694</v>
      </c>
      <c r="U83" s="29">
        <v>47.964656451170463</v>
      </c>
      <c r="V83" s="31">
        <v>7.4153114117072528E-5</v>
      </c>
      <c r="W83" s="29">
        <v>53.562392520722099</v>
      </c>
      <c r="X83" s="31">
        <v>5.0887304756808582E-2</v>
      </c>
      <c r="Y83" s="29">
        <v>0.99952471825681466</v>
      </c>
      <c r="Z83" s="31">
        <v>4.7528174318531936E-4</v>
      </c>
      <c r="AA83" s="29">
        <v>0.99976363306311222</v>
      </c>
      <c r="AB83" s="31">
        <v>2.363669368877747E-4</v>
      </c>
      <c r="AC83" s="29">
        <v>0.56622342522886604</v>
      </c>
      <c r="AD83" s="31">
        <v>0.4337765747711339</v>
      </c>
      <c r="AE83" s="29">
        <v>17.691496619664708</v>
      </c>
      <c r="AF83" s="31">
        <v>62.433964559992781</v>
      </c>
      <c r="AG83" s="29">
        <v>0.14941247615173017</v>
      </c>
      <c r="AH83" s="31">
        <v>0.25841635047947903</v>
      </c>
      <c r="AI83" s="30">
        <v>0.30000000000000004</v>
      </c>
      <c r="AJ83" s="30">
        <v>0.7</v>
      </c>
      <c r="AK83" s="29">
        <v>26.031509232083195</v>
      </c>
      <c r="AL83" s="31">
        <v>84.523597313046025</v>
      </c>
      <c r="AM83" s="29">
        <v>2.3006082684788085</v>
      </c>
      <c r="AN83" s="31">
        <v>5.4986843332595812E-12</v>
      </c>
      <c r="AO83" s="29">
        <v>2.8689298925439068</v>
      </c>
      <c r="AP83" s="31">
        <v>2.5895177854123132E-6</v>
      </c>
      <c r="AQ83" s="29">
        <v>1.6848586355862612E-4</v>
      </c>
      <c r="AR83" s="31">
        <v>0.13011011076977935</v>
      </c>
      <c r="AS83" s="29">
        <v>6.2653616230191056E-2</v>
      </c>
      <c r="AT83" s="31">
        <v>0.20343457543060789</v>
      </c>
      <c r="AU83" s="29">
        <v>5.5860713033254585</v>
      </c>
      <c r="AV83" s="31">
        <v>5.0002977999111522</v>
      </c>
      <c r="AW83" s="29">
        <v>5.3325850682248159</v>
      </c>
      <c r="AX83" s="31">
        <v>5.0000889047494361</v>
      </c>
      <c r="AY83" s="1">
        <f t="shared" si="20"/>
        <v>0.25866282481973069</v>
      </c>
      <c r="AZ83" s="2">
        <f t="shared" si="21"/>
        <v>0.74133717518026931</v>
      </c>
      <c r="BA83" s="1">
        <f t="shared" si="22"/>
        <v>0.20700683936463549</v>
      </c>
      <c r="BB83" s="2">
        <f t="shared" si="23"/>
        <v>0.79299316063536451</v>
      </c>
      <c r="BC83" s="1">
        <f t="shared" si="24"/>
        <v>0.19810751168528126</v>
      </c>
      <c r="BD83" s="2">
        <f t="shared" si="25"/>
        <v>0.80189248831471871</v>
      </c>
      <c r="BE83" s="1">
        <f t="shared" si="26"/>
        <v>0.43357040868452373</v>
      </c>
      <c r="BF83" s="2">
        <f t="shared" si="27"/>
        <v>2.0616608661018154E-4</v>
      </c>
      <c r="BG83" s="1">
        <f t="shared" si="28"/>
        <v>0.56608958873225057</v>
      </c>
      <c r="BH83" s="2">
        <f t="shared" si="29"/>
        <v>1.3383649661545099E-4</v>
      </c>
      <c r="BI83" s="1">
        <f t="shared" ref="BI83:BI99" si="30">AM83/AK83</f>
        <v>8.8377828882981763E-2</v>
      </c>
      <c r="BJ83" s="2">
        <f t="shared" ref="BJ83:BJ99" si="31">AN83/AL83</f>
        <v>6.505502023173914E-14</v>
      </c>
      <c r="BK83" s="1">
        <f t="shared" ref="BK83:BK99" si="32">AO83/AK83</f>
        <v>0.11020989474586519</v>
      </c>
      <c r="BL83" s="2">
        <f t="shared" ref="BL83:BL99" si="33">AP83/AL83</f>
        <v>3.0636625365359682E-8</v>
      </c>
      <c r="BM83" s="1">
        <f t="shared" ref="BM83:BM99" si="34">AQ83/AK83</f>
        <v>6.4723816839237053E-6</v>
      </c>
      <c r="BN83" s="2">
        <f t="shared" ref="BN83:BN99" si="35">AR83/AL83</f>
        <v>1.5393347527306099E-3</v>
      </c>
      <c r="BO83">
        <f t="shared" ref="BO83:BO99" si="36">AS83/AK83</f>
        <v>2.406837639400946E-3</v>
      </c>
      <c r="BP83" s="2">
        <f t="shared" ref="BP83:BP99" si="37">AT83/AL83</f>
        <v>2.4068376394009465E-3</v>
      </c>
    </row>
    <row r="84" spans="1:68" ht="15" customHeight="1" x14ac:dyDescent="0.35">
      <c r="A84" s="20">
        <v>2025</v>
      </c>
      <c r="B84" s="1">
        <f t="shared" si="19"/>
        <v>0.21146505800000001</v>
      </c>
      <c r="C84">
        <f t="shared" si="19"/>
        <v>147.2419965</v>
      </c>
      <c r="D84">
        <f t="shared" si="19"/>
        <v>37.144780320000002</v>
      </c>
      <c r="E84" s="2">
        <f t="shared" si="19"/>
        <v>1.184309383</v>
      </c>
      <c r="F84" s="29">
        <v>2.3346723028211506E-2</v>
      </c>
      <c r="G84" s="31">
        <v>0.21638112916828514</v>
      </c>
      <c r="H84" s="31">
        <v>1.165185171710879</v>
      </c>
      <c r="I84" s="29">
        <v>272.35526948230404</v>
      </c>
      <c r="J84" s="30">
        <v>82.152427997452577</v>
      </c>
      <c r="K84" s="31">
        <v>190.20284148485149</v>
      </c>
      <c r="L84" s="29">
        <v>8264.9206603509756</v>
      </c>
      <c r="M84" s="30">
        <v>1767.212845596033</v>
      </c>
      <c r="N84" s="31">
        <v>6497.7078147549428</v>
      </c>
      <c r="O84" s="29">
        <v>113.85498858921702</v>
      </c>
      <c r="P84" s="30">
        <v>26.617753936085258</v>
      </c>
      <c r="Q84" s="31">
        <v>87.237234653131765</v>
      </c>
      <c r="R84" s="30">
        <v>23.927779775623332</v>
      </c>
      <c r="S84" s="30">
        <v>1.8712842838388033</v>
      </c>
      <c r="T84" s="30">
        <v>25.604027154643568</v>
      </c>
      <c r="U84" s="29">
        <v>48.804778499785058</v>
      </c>
      <c r="V84" s="31">
        <v>1.0315765452684918E-4</v>
      </c>
      <c r="W84" s="29">
        <v>54.217662560565529</v>
      </c>
      <c r="X84" s="31">
        <v>5.1709010037729347E-2</v>
      </c>
      <c r="Y84" s="29">
        <v>0.99952451286378596</v>
      </c>
      <c r="Z84" s="31">
        <v>4.7548713621406013E-4</v>
      </c>
      <c r="AA84" s="29">
        <v>0.99976362736211188</v>
      </c>
      <c r="AB84" s="31">
        <v>2.3637263788814201E-4</v>
      </c>
      <c r="AC84" s="29">
        <v>0.56659752778578532</v>
      </c>
      <c r="AD84" s="31">
        <v>0.43340247221421474</v>
      </c>
      <c r="AE84" s="29">
        <v>22.392400243282751</v>
      </c>
      <c r="AF84" s="31">
        <v>65.849050592683739</v>
      </c>
      <c r="AG84" s="29">
        <v>0.15874193228130581</v>
      </c>
      <c r="AH84" s="31">
        <v>0.24517265070919131</v>
      </c>
      <c r="AI84" s="30">
        <v>0.4</v>
      </c>
      <c r="AJ84" s="30">
        <v>0.6</v>
      </c>
      <c r="AK84" s="29">
        <v>32.042111931266348</v>
      </c>
      <c r="AL84" s="31">
        <v>87.683855528061883</v>
      </c>
      <c r="AM84" s="29">
        <v>2.381906404413082</v>
      </c>
      <c r="AN84" s="31">
        <v>1.0641501687480769E-11</v>
      </c>
      <c r="AO84" s="29">
        <v>2.9395549335313489</v>
      </c>
      <c r="AP84" s="31">
        <v>2.6738217190819943E-6</v>
      </c>
      <c r="AQ84" s="29">
        <v>2.3150999039999346E-4</v>
      </c>
      <c r="AR84" s="31">
        <v>0.16567305122065762</v>
      </c>
      <c r="AS84" s="29">
        <v>0.10266514724625905</v>
      </c>
      <c r="AT84" s="31">
        <v>0.2809451498770919</v>
      </c>
      <c r="AU84" s="29">
        <v>6.2412397997784677</v>
      </c>
      <c r="AV84" s="31">
        <v>5.0005957817619304</v>
      </c>
      <c r="AW84" s="29">
        <v>5.6871349550458961</v>
      </c>
      <c r="AX84" s="31">
        <v>5.0001777792011177</v>
      </c>
      <c r="AY84" s="1">
        <f t="shared" si="20"/>
        <v>0.30163700578883174</v>
      </c>
      <c r="AZ84" s="2">
        <f t="shared" si="21"/>
        <v>0.69836299421116832</v>
      </c>
      <c r="BA84" s="1">
        <f t="shared" si="22"/>
        <v>0.21382090865963463</v>
      </c>
      <c r="BB84" s="2">
        <f t="shared" si="23"/>
        <v>0.78617909134036545</v>
      </c>
      <c r="BC84" s="1">
        <f t="shared" si="24"/>
        <v>0.23378645297766226</v>
      </c>
      <c r="BD84" s="2">
        <f t="shared" si="25"/>
        <v>0.76621354702233779</v>
      </c>
      <c r="BE84" s="1">
        <f t="shared" si="26"/>
        <v>0.43319639491387352</v>
      </c>
      <c r="BF84" s="2">
        <f t="shared" si="27"/>
        <v>2.0607730034123074E-4</v>
      </c>
      <c r="BG84" s="1">
        <f t="shared" si="28"/>
        <v>0.56646359963352166</v>
      </c>
      <c r="BH84" s="2">
        <f t="shared" si="29"/>
        <v>1.3392815226362592E-4</v>
      </c>
      <c r="BI84" s="1">
        <f t="shared" si="30"/>
        <v>7.4336748137030367E-2</v>
      </c>
      <c r="BJ84" s="2">
        <f t="shared" si="31"/>
        <v>1.2136215524960715E-13</v>
      </c>
      <c r="BK84" s="1">
        <f t="shared" si="32"/>
        <v>9.1740361554101021E-2</v>
      </c>
      <c r="BL84" s="2">
        <f t="shared" si="33"/>
        <v>3.0493888561119192E-8</v>
      </c>
      <c r="BM84" s="1">
        <f t="shared" si="34"/>
        <v>7.2251788801127209E-6</v>
      </c>
      <c r="BN84" s="2">
        <f t="shared" si="35"/>
        <v>1.8894362049081714E-3</v>
      </c>
      <c r="BO84">
        <f t="shared" si="36"/>
        <v>3.2040693031247891E-3</v>
      </c>
      <c r="BP84" s="2">
        <f t="shared" si="37"/>
        <v>3.2040693031247887E-3</v>
      </c>
    </row>
    <row r="85" spans="1:68" ht="15" customHeight="1" x14ac:dyDescent="0.35">
      <c r="A85" s="20">
        <v>2030</v>
      </c>
      <c r="B85" s="1">
        <f t="shared" si="19"/>
        <v>0.237698399</v>
      </c>
      <c r="C85">
        <f t="shared" si="19"/>
        <v>171.7043232</v>
      </c>
      <c r="D85">
        <f t="shared" si="19"/>
        <v>38.562185759999998</v>
      </c>
      <c r="E85" s="2">
        <f t="shared" si="19"/>
        <v>1.3535974239999999</v>
      </c>
      <c r="F85" s="29">
        <v>2.6961619211373786E-2</v>
      </c>
      <c r="G85" s="31">
        <v>0.25078240257949308</v>
      </c>
      <c r="H85" s="31">
        <v>1.3150218651656891</v>
      </c>
      <c r="I85" s="29">
        <v>288.89075184285849</v>
      </c>
      <c r="J85" s="30">
        <v>98.455628415002991</v>
      </c>
      <c r="K85" s="31">
        <v>190.4351234278555</v>
      </c>
      <c r="L85" s="29">
        <v>8638.9749595589419</v>
      </c>
      <c r="M85" s="30">
        <v>1903.8108754247232</v>
      </c>
      <c r="N85" s="31">
        <v>6735.1640841342178</v>
      </c>
      <c r="O85" s="29">
        <v>122.31666440375605</v>
      </c>
      <c r="P85" s="30">
        <v>32.949525302354949</v>
      </c>
      <c r="Q85" s="31">
        <v>89.367139101401108</v>
      </c>
      <c r="R85" s="30">
        <v>22.086261220129032</v>
      </c>
      <c r="S85" s="30">
        <v>2.0878576418805816</v>
      </c>
      <c r="T85" s="30">
        <v>24.362074434447607</v>
      </c>
      <c r="U85" s="29">
        <v>49.659278293978225</v>
      </c>
      <c r="V85" s="31">
        <v>1.2954892937377613E-4</v>
      </c>
      <c r="W85" s="29">
        <v>54.507483692551048</v>
      </c>
      <c r="X85" s="31">
        <v>5.138440771985079E-2</v>
      </c>
      <c r="Y85" s="29">
        <v>0.99952436407903222</v>
      </c>
      <c r="Z85" s="31">
        <v>4.7563592096773818E-4</v>
      </c>
      <c r="AA85" s="29">
        <v>0.99976348482211408</v>
      </c>
      <c r="AB85" s="31">
        <v>2.3651517788593005E-4</v>
      </c>
      <c r="AC85" s="29">
        <v>0.56498294962695783</v>
      </c>
      <c r="AD85" s="31">
        <v>0.43501705037304217</v>
      </c>
      <c r="AE85" s="29">
        <v>27.43538141727133</v>
      </c>
      <c r="AF85" s="31">
        <v>68.71990298537284</v>
      </c>
      <c r="AG85" s="29">
        <v>0.16735123903862481</v>
      </c>
      <c r="AH85" s="31">
        <v>0.23103834724529695</v>
      </c>
      <c r="AI85" s="30">
        <v>0.5</v>
      </c>
      <c r="AJ85" s="30">
        <v>0.5</v>
      </c>
      <c r="AK85" s="29">
        <v>38.544289508483089</v>
      </c>
      <c r="AL85" s="31">
        <v>89.950467042644391</v>
      </c>
      <c r="AM85" s="29">
        <v>2.4660439206787768</v>
      </c>
      <c r="AN85" s="31">
        <v>1.6782925101891637E-11</v>
      </c>
      <c r="AO85" s="29">
        <v>2.9710657784937187</v>
      </c>
      <c r="AP85" s="31">
        <v>2.6403573567198616E-6</v>
      </c>
      <c r="AQ85" s="29">
        <v>3.5114826243372001E-4</v>
      </c>
      <c r="AR85" s="31">
        <v>0.21622784590849392</v>
      </c>
      <c r="AS85" s="29">
        <v>0.15730335869321216</v>
      </c>
      <c r="AT85" s="31">
        <v>0.36709745496066104</v>
      </c>
      <c r="AU85" s="29">
        <v>6.9726572574222088</v>
      </c>
      <c r="AV85" s="31">
        <v>5.0008936530399781</v>
      </c>
      <c r="AW85" s="29">
        <v>6.0654804822951682</v>
      </c>
      <c r="AX85" s="31">
        <v>5.0002667160957373</v>
      </c>
      <c r="AY85" s="1">
        <f t="shared" si="20"/>
        <v>0.34080574676394526</v>
      </c>
      <c r="AZ85" s="2">
        <f t="shared" si="21"/>
        <v>0.65919425323605474</v>
      </c>
      <c r="BA85" s="1">
        <f t="shared" si="22"/>
        <v>0.22037462596394899</v>
      </c>
      <c r="BB85" s="2">
        <f t="shared" si="23"/>
        <v>0.77962537403605092</v>
      </c>
      <c r="BC85" s="1">
        <f t="shared" si="24"/>
        <v>0.26937887378609016</v>
      </c>
      <c r="BD85" s="2">
        <f t="shared" si="25"/>
        <v>0.73062112621390984</v>
      </c>
      <c r="BE85" s="1">
        <f t="shared" si="26"/>
        <v>0.43481014063765128</v>
      </c>
      <c r="BF85" s="2">
        <f t="shared" si="27"/>
        <v>2.0690973539085086E-4</v>
      </c>
      <c r="BG85" s="1">
        <f t="shared" si="28"/>
        <v>0.56484932258412435</v>
      </c>
      <c r="BH85" s="2">
        <f t="shared" si="29"/>
        <v>1.3362704283353738E-4</v>
      </c>
      <c r="BI85" s="1">
        <f t="shared" si="30"/>
        <v>6.3979488326955228E-2</v>
      </c>
      <c r="BJ85" s="2">
        <f t="shared" si="31"/>
        <v>1.8657963269868362E-13</v>
      </c>
      <c r="BK85" s="1">
        <f t="shared" si="32"/>
        <v>7.7081866506835628E-2</v>
      </c>
      <c r="BL85" s="2">
        <f t="shared" si="33"/>
        <v>2.935345911509388E-8</v>
      </c>
      <c r="BM85" s="1">
        <f t="shared" si="34"/>
        <v>9.1102538641018906E-6</v>
      </c>
      <c r="BN85" s="2">
        <f t="shared" si="35"/>
        <v>2.4038546215216761E-3</v>
      </c>
      <c r="BO85">
        <f t="shared" si="36"/>
        <v>4.081106713838681E-3</v>
      </c>
      <c r="BP85" s="2">
        <f t="shared" si="37"/>
        <v>4.081106713838681E-3</v>
      </c>
    </row>
    <row r="86" spans="1:68" ht="15" customHeight="1" x14ac:dyDescent="0.35">
      <c r="A86" s="20">
        <v>2035</v>
      </c>
      <c r="B86" s="1">
        <f t="shared" si="19"/>
        <v>0.26590699499999998</v>
      </c>
      <c r="C86">
        <f t="shared" si="19"/>
        <v>198.43149790000001</v>
      </c>
      <c r="D86">
        <f t="shared" si="19"/>
        <v>39.611642240000002</v>
      </c>
      <c r="E86" s="2">
        <f t="shared" si="19"/>
        <v>1.5237517119999999</v>
      </c>
      <c r="F86" s="29">
        <v>2.8277780434522504E-2</v>
      </c>
      <c r="G86" s="31">
        <v>0.30076886884271115</v>
      </c>
      <c r="H86" s="31">
        <v>1.4585431820495594</v>
      </c>
      <c r="I86" s="29">
        <v>301.39400006124896</v>
      </c>
      <c r="J86" s="30">
        <v>115.03101419065712</v>
      </c>
      <c r="K86" s="31">
        <v>186.36298587059184</v>
      </c>
      <c r="L86" s="29">
        <v>8976.5569175846176</v>
      </c>
      <c r="M86" s="30">
        <v>2034.7894328430857</v>
      </c>
      <c r="N86" s="31">
        <v>6941.7674847415328</v>
      </c>
      <c r="O86" s="29">
        <v>130.46886600107425</v>
      </c>
      <c r="P86" s="30">
        <v>39.938558730532399</v>
      </c>
      <c r="Q86" s="31">
        <v>90.530307270541854</v>
      </c>
      <c r="R86" s="30">
        <v>19.869717361149636</v>
      </c>
      <c r="S86" s="30">
        <v>2.2998711150401272</v>
      </c>
      <c r="T86" s="30">
        <v>22.939387478866706</v>
      </c>
      <c r="U86" s="29">
        <v>50.605384283948695</v>
      </c>
      <c r="V86" s="31">
        <v>1.5046976566214349E-4</v>
      </c>
      <c r="W86" s="29">
        <v>55.040837960980092</v>
      </c>
      <c r="X86" s="31">
        <v>4.977689342355239E-2</v>
      </c>
      <c r="Y86" s="29">
        <v>0.99952424038973364</v>
      </c>
      <c r="Z86" s="31">
        <v>4.757596102664033E-4</v>
      </c>
      <c r="AA86" s="29">
        <v>0.99976321959020742</v>
      </c>
      <c r="AB86" s="31">
        <v>2.3678040979261024E-4</v>
      </c>
      <c r="AC86" s="29">
        <v>0.56516847249527002</v>
      </c>
      <c r="AD86" s="31">
        <v>0.43483152750472998</v>
      </c>
      <c r="AE86" s="29">
        <v>32.973114792248325</v>
      </c>
      <c r="AF86" s="31">
        <v>70.935067845338295</v>
      </c>
      <c r="AG86" s="29">
        <v>0.17440398851847158</v>
      </c>
      <c r="AH86" s="31">
        <v>0.21644949648348055</v>
      </c>
      <c r="AI86" s="30">
        <v>0.60000000000000009</v>
      </c>
      <c r="AJ86" s="30">
        <v>0.39999999999999991</v>
      </c>
      <c r="AK86" s="29">
        <v>45.759091733361537</v>
      </c>
      <c r="AL86" s="31">
        <v>91.282118296813479</v>
      </c>
      <c r="AM86" s="29">
        <v>2.5609049185261217</v>
      </c>
      <c r="AN86" s="31">
        <v>2.264115037842038E-11</v>
      </c>
      <c r="AO86" s="29">
        <v>3.0294938434468675</v>
      </c>
      <c r="AP86" s="31">
        <v>2.4777391188996932E-6</v>
      </c>
      <c r="AQ86" s="29">
        <v>3.9880877378321232E-4</v>
      </c>
      <c r="AR86" s="31">
        <v>0.29352285939459949</v>
      </c>
      <c r="AS86" s="29">
        <v>0.22973543208237232</v>
      </c>
      <c r="AT86" s="31">
        <v>0.45828568911527484</v>
      </c>
      <c r="AU86" s="29">
        <v>7.7926492075519445</v>
      </c>
      <c r="AV86" s="31">
        <v>5.0011927453217249</v>
      </c>
      <c r="AW86" s="29">
        <v>6.4679714465067004</v>
      </c>
      <c r="AX86" s="31">
        <v>5.0003554546192737</v>
      </c>
      <c r="AY86" s="1">
        <f t="shared" si="20"/>
        <v>0.38166325198006806</v>
      </c>
      <c r="AZ86" s="2">
        <f t="shared" si="21"/>
        <v>0.61833674801993188</v>
      </c>
      <c r="BA86" s="1">
        <f t="shared" si="22"/>
        <v>0.22667816307798783</v>
      </c>
      <c r="BB86" s="2">
        <f t="shared" si="23"/>
        <v>0.77332183692201228</v>
      </c>
      <c r="BC86" s="1">
        <f t="shared" si="24"/>
        <v>0.30611562708151041</v>
      </c>
      <c r="BD86" s="2">
        <f t="shared" si="25"/>
        <v>0.69388437291848959</v>
      </c>
      <c r="BE86" s="1">
        <f t="shared" si="26"/>
        <v>0.43462465222667279</v>
      </c>
      <c r="BF86" s="2">
        <f t="shared" si="27"/>
        <v>2.0687527805719516E-4</v>
      </c>
      <c r="BG86" s="1">
        <f t="shared" si="28"/>
        <v>0.5650346516727508</v>
      </c>
      <c r="BH86" s="2">
        <f t="shared" si="29"/>
        <v>1.338208225192936E-4</v>
      </c>
      <c r="BI86" s="1">
        <f t="shared" si="30"/>
        <v>5.5964942080767861E-2</v>
      </c>
      <c r="BJ86" s="2">
        <f t="shared" si="31"/>
        <v>2.4803489227539925E-13</v>
      </c>
      <c r="BK86" s="1">
        <f t="shared" si="32"/>
        <v>6.6205287926162162E-2</v>
      </c>
      <c r="BL86" s="2">
        <f t="shared" si="33"/>
        <v>2.7143751318774856E-8</v>
      </c>
      <c r="BM86" s="1">
        <f t="shared" si="34"/>
        <v>8.7153996872812309E-6</v>
      </c>
      <c r="BN86" s="2">
        <f t="shared" si="35"/>
        <v>3.215557054013348E-3</v>
      </c>
      <c r="BO86">
        <f t="shared" si="36"/>
        <v>5.0205417848116799E-3</v>
      </c>
      <c r="BP86" s="2">
        <f t="shared" si="37"/>
        <v>5.0205417848116799E-3</v>
      </c>
    </row>
    <row r="87" spans="1:68" ht="15" customHeight="1" x14ac:dyDescent="0.35">
      <c r="A87" s="20">
        <v>2040</v>
      </c>
      <c r="B87" s="1">
        <f t="shared" si="19"/>
        <v>0.29615027999999999</v>
      </c>
      <c r="C87">
        <f t="shared" si="19"/>
        <v>227.45231430000001</v>
      </c>
      <c r="D87">
        <f t="shared" si="19"/>
        <v>40.259837130000001</v>
      </c>
      <c r="E87" s="2">
        <f t="shared" si="19"/>
        <v>1.694192862</v>
      </c>
      <c r="F87" s="29">
        <v>3.2550945221911744E-2</v>
      </c>
      <c r="G87" s="31">
        <v>0.37328675674844564</v>
      </c>
      <c r="H87" s="31">
        <v>1.5949392924095702</v>
      </c>
      <c r="I87" s="29">
        <v>310.77355991360508</v>
      </c>
      <c r="J87" s="30">
        <v>132.63376777579845</v>
      </c>
      <c r="K87" s="31">
        <v>178.13979213780664</v>
      </c>
      <c r="L87" s="29">
        <v>9279.5429846998377</v>
      </c>
      <c r="M87" s="30">
        <v>2160.3169344186649</v>
      </c>
      <c r="N87" s="31">
        <v>7119.2260502811732</v>
      </c>
      <c r="O87" s="29">
        <v>138.49966509449996</v>
      </c>
      <c r="P87" s="30">
        <v>47.803851392140189</v>
      </c>
      <c r="Q87" s="31">
        <v>90.695813702359786</v>
      </c>
      <c r="R87" s="30">
        <v>17.242346674149069</v>
      </c>
      <c r="S87" s="30">
        <v>2.5125774377865344</v>
      </c>
      <c r="T87" s="30">
        <v>21.381433196695696</v>
      </c>
      <c r="U87" s="29">
        <v>51.425161061340603</v>
      </c>
      <c r="V87" s="31">
        <v>1.7266905028286527E-4</v>
      </c>
      <c r="W87" s="29">
        <v>55.544378710718995</v>
      </c>
      <c r="X87" s="31">
        <v>4.7101196454923319E-2</v>
      </c>
      <c r="Y87" s="29">
        <v>0.99952402986312994</v>
      </c>
      <c r="Z87" s="31">
        <v>4.7597013687003818E-4</v>
      </c>
      <c r="AA87" s="29">
        <v>0.99976294724404635</v>
      </c>
      <c r="AB87" s="31">
        <v>2.3705275595365359E-4</v>
      </c>
      <c r="AC87" s="29">
        <v>0.56457879071642258</v>
      </c>
      <c r="AD87" s="31">
        <v>0.43542120928357736</v>
      </c>
      <c r="AE87" s="29">
        <v>39.297948964968498</v>
      </c>
      <c r="AF87" s="31">
        <v>71.776512598405944</v>
      </c>
      <c r="AG87" s="29">
        <v>0.1779334128833438</v>
      </c>
      <c r="AH87" s="31">
        <v>0.20860170201506867</v>
      </c>
      <c r="AI87" s="30">
        <v>0.7</v>
      </c>
      <c r="AJ87" s="30">
        <v>0.30000000000000004</v>
      </c>
      <c r="AK87" s="29">
        <v>53.857456479970701</v>
      </c>
      <c r="AL87" s="31">
        <v>91.662815286990806</v>
      </c>
      <c r="AM87" s="29">
        <v>2.6445471901848219</v>
      </c>
      <c r="AN87" s="31">
        <v>2.9814600925586656E-11</v>
      </c>
      <c r="AO87" s="29">
        <v>3.0851780063597736</v>
      </c>
      <c r="AP87" s="31">
        <v>2.2185227074852812E-6</v>
      </c>
      <c r="AQ87" s="29">
        <v>5.4977624331447369E-4</v>
      </c>
      <c r="AR87" s="31">
        <v>0.41670697299281606</v>
      </c>
      <c r="AS87" s="29">
        <v>0.32333011504259485</v>
      </c>
      <c r="AT87" s="31">
        <v>0.55029239308567846</v>
      </c>
      <c r="AU87" s="29">
        <v>8.7087059010099068</v>
      </c>
      <c r="AV87" s="31">
        <v>5.0014918056814786</v>
      </c>
      <c r="AW87" s="29">
        <v>6.8972962283067698</v>
      </c>
      <c r="AX87" s="31">
        <v>5.0004443234001315</v>
      </c>
      <c r="AY87" s="1">
        <f t="shared" si="20"/>
        <v>0.42678588169685533</v>
      </c>
      <c r="AZ87" s="2">
        <f t="shared" si="21"/>
        <v>0.57321411830314462</v>
      </c>
      <c r="BA87" s="1">
        <f t="shared" si="22"/>
        <v>0.23280423809454923</v>
      </c>
      <c r="BB87" s="2">
        <f t="shared" si="23"/>
        <v>0.7671957619054508</v>
      </c>
      <c r="BC87" s="1">
        <f t="shared" si="24"/>
        <v>0.34515499629203478</v>
      </c>
      <c r="BD87" s="2">
        <f t="shared" si="25"/>
        <v>0.65484500370796539</v>
      </c>
      <c r="BE87" s="1">
        <f t="shared" si="26"/>
        <v>0.43521396179099853</v>
      </c>
      <c r="BF87" s="2">
        <f t="shared" si="27"/>
        <v>2.0724749257882186E-4</v>
      </c>
      <c r="BG87" s="1">
        <f t="shared" si="28"/>
        <v>0.56444495575813025</v>
      </c>
      <c r="BH87" s="2">
        <f t="shared" si="29"/>
        <v>1.33834958292309E-4</v>
      </c>
      <c r="BI87" s="1">
        <f t="shared" si="30"/>
        <v>4.9102712289584544E-2</v>
      </c>
      <c r="BJ87" s="2">
        <f t="shared" si="31"/>
        <v>3.2526385789307168E-13</v>
      </c>
      <c r="BK87" s="1">
        <f t="shared" si="32"/>
        <v>5.7284138687595368E-2</v>
      </c>
      <c r="BL87" s="2">
        <f t="shared" si="33"/>
        <v>2.4203082793597587E-8</v>
      </c>
      <c r="BM87" s="1">
        <f t="shared" si="34"/>
        <v>1.0207987514578088E-5</v>
      </c>
      <c r="BN87" s="2">
        <f t="shared" si="35"/>
        <v>4.5460852548345953E-3</v>
      </c>
      <c r="BO87">
        <f t="shared" si="36"/>
        <v>6.0034419776737805E-3</v>
      </c>
      <c r="BP87" s="2">
        <f t="shared" si="37"/>
        <v>6.0034419776737796E-3</v>
      </c>
    </row>
    <row r="88" spans="1:68" ht="15" customHeight="1" x14ac:dyDescent="0.35">
      <c r="A88" s="20">
        <v>2045</v>
      </c>
      <c r="B88" s="1">
        <f t="shared" si="19"/>
        <v>0.32849039200000002</v>
      </c>
      <c r="C88">
        <f t="shared" si="19"/>
        <v>258.78820009999998</v>
      </c>
      <c r="D88">
        <f t="shared" si="19"/>
        <v>40.481191369999998</v>
      </c>
      <c r="E88" s="2">
        <f t="shared" si="19"/>
        <v>1.8642431699999999</v>
      </c>
      <c r="F88" s="29">
        <v>3.9432212101770003E-2</v>
      </c>
      <c r="G88" s="31">
        <v>0.48005732463177758</v>
      </c>
      <c r="H88" s="31">
        <v>1.7233862534774194</v>
      </c>
      <c r="I88" s="29">
        <v>320.63469704901229</v>
      </c>
      <c r="J88" s="30">
        <v>151.2143670655532</v>
      </c>
      <c r="K88" s="31">
        <v>169.42032998345911</v>
      </c>
      <c r="L88" s="29">
        <v>9550.1795276371849</v>
      </c>
      <c r="M88" s="30">
        <v>2280.4381162671966</v>
      </c>
      <c r="N88" s="31">
        <v>7269.7414113699879</v>
      </c>
      <c r="O88" s="29">
        <v>146.92811897085514</v>
      </c>
      <c r="P88" s="30">
        <v>56.570349720666918</v>
      </c>
      <c r="Q88" s="31">
        <v>90.357769250188227</v>
      </c>
      <c r="R88" s="30">
        <v>14.186390870166543</v>
      </c>
      <c r="S88" s="30">
        <v>2.7257035454452918</v>
      </c>
      <c r="T88" s="30">
        <v>19.846351275421249</v>
      </c>
      <c r="U88" s="29">
        <v>52.425658510414678</v>
      </c>
      <c r="V88" s="31">
        <v>1.822563296246394E-4</v>
      </c>
      <c r="W88" s="29">
        <v>56.217384970983773</v>
      </c>
      <c r="X88" s="31">
        <v>4.3642398799202967E-2</v>
      </c>
      <c r="Y88" s="29">
        <v>0.99952370286733505</v>
      </c>
      <c r="Z88" s="31">
        <v>4.7629713266497214E-4</v>
      </c>
      <c r="AA88" s="29">
        <v>0.99976273707600982</v>
      </c>
      <c r="AB88" s="31">
        <v>2.3726292399015277E-4</v>
      </c>
      <c r="AC88" s="29">
        <v>0.56393475748790922</v>
      </c>
      <c r="AD88" s="31">
        <v>0.43606524251209072</v>
      </c>
      <c r="AE88" s="29">
        <v>46.677531668853504</v>
      </c>
      <c r="AF88" s="31">
        <v>69.417386453363065</v>
      </c>
      <c r="AG88" s="29">
        <v>0.17487638136695594</v>
      </c>
      <c r="AH88" s="31">
        <v>0.23174966547529652</v>
      </c>
      <c r="AI88" s="30">
        <v>0.8</v>
      </c>
      <c r="AJ88" s="30">
        <v>0.19999999999999996</v>
      </c>
      <c r="AK88" s="29">
        <v>62.921062870326963</v>
      </c>
      <c r="AL88" s="31">
        <v>91.627977549801201</v>
      </c>
      <c r="AM88" s="29">
        <v>2.7484496702506149</v>
      </c>
      <c r="AN88" s="31">
        <v>3.3217369688245214E-11</v>
      </c>
      <c r="AO88" s="29">
        <v>3.1603943729757922</v>
      </c>
      <c r="AP88" s="31">
        <v>1.9046589729486727E-6</v>
      </c>
      <c r="AQ88" s="29">
        <v>8.3385640833459076E-4</v>
      </c>
      <c r="AR88" s="31">
        <v>0.62795456152006757</v>
      </c>
      <c r="AS88" s="29">
        <v>0.44103525002530203</v>
      </c>
      <c r="AT88" s="31">
        <v>0.64225183340071801</v>
      </c>
      <c r="AU88" s="29">
        <v>9.7337523216932276</v>
      </c>
      <c r="AV88" s="31">
        <v>5.0017914220137669</v>
      </c>
      <c r="AW88" s="29">
        <v>7.3546925634359983</v>
      </c>
      <c r="AX88" s="31">
        <v>5.0005332031476613</v>
      </c>
      <c r="AY88" s="1">
        <f t="shared" si="20"/>
        <v>0.47160949347424663</v>
      </c>
      <c r="AZ88" s="2">
        <f t="shared" si="21"/>
        <v>0.52839050652575348</v>
      </c>
      <c r="BA88" s="1">
        <f t="shared" si="22"/>
        <v>0.23878484270037603</v>
      </c>
      <c r="BB88" s="2">
        <f t="shared" si="23"/>
        <v>0.76121515729962397</v>
      </c>
      <c r="BC88" s="1">
        <f t="shared" si="24"/>
        <v>0.38502058092697894</v>
      </c>
      <c r="BD88" s="2">
        <f t="shared" si="25"/>
        <v>0.61497941907302112</v>
      </c>
      <c r="BE88" s="1">
        <f t="shared" si="26"/>
        <v>0.43585754588742737</v>
      </c>
      <c r="BF88" s="2">
        <f t="shared" si="27"/>
        <v>2.0769662466336452E-4</v>
      </c>
      <c r="BG88" s="1">
        <f t="shared" si="28"/>
        <v>0.56380095667840791</v>
      </c>
      <c r="BH88" s="2">
        <f t="shared" si="29"/>
        <v>1.3380080950125905E-4</v>
      </c>
      <c r="BI88" s="1">
        <f t="shared" si="30"/>
        <v>4.368091613320093E-2</v>
      </c>
      <c r="BJ88" s="2">
        <f t="shared" si="31"/>
        <v>3.6252431382315589E-13</v>
      </c>
      <c r="BK88" s="1">
        <f t="shared" si="32"/>
        <v>5.0227924145035498E-2</v>
      </c>
      <c r="BL88" s="2">
        <f t="shared" si="33"/>
        <v>2.0786871257891309E-8</v>
      </c>
      <c r="BM88" s="1">
        <f t="shared" si="34"/>
        <v>1.3252420895258436E-5</v>
      </c>
      <c r="BN88" s="2">
        <f t="shared" si="35"/>
        <v>6.8533059258976299E-3</v>
      </c>
      <c r="BO88">
        <f t="shared" si="36"/>
        <v>7.0093420216728493E-3</v>
      </c>
      <c r="BP88" s="2">
        <f t="shared" si="37"/>
        <v>7.0093420216728493E-3</v>
      </c>
    </row>
    <row r="89" spans="1:68" ht="15" customHeight="1" x14ac:dyDescent="0.35">
      <c r="A89" s="20">
        <v>2050</v>
      </c>
      <c r="B89" s="1">
        <f t="shared" si="19"/>
        <v>0.362991483</v>
      </c>
      <c r="C89">
        <f t="shared" si="19"/>
        <v>292.44987809999998</v>
      </c>
      <c r="D89">
        <f t="shared" si="19"/>
        <v>40.257096169999997</v>
      </c>
      <c r="E89" s="2">
        <f t="shared" si="19"/>
        <v>2.0331532910000001</v>
      </c>
      <c r="F89" s="29">
        <v>4.642539056227693E-2</v>
      </c>
      <c r="G89" s="31">
        <v>0.619850524547644</v>
      </c>
      <c r="H89" s="31">
        <v>1.8430238339832816</v>
      </c>
      <c r="I89" s="29">
        <v>343.49758650366414</v>
      </c>
      <c r="J89" s="30">
        <v>169.71138134088031</v>
      </c>
      <c r="K89" s="31">
        <v>173.78620516278386</v>
      </c>
      <c r="L89" s="29">
        <v>9790.91996559994</v>
      </c>
      <c r="M89" s="30">
        <v>2395.5130512848318</v>
      </c>
      <c r="N89" s="31">
        <v>7395.4069143151082</v>
      </c>
      <c r="O89" s="29">
        <v>157.9700370527284</v>
      </c>
      <c r="P89" s="30">
        <v>66.228919149144019</v>
      </c>
      <c r="Q89" s="31">
        <v>91.741117903584367</v>
      </c>
      <c r="R89" s="30">
        <v>11.050696382849148</v>
      </c>
      <c r="S89" s="30">
        <v>2.9340501540415129</v>
      </c>
      <c r="T89" s="30">
        <v>18.801330996661342</v>
      </c>
      <c r="U89" s="29">
        <v>53.075629700860738</v>
      </c>
      <c r="V89" s="31">
        <v>1.8340695748377358E-4</v>
      </c>
      <c r="W89" s="29">
        <v>57.298808118574271</v>
      </c>
      <c r="X89" s="31">
        <v>3.9155570553571155E-2</v>
      </c>
      <c r="Y89" s="29">
        <v>0.99952348349876541</v>
      </c>
      <c r="Z89" s="31">
        <v>4.7651650123459497E-4</v>
      </c>
      <c r="AA89" s="29">
        <v>0.99976239967627945</v>
      </c>
      <c r="AB89" s="31">
        <v>2.3760032372050071E-4</v>
      </c>
      <c r="AC89" s="29">
        <v>0.56342010452624658</v>
      </c>
      <c r="AD89" s="31">
        <v>0.43657989547375348</v>
      </c>
      <c r="AE89" s="29">
        <v>55.514068042312495</v>
      </c>
      <c r="AF89" s="31">
        <v>58.027106984080881</v>
      </c>
      <c r="AG89" s="29">
        <v>0.16178508187189716</v>
      </c>
      <c r="AH89" s="31">
        <v>0.36749073577820734</v>
      </c>
      <c r="AI89" s="30">
        <v>0.90000000000000013</v>
      </c>
      <c r="AJ89" s="30">
        <v>9.9999999999999867E-2</v>
      </c>
      <c r="AK89" s="29">
        <v>72.914747849696937</v>
      </c>
      <c r="AL89" s="31">
        <v>93.447230748384541</v>
      </c>
      <c r="AM89" s="29">
        <v>2.8170224681428904</v>
      </c>
      <c r="AN89" s="31">
        <v>3.3638112053454733E-11</v>
      </c>
      <c r="AO89" s="29">
        <v>3.283153411809193</v>
      </c>
      <c r="AP89" s="31">
        <v>1.5331587053756886E-6</v>
      </c>
      <c r="AQ89" s="29">
        <v>1.1464023545140316E-3</v>
      </c>
      <c r="AR89" s="31">
        <v>0.95701037180388282</v>
      </c>
      <c r="AS89" s="29">
        <v>0.58450641824631833</v>
      </c>
      <c r="AT89" s="31">
        <v>0.74910093980394254</v>
      </c>
      <c r="AU89" s="29">
        <v>10.881041466614402</v>
      </c>
      <c r="AV89" s="31">
        <v>5.0020917056182261</v>
      </c>
      <c r="AW89" s="29">
        <v>7.8419253729316249</v>
      </c>
      <c r="AX89" s="31">
        <v>5.0006220617971167</v>
      </c>
      <c r="AY89" s="1">
        <f t="shared" si="20"/>
        <v>0.49406862816216607</v>
      </c>
      <c r="AZ89" s="2">
        <f t="shared" si="21"/>
        <v>0.50593137183783399</v>
      </c>
      <c r="BA89" s="1">
        <f t="shared" si="22"/>
        <v>0.24466679941224975</v>
      </c>
      <c r="BB89" s="2">
        <f t="shared" si="23"/>
        <v>0.75533320058775022</v>
      </c>
      <c r="BC89" s="1">
        <f t="shared" si="24"/>
        <v>0.41924988045066824</v>
      </c>
      <c r="BD89" s="2">
        <f t="shared" si="25"/>
        <v>0.58075011954933164</v>
      </c>
      <c r="BE89" s="1">
        <f t="shared" si="26"/>
        <v>0.43637185794945293</v>
      </c>
      <c r="BF89" s="2">
        <f t="shared" si="27"/>
        <v>2.080375243005182E-4</v>
      </c>
      <c r="BG89" s="1">
        <f t="shared" si="28"/>
        <v>0.56328623572702052</v>
      </c>
      <c r="BH89" s="2">
        <f t="shared" si="29"/>
        <v>1.3386879922607452E-4</v>
      </c>
      <c r="BI89" s="1">
        <f t="shared" si="30"/>
        <v>3.8634467665578015E-2</v>
      </c>
      <c r="BJ89" s="2">
        <f t="shared" si="31"/>
        <v>3.5996906258280156E-13</v>
      </c>
      <c r="BK89" s="1">
        <f t="shared" si="32"/>
        <v>4.502728883568153E-2</v>
      </c>
      <c r="BL89" s="2">
        <f t="shared" si="33"/>
        <v>1.6406678861397858E-8</v>
      </c>
      <c r="BM89" s="1">
        <f t="shared" si="34"/>
        <v>1.5722503174216167E-5</v>
      </c>
      <c r="BN89" s="2">
        <f t="shared" si="35"/>
        <v>1.024118493549288E-2</v>
      </c>
      <c r="BO89">
        <f t="shared" si="36"/>
        <v>8.0162989722078262E-3</v>
      </c>
      <c r="BP89" s="2">
        <f t="shared" si="37"/>
        <v>8.0162989722078262E-3</v>
      </c>
    </row>
    <row r="90" spans="1:68" ht="15" customHeight="1" x14ac:dyDescent="0.35">
      <c r="A90" s="20">
        <v>2055</v>
      </c>
      <c r="B90" s="1">
        <f t="shared" si="19"/>
        <v>0.39971910300000002</v>
      </c>
      <c r="C90">
        <f t="shared" si="19"/>
        <v>328.42940379999999</v>
      </c>
      <c r="D90">
        <f t="shared" si="19"/>
        <v>39.575182009999999</v>
      </c>
      <c r="E90" s="2">
        <f t="shared" si="19"/>
        <v>2.2001258020000001</v>
      </c>
      <c r="F90" s="29">
        <v>5.5565686813598802E-2</v>
      </c>
      <c r="G90" s="31">
        <v>0.69830831316369246</v>
      </c>
      <c r="H90" s="31">
        <v>1.9532075959376209</v>
      </c>
      <c r="I90" s="29">
        <v>424.97619998622372</v>
      </c>
      <c r="J90" s="30">
        <v>185.12764938422094</v>
      </c>
      <c r="K90" s="31">
        <v>239.84855060200277</v>
      </c>
      <c r="L90" s="29">
        <v>10004.298976254453</v>
      </c>
      <c r="M90" s="30">
        <v>2506.2273551570479</v>
      </c>
      <c r="N90" s="31">
        <v>7498.0716210974042</v>
      </c>
      <c r="O90" s="29">
        <v>178.21026424078417</v>
      </c>
      <c r="P90" s="30">
        <v>76.43676218179705</v>
      </c>
      <c r="Q90" s="31">
        <v>101.77350205898711</v>
      </c>
      <c r="R90" s="30">
        <v>9.7908193041248257</v>
      </c>
      <c r="S90" s="30">
        <v>3.1237626338012028</v>
      </c>
      <c r="T90" s="30">
        <v>19.431174364748735</v>
      </c>
      <c r="U90" s="29">
        <v>52.851736108971046</v>
      </c>
      <c r="V90" s="31">
        <v>1.8422391266208839E-4</v>
      </c>
      <c r="W90" s="29">
        <v>59.635616368899235</v>
      </c>
      <c r="X90" s="31">
        <v>3.4928459004892366E-2</v>
      </c>
      <c r="Y90" s="29">
        <v>0.99952329757738134</v>
      </c>
      <c r="Z90" s="31">
        <v>4.7670242261867889E-4</v>
      </c>
      <c r="AA90" s="29">
        <v>0.99976212077776061</v>
      </c>
      <c r="AB90" s="31">
        <v>2.3787922223941966E-4</v>
      </c>
      <c r="AC90" s="29">
        <v>0.56363218337545562</v>
      </c>
      <c r="AD90" s="31">
        <v>0.43636781662454438</v>
      </c>
      <c r="AE90" s="29">
        <v>63.174913151664768</v>
      </c>
      <c r="AF90" s="31">
        <v>64.912967338356353</v>
      </c>
      <c r="AG90" s="29">
        <v>0.17350092614585544</v>
      </c>
      <c r="AH90" s="31">
        <v>0.36218204124750153</v>
      </c>
      <c r="AI90" s="30">
        <v>0.9</v>
      </c>
      <c r="AJ90" s="30">
        <v>9.9999999999999978E-2</v>
      </c>
      <c r="AK90" s="29">
        <v>83.540381145405107</v>
      </c>
      <c r="AL90" s="31">
        <v>103.93156605235454</v>
      </c>
      <c r="AM90" s="29">
        <v>2.7933060097323144</v>
      </c>
      <c r="AN90" s="31">
        <v>3.3938449996528774E-11</v>
      </c>
      <c r="AO90" s="29">
        <v>3.5564067396985224</v>
      </c>
      <c r="AP90" s="31">
        <v>1.2199972484564467E-6</v>
      </c>
      <c r="AQ90" s="29">
        <v>1.7548206530315707E-3</v>
      </c>
      <c r="AR90" s="31">
        <v>1.2223204273518913</v>
      </c>
      <c r="AS90" s="29">
        <v>0.75215139352419169</v>
      </c>
      <c r="AT90" s="31">
        <v>0.93574234598437278</v>
      </c>
      <c r="AU90" s="29">
        <v>12.164979346409257</v>
      </c>
      <c r="AV90" s="31">
        <v>5.0023925001284848</v>
      </c>
      <c r="AW90" s="29">
        <v>8.3610136216707378</v>
      </c>
      <c r="AX90" s="31">
        <v>5.0007109671776453</v>
      </c>
      <c r="AY90" s="1">
        <f t="shared" si="20"/>
        <v>0.43561886380983722</v>
      </c>
      <c r="AZ90" s="2">
        <f t="shared" si="21"/>
        <v>0.56438113619016272</v>
      </c>
      <c r="BA90" s="1">
        <f t="shared" si="22"/>
        <v>0.25051503969500155</v>
      </c>
      <c r="BB90" s="2">
        <f t="shared" si="23"/>
        <v>0.74948496030499834</v>
      </c>
      <c r="BC90" s="1">
        <f t="shared" si="24"/>
        <v>0.4289133541630436</v>
      </c>
      <c r="BD90" s="2">
        <f t="shared" si="25"/>
        <v>0.57108664583695634</v>
      </c>
      <c r="BE90" s="1">
        <f t="shared" si="26"/>
        <v>0.43615979902920665</v>
      </c>
      <c r="BF90" s="2">
        <f t="shared" si="27"/>
        <v>2.0801759533774374E-4</v>
      </c>
      <c r="BG90" s="1">
        <f t="shared" si="28"/>
        <v>0.56349810699004521</v>
      </c>
      <c r="BH90" s="2">
        <f t="shared" si="29"/>
        <v>1.3407638541045933E-4</v>
      </c>
      <c r="BI90" s="1">
        <f t="shared" si="30"/>
        <v>3.3436596427187264E-2</v>
      </c>
      <c r="BJ90" s="2">
        <f t="shared" si="31"/>
        <v>3.2654612343118744E-13</v>
      </c>
      <c r="BK90" s="1">
        <f t="shared" si="32"/>
        <v>4.2571109814647193E-2</v>
      </c>
      <c r="BL90" s="2">
        <f t="shared" si="33"/>
        <v>1.1738466904673454E-8</v>
      </c>
      <c r="BM90" s="1">
        <f t="shared" si="34"/>
        <v>2.1005657730687639E-5</v>
      </c>
      <c r="BN90" s="2">
        <f t="shared" si="35"/>
        <v>1.176081987195458E-2</v>
      </c>
      <c r="BO90">
        <f t="shared" si="36"/>
        <v>9.0034469942750738E-3</v>
      </c>
      <c r="BP90" s="2">
        <f t="shared" si="37"/>
        <v>9.0034469942750738E-3</v>
      </c>
    </row>
    <row r="91" spans="1:68" ht="15" customHeight="1" x14ac:dyDescent="0.35">
      <c r="A91" s="20">
        <v>2060</v>
      </c>
      <c r="B91" s="1">
        <f t="shared" si="19"/>
        <v>0.43873965199999998</v>
      </c>
      <c r="C91">
        <f t="shared" si="19"/>
        <v>366.68268979999999</v>
      </c>
      <c r="D91">
        <f t="shared" si="19"/>
        <v>38.42867657</v>
      </c>
      <c r="E91" s="2">
        <f t="shared" si="19"/>
        <v>2.3643338109999998</v>
      </c>
      <c r="F91" s="29">
        <v>6.3551024778511281E-2</v>
      </c>
      <c r="G91" s="31">
        <v>0.75863027594343813</v>
      </c>
      <c r="H91" s="31">
        <v>2.0548843519202826</v>
      </c>
      <c r="I91" s="29">
        <v>501.55611508368048</v>
      </c>
      <c r="J91" s="30">
        <v>206.83358370815819</v>
      </c>
      <c r="K91" s="31">
        <v>294.72253137552229</v>
      </c>
      <c r="L91" s="29">
        <v>10192.8388950882</v>
      </c>
      <c r="M91" s="30">
        <v>2614.1833563307123</v>
      </c>
      <c r="N91" s="31">
        <v>7578.6555387574881</v>
      </c>
      <c r="O91" s="29">
        <v>197.49917097811155</v>
      </c>
      <c r="P91" s="30">
        <v>88.590232117591029</v>
      </c>
      <c r="Q91" s="31">
        <v>108.90893886052052</v>
      </c>
      <c r="R91" s="30">
        <v>8.6700477348670049</v>
      </c>
      <c r="S91" s="30">
        <v>3.343874716611964</v>
      </c>
      <c r="T91" s="30">
        <v>19.359468473261892</v>
      </c>
      <c r="U91" s="29">
        <v>52.05333123106287</v>
      </c>
      <c r="V91" s="31">
        <v>1.698738564635355E-4</v>
      </c>
      <c r="W91" s="29">
        <v>62.771259476515183</v>
      </c>
      <c r="X91" s="31">
        <v>3.0749748393288021E-2</v>
      </c>
      <c r="Y91" s="29">
        <v>0.99952313299500783</v>
      </c>
      <c r="Z91" s="31">
        <v>4.7686700499211427E-4</v>
      </c>
      <c r="AA91" s="29">
        <v>0.99976186668998024</v>
      </c>
      <c r="AB91" s="31">
        <v>2.3813331001977888E-4</v>
      </c>
      <c r="AC91" s="29">
        <v>0.56317066011908556</v>
      </c>
      <c r="AD91" s="31">
        <v>0.43682933988091444</v>
      </c>
      <c r="AE91" s="29">
        <v>72.348530392959546</v>
      </c>
      <c r="AF91" s="31">
        <v>69.960874013555681</v>
      </c>
      <c r="AG91" s="29">
        <v>0.1833351300296055</v>
      </c>
      <c r="AH91" s="31">
        <v>0.35762046030808869</v>
      </c>
      <c r="AI91" s="30">
        <v>0.9</v>
      </c>
      <c r="AJ91" s="30">
        <v>9.9999999999999978E-2</v>
      </c>
      <c r="AK91" s="29">
        <v>96.201085299171424</v>
      </c>
      <c r="AL91" s="31">
        <v>111.39184543551823</v>
      </c>
      <c r="AM91" s="29">
        <v>2.7095492922507454</v>
      </c>
      <c r="AN91" s="31">
        <v>2.8857127109793864E-11</v>
      </c>
      <c r="AO91" s="29">
        <v>3.9402310162679974</v>
      </c>
      <c r="AP91" s="31">
        <v>9.4554702625051921E-7</v>
      </c>
      <c r="AQ91" s="29">
        <v>2.4081543821283091E-3</v>
      </c>
      <c r="AR91" s="31">
        <v>1.3728616851612965</v>
      </c>
      <c r="AS91" s="29">
        <v>0.95866471867953473</v>
      </c>
      <c r="AT91" s="31">
        <v>1.1100439442605234</v>
      </c>
      <c r="AU91" s="29">
        <v>13.599763892722299</v>
      </c>
      <c r="AV91" s="31">
        <v>5.0026932839112952</v>
      </c>
      <c r="AW91" s="29">
        <v>8.9146479093936311</v>
      </c>
      <c r="AX91" s="31">
        <v>5.0008000119995231</v>
      </c>
      <c r="AY91" s="1">
        <f t="shared" si="20"/>
        <v>0.41238373431784342</v>
      </c>
      <c r="AZ91" s="2">
        <f t="shared" si="21"/>
        <v>0.58761626568215664</v>
      </c>
      <c r="BA91" s="1">
        <f t="shared" si="22"/>
        <v>0.25647254736758907</v>
      </c>
      <c r="BB91" s="2">
        <f t="shared" si="23"/>
        <v>0.74352745263241105</v>
      </c>
      <c r="BC91" s="1">
        <f t="shared" si="24"/>
        <v>0.44856002017046093</v>
      </c>
      <c r="BD91" s="2">
        <f t="shared" si="25"/>
        <v>0.55143997982953907</v>
      </c>
      <c r="BE91" s="1">
        <f t="shared" si="26"/>
        <v>0.43662103038191274</v>
      </c>
      <c r="BF91" s="2">
        <f t="shared" si="27"/>
        <v>2.08309499001694E-4</v>
      </c>
      <c r="BG91" s="1">
        <f t="shared" si="28"/>
        <v>0.56303655042568534</v>
      </c>
      <c r="BH91" s="2">
        <f t="shared" si="29"/>
        <v>1.3410969340018171E-4</v>
      </c>
      <c r="BI91" s="1">
        <f t="shared" si="30"/>
        <v>2.8165475304404726E-2</v>
      </c>
      <c r="BJ91" s="2">
        <f t="shared" si="31"/>
        <v>2.5905960168779578E-13</v>
      </c>
      <c r="BK91" s="1">
        <f t="shared" si="32"/>
        <v>4.0958280293974338E-2</v>
      </c>
      <c r="BL91" s="2">
        <f t="shared" si="33"/>
        <v>8.4884761766324364E-9</v>
      </c>
      <c r="BM91" s="1">
        <f t="shared" si="34"/>
        <v>2.503250742587049E-5</v>
      </c>
      <c r="BN91" s="2">
        <f t="shared" si="35"/>
        <v>1.232461568253674E-2</v>
      </c>
      <c r="BO91">
        <f t="shared" si="36"/>
        <v>9.965217291449743E-3</v>
      </c>
      <c r="BP91" s="2">
        <f t="shared" si="37"/>
        <v>9.965217291449743E-3</v>
      </c>
    </row>
    <row r="92" spans="1:68" ht="15" customHeight="1" x14ac:dyDescent="0.35">
      <c r="A92" s="20">
        <v>2065</v>
      </c>
      <c r="B92" s="1">
        <f t="shared" si="19"/>
        <v>0.48011989300000002</v>
      </c>
      <c r="C92">
        <f t="shared" si="19"/>
        <v>407.15014689999998</v>
      </c>
      <c r="D92">
        <f t="shared" si="19"/>
        <v>36.815702889999997</v>
      </c>
      <c r="E92" s="2">
        <f t="shared" si="19"/>
        <v>2.524932905</v>
      </c>
      <c r="F92" s="29">
        <v>7.9080580436037121E-2</v>
      </c>
      <c r="G92" s="31">
        <v>0.80007143953104232</v>
      </c>
      <c r="H92" s="31">
        <v>2.1488794337617678</v>
      </c>
      <c r="I92" s="29">
        <v>572.11270325374414</v>
      </c>
      <c r="J92" s="30">
        <v>234.07854271680458</v>
      </c>
      <c r="K92" s="31">
        <v>338.03416053693957</v>
      </c>
      <c r="L92" s="29">
        <v>10358.982970443227</v>
      </c>
      <c r="M92" s="30">
        <v>2720.557935536423</v>
      </c>
      <c r="N92" s="31">
        <v>7638.4250349068043</v>
      </c>
      <c r="O92" s="29">
        <v>216.86680559321982</v>
      </c>
      <c r="P92" s="30">
        <v>102.82422450523055</v>
      </c>
      <c r="Q92" s="31">
        <v>114.04258108798928</v>
      </c>
      <c r="R92" s="30">
        <v>7.842612082195827</v>
      </c>
      <c r="S92" s="30">
        <v>3.5889032986532734</v>
      </c>
      <c r="T92" s="30">
        <v>18.862780657870719</v>
      </c>
      <c r="U92" s="29">
        <v>50.865507065589895</v>
      </c>
      <c r="V92" s="31">
        <v>1.5346734139834006E-4</v>
      </c>
      <c r="W92" s="29">
        <v>66.374709734117772</v>
      </c>
      <c r="X92" s="31">
        <v>2.6693136152718205E-2</v>
      </c>
      <c r="Y92" s="29">
        <v>0.99952291461990006</v>
      </c>
      <c r="Z92" s="31">
        <v>4.7708538009993924E-4</v>
      </c>
      <c r="AA92" s="29">
        <v>0.99976169786352764</v>
      </c>
      <c r="AB92" s="31">
        <v>2.3830213647231072E-4</v>
      </c>
      <c r="AC92" s="29">
        <v>0.56320498999585689</v>
      </c>
      <c r="AD92" s="31">
        <v>0.43679501000414311</v>
      </c>
      <c r="AE92" s="29">
        <v>83.092664378957494</v>
      </c>
      <c r="AF92" s="31">
        <v>74.036643338253015</v>
      </c>
      <c r="AG92" s="29">
        <v>0.19189602665342081</v>
      </c>
      <c r="AH92" s="31">
        <v>0.35079824893536721</v>
      </c>
      <c r="AI92" s="30">
        <v>0.9</v>
      </c>
      <c r="AJ92" s="30">
        <v>9.9999999999999978E-2</v>
      </c>
      <c r="AK92" s="29">
        <v>111.03120086541982</v>
      </c>
      <c r="AL92" s="31">
        <v>116.71293505680694</v>
      </c>
      <c r="AM92" s="29">
        <v>2.5872998090395756</v>
      </c>
      <c r="AN92" s="31">
        <v>2.3552224875874661E-11</v>
      </c>
      <c r="AO92" s="29">
        <v>4.4056020922883885</v>
      </c>
      <c r="AP92" s="31">
        <v>7.1252351766755167E-7</v>
      </c>
      <c r="AQ92" s="29">
        <v>4.08624846034815E-3</v>
      </c>
      <c r="AR92" s="31">
        <v>1.3984470324407747</v>
      </c>
      <c r="AS92" s="29">
        <v>1.2099882104009492</v>
      </c>
      <c r="AT92" s="31">
        <v>1.2719062238298349</v>
      </c>
      <c r="AU92" s="29">
        <v>15.205365193264253</v>
      </c>
      <c r="AV92" s="31">
        <v>5.0029945078693832</v>
      </c>
      <c r="AW92" s="29">
        <v>9.5045108019501559</v>
      </c>
      <c r="AX92" s="31">
        <v>5.0008890805276369</v>
      </c>
      <c r="AY92" s="1">
        <f t="shared" si="20"/>
        <v>0.40914760568248693</v>
      </c>
      <c r="AZ92" s="2">
        <f t="shared" si="21"/>
        <v>0.59085239431751302</v>
      </c>
      <c r="BA92" s="1">
        <f t="shared" si="22"/>
        <v>0.26262789921547863</v>
      </c>
      <c r="BB92" s="2">
        <f t="shared" si="23"/>
        <v>0.73737210078452142</v>
      </c>
      <c r="BC92" s="1">
        <f t="shared" si="24"/>
        <v>0.47413537643054243</v>
      </c>
      <c r="BD92" s="2">
        <f t="shared" si="25"/>
        <v>0.52586462356945751</v>
      </c>
      <c r="BE92" s="1">
        <f t="shared" si="26"/>
        <v>0.43658662149076954</v>
      </c>
      <c r="BF92" s="2">
        <f t="shared" si="27"/>
        <v>2.0838851337358339E-4</v>
      </c>
      <c r="BG92" s="1">
        <f t="shared" si="28"/>
        <v>0.56307077704346897</v>
      </c>
      <c r="BH92" s="2">
        <f t="shared" si="29"/>
        <v>1.3421295238787907E-4</v>
      </c>
      <c r="BI92" s="1">
        <f t="shared" si="30"/>
        <v>2.3302457227096233E-2</v>
      </c>
      <c r="BJ92" s="2">
        <f t="shared" si="31"/>
        <v>2.0179618363989592E-13</v>
      </c>
      <c r="BK92" s="1">
        <f t="shared" si="32"/>
        <v>3.9678955626431436E-2</v>
      </c>
      <c r="BL92" s="2">
        <f t="shared" si="33"/>
        <v>6.1049233088067714E-9</v>
      </c>
      <c r="BM92" s="1">
        <f t="shared" si="34"/>
        <v>3.6802704361462003E-5</v>
      </c>
      <c r="BN92" s="2">
        <f t="shared" si="35"/>
        <v>1.1981936978622957E-2</v>
      </c>
      <c r="BO92">
        <f t="shared" si="36"/>
        <v>1.089773145719254E-2</v>
      </c>
      <c r="BP92" s="2">
        <f t="shared" si="37"/>
        <v>1.0897731457192538E-2</v>
      </c>
    </row>
    <row r="93" spans="1:68" ht="15" customHeight="1" x14ac:dyDescent="0.35">
      <c r="A93" s="20">
        <v>2070</v>
      </c>
      <c r="B93" s="1">
        <f t="shared" si="19"/>
        <v>0.52392656400000004</v>
      </c>
      <c r="C93">
        <f t="shared" si="19"/>
        <v>454.39583249999998</v>
      </c>
      <c r="D93">
        <f t="shared" si="19"/>
        <v>34.738720780000001</v>
      </c>
      <c r="E93" s="2">
        <f t="shared" si="19"/>
        <v>2.6813253320000001</v>
      </c>
      <c r="F93" s="29">
        <v>8.8417846204977057E-2</v>
      </c>
      <c r="G93" s="31">
        <v>0.82033429997998764</v>
      </c>
      <c r="H93" s="31">
        <v>2.2360472106032474</v>
      </c>
      <c r="I93" s="29">
        <v>636.51431952434996</v>
      </c>
      <c r="J93" s="30">
        <v>266.91432196644092</v>
      </c>
      <c r="K93" s="31">
        <v>369.59999755790903</v>
      </c>
      <c r="L93" s="29">
        <v>10505.050288800881</v>
      </c>
      <c r="M93" s="30">
        <v>2826.2028483745639</v>
      </c>
      <c r="N93" s="31">
        <v>7678.8474404263179</v>
      </c>
      <c r="O93" s="29">
        <v>236.95735328131596</v>
      </c>
      <c r="P93" s="30">
        <v>119.35431024837696</v>
      </c>
      <c r="Q93" s="31">
        <v>117.603043032939</v>
      </c>
      <c r="R93" s="30">
        <v>7.4446161853472006</v>
      </c>
      <c r="S93" s="30">
        <v>3.8571655621481375</v>
      </c>
      <c r="T93" s="30">
        <v>18.090854877126755</v>
      </c>
      <c r="U93" s="29">
        <v>49.065030785304053</v>
      </c>
      <c r="V93" s="31">
        <v>1.3638824378912505E-4</v>
      </c>
      <c r="W93" s="29">
        <v>70.682116113957278</v>
      </c>
      <c r="X93" s="31">
        <v>2.2823090425191424E-2</v>
      </c>
      <c r="Y93" s="29">
        <v>0.9995227668165787</v>
      </c>
      <c r="Z93" s="31">
        <v>4.7723318342131907E-4</v>
      </c>
      <c r="AA93" s="29">
        <v>0.99976151721686146</v>
      </c>
      <c r="AB93" s="31">
        <v>2.3848278313849018E-4</v>
      </c>
      <c r="AC93" s="29">
        <v>0.56293569366794327</v>
      </c>
      <c r="AD93" s="31">
        <v>0.43706430633205673</v>
      </c>
      <c r="AE93" s="29">
        <v>95.637779180087222</v>
      </c>
      <c r="AF93" s="31">
        <v>77.08316022562849</v>
      </c>
      <c r="AG93" s="29">
        <v>0.19870695091727733</v>
      </c>
      <c r="AH93" s="31">
        <v>0.34454791102609</v>
      </c>
      <c r="AI93" s="30">
        <v>0.9</v>
      </c>
      <c r="AJ93" s="30">
        <v>9.9999999999999978E-2</v>
      </c>
      <c r="AK93" s="29">
        <v>128.2765928047254</v>
      </c>
      <c r="AL93" s="31">
        <v>120.32842185131187</v>
      </c>
      <c r="AM93" s="29">
        <v>2.4073772459628344</v>
      </c>
      <c r="AN93" s="31">
        <v>1.8601753043881808E-11</v>
      </c>
      <c r="AO93" s="29">
        <v>4.9959615383469389</v>
      </c>
      <c r="AP93" s="31">
        <v>5.2089345655646448E-7</v>
      </c>
      <c r="AQ93" s="29">
        <v>5.3080923256060234E-3</v>
      </c>
      <c r="AR93" s="31">
        <v>1.3055292929353366</v>
      </c>
      <c r="AS93" s="29">
        <v>1.5136356797130603</v>
      </c>
      <c r="AT93" s="31">
        <v>1.4198490045254848</v>
      </c>
      <c r="AU93" s="29">
        <v>17.000392496508731</v>
      </c>
      <c r="AV93" s="31">
        <v>5.0032958642257324</v>
      </c>
      <c r="AW93" s="29">
        <v>10.133437714227826</v>
      </c>
      <c r="AX93" s="31">
        <v>5.0009782192202232</v>
      </c>
      <c r="AY93" s="1">
        <f t="shared" si="20"/>
        <v>0.41933749764796935</v>
      </c>
      <c r="AZ93" s="2">
        <f t="shared" si="21"/>
        <v>0.58066250235203065</v>
      </c>
      <c r="BA93" s="1">
        <f t="shared" si="22"/>
        <v>0.26903277668146852</v>
      </c>
      <c r="BB93" s="2">
        <f t="shared" si="23"/>
        <v>0.73096722331853148</v>
      </c>
      <c r="BC93" s="1">
        <f t="shared" si="24"/>
        <v>0.50369532152344487</v>
      </c>
      <c r="BD93" s="2">
        <f t="shared" si="25"/>
        <v>0.49630467847655513</v>
      </c>
      <c r="BE93" s="1">
        <f t="shared" si="26"/>
        <v>0.43685572474178608</v>
      </c>
      <c r="BF93" s="2">
        <f t="shared" si="27"/>
        <v>2.0858159027067801E-4</v>
      </c>
      <c r="BG93" s="1">
        <f t="shared" si="28"/>
        <v>0.56280144319698933</v>
      </c>
      <c r="BH93" s="2">
        <f t="shared" si="29"/>
        <v>1.3425047095392767E-4</v>
      </c>
      <c r="BI93" s="1">
        <f t="shared" si="30"/>
        <v>1.8767081299294944E-2</v>
      </c>
      <c r="BJ93" s="2">
        <f t="shared" si="31"/>
        <v>1.5459151510245628E-13</v>
      </c>
      <c r="BK93" s="1">
        <f t="shared" si="32"/>
        <v>3.8946790128361594E-2</v>
      </c>
      <c r="BL93" s="2">
        <f t="shared" si="33"/>
        <v>4.3289311747155229E-9</v>
      </c>
      <c r="BM93" s="1">
        <f t="shared" si="34"/>
        <v>4.1380053909652065E-5</v>
      </c>
      <c r="BN93" s="2">
        <f t="shared" si="35"/>
        <v>1.0849716740643044E-2</v>
      </c>
      <c r="BO93">
        <f t="shared" si="36"/>
        <v>1.179978082218989E-2</v>
      </c>
      <c r="BP93" s="2">
        <f t="shared" si="37"/>
        <v>1.179978082218989E-2</v>
      </c>
    </row>
    <row r="94" spans="1:68" ht="15" customHeight="1" x14ac:dyDescent="0.35">
      <c r="A94" s="20">
        <v>2075</v>
      </c>
      <c r="B94" s="1">
        <f t="shared" si="19"/>
        <v>0.57022612500000003</v>
      </c>
      <c r="C94">
        <f t="shared" si="19"/>
        <v>503.52060829999999</v>
      </c>
      <c r="D94">
        <f t="shared" si="19"/>
        <v>32.20393473</v>
      </c>
      <c r="E94" s="2">
        <f t="shared" si="19"/>
        <v>2.8326828009999998</v>
      </c>
      <c r="F94" s="29">
        <v>0.10439678587675197</v>
      </c>
      <c r="G94" s="31">
        <v>0.84235476274753007</v>
      </c>
      <c r="H94" s="31">
        <v>2.3173662982388614</v>
      </c>
      <c r="I94" s="29">
        <v>697.03740991393465</v>
      </c>
      <c r="J94" s="30">
        <v>305.16522281193249</v>
      </c>
      <c r="K94" s="31">
        <v>391.87218710200216</v>
      </c>
      <c r="L94" s="29">
        <v>10633.207677451765</v>
      </c>
      <c r="M94" s="30">
        <v>2932.2026944765489</v>
      </c>
      <c r="N94" s="31">
        <v>7701.0049829752161</v>
      </c>
      <c r="O94" s="29">
        <v>258.44132721113448</v>
      </c>
      <c r="P94" s="30">
        <v>138.49539372649343</v>
      </c>
      <c r="Q94" s="31">
        <v>119.94593348464105</v>
      </c>
      <c r="R94" s="30">
        <v>7.020411971569386</v>
      </c>
      <c r="S94" s="30">
        <v>4.1465696988990803</v>
      </c>
      <c r="T94" s="30">
        <v>17.16852066308909</v>
      </c>
      <c r="U94" s="29">
        <v>46.368333615491721</v>
      </c>
      <c r="V94" s="31">
        <v>1.2503818392606462E-4</v>
      </c>
      <c r="W94" s="29">
        <v>75.197552417920861</v>
      </c>
      <c r="X94" s="31">
        <v>1.9242051548055892E-2</v>
      </c>
      <c r="Y94" s="29">
        <v>0.99952265234330484</v>
      </c>
      <c r="Z94" s="31">
        <v>4.7734765669511873E-4</v>
      </c>
      <c r="AA94" s="29">
        <v>0.99976136561994244</v>
      </c>
      <c r="AB94" s="31">
        <v>2.3863438005751215E-4</v>
      </c>
      <c r="AC94" s="29">
        <v>0.56135729224899689</v>
      </c>
      <c r="AD94" s="31">
        <v>0.43864270775100311</v>
      </c>
      <c r="AE94" s="29">
        <v>110.06094103685754</v>
      </c>
      <c r="AF94" s="31">
        <v>79.413601198677213</v>
      </c>
      <c r="AG94" s="29">
        <v>0.20530973575763428</v>
      </c>
      <c r="AH94" s="31">
        <v>0.3379216877840544</v>
      </c>
      <c r="AI94" s="30">
        <v>0.9</v>
      </c>
      <c r="AJ94" s="30">
        <v>9.9999999999999978E-2</v>
      </c>
      <c r="AK94" s="29">
        <v>148.1860406978698</v>
      </c>
      <c r="AL94" s="31">
        <v>122.71035031091886</v>
      </c>
      <c r="AM94" s="29">
        <v>2.1500223622775398</v>
      </c>
      <c r="AN94" s="31">
        <v>1.5634547439528367E-11</v>
      </c>
      <c r="AO94" s="29">
        <v>5.6546718896459556</v>
      </c>
      <c r="AP94" s="31">
        <v>3.7025654777804016E-7</v>
      </c>
      <c r="AQ94" s="29">
        <v>7.8961448189481965E-3</v>
      </c>
      <c r="AR94" s="31">
        <v>1.2092296172741666</v>
      </c>
      <c r="AS94" s="29">
        <v>1.8780565746339291</v>
      </c>
      <c r="AT94" s="31">
        <v>1.5551868387314745</v>
      </c>
      <c r="AU94" s="29">
        <v>19.008488317830949</v>
      </c>
      <c r="AV94" s="31">
        <v>5.0035975179551846</v>
      </c>
      <c r="AW94" s="29">
        <v>10.803695728813997</v>
      </c>
      <c r="AX94" s="31">
        <v>5.0010673844195699</v>
      </c>
      <c r="AY94" s="1">
        <f t="shared" si="20"/>
        <v>0.4378032204176992</v>
      </c>
      <c r="AZ94" s="2">
        <f t="shared" si="21"/>
        <v>0.56219677958230074</v>
      </c>
      <c r="BA94" s="1">
        <f t="shared" si="22"/>
        <v>0.27575899798274678</v>
      </c>
      <c r="BB94" s="2">
        <f t="shared" si="23"/>
        <v>0.72424100201725328</v>
      </c>
      <c r="BC94" s="1">
        <f t="shared" si="24"/>
        <v>0.53588717880770353</v>
      </c>
      <c r="BD94" s="2">
        <f t="shared" si="25"/>
        <v>0.46411282119229647</v>
      </c>
      <c r="BE94" s="1">
        <f t="shared" si="26"/>
        <v>0.43843332268233176</v>
      </c>
      <c r="BF94" s="2">
        <f t="shared" si="27"/>
        <v>2.0938506867134314E-4</v>
      </c>
      <c r="BG94" s="1">
        <f t="shared" si="28"/>
        <v>0.56122333309957029</v>
      </c>
      <c r="BH94" s="2">
        <f t="shared" si="29"/>
        <v>1.3395914942660305E-4</v>
      </c>
      <c r="BI94" s="1">
        <f t="shared" si="30"/>
        <v>1.4508939925462538E-2</v>
      </c>
      <c r="BJ94" s="2">
        <f t="shared" si="31"/>
        <v>1.2741017689146955E-13</v>
      </c>
      <c r="BK94" s="1">
        <f t="shared" si="32"/>
        <v>3.8159275077569721E-2</v>
      </c>
      <c r="BL94" s="2">
        <f t="shared" si="33"/>
        <v>3.0173212515480405E-9</v>
      </c>
      <c r="BM94" s="1">
        <f t="shared" si="34"/>
        <v>5.3285348483311661E-5</v>
      </c>
      <c r="BN94" s="2">
        <f t="shared" si="35"/>
        <v>9.8543408458232427E-3</v>
      </c>
      <c r="BO94">
        <f t="shared" si="36"/>
        <v>1.2673640282103349E-2</v>
      </c>
      <c r="BP94" s="2">
        <f t="shared" si="37"/>
        <v>1.2673640282103349E-2</v>
      </c>
    </row>
    <row r="95" spans="1:68" ht="15" customHeight="1" x14ac:dyDescent="0.35">
      <c r="A95" s="20">
        <v>2080</v>
      </c>
      <c r="B95" s="1">
        <f t="shared" si="19"/>
        <v>0.61908475200000002</v>
      </c>
      <c r="C95">
        <f t="shared" si="19"/>
        <v>554.69092899999998</v>
      </c>
      <c r="D95">
        <f t="shared" si="19"/>
        <v>29.220830429999999</v>
      </c>
      <c r="E95" s="2">
        <f t="shared" si="19"/>
        <v>2.9781486689999999</v>
      </c>
      <c r="F95" s="29">
        <v>0.12462807269869716</v>
      </c>
      <c r="G95" s="31">
        <v>0.86018768515778288</v>
      </c>
      <c r="H95" s="31">
        <v>2.3935755729324262</v>
      </c>
      <c r="I95" s="29">
        <v>756.42754505807784</v>
      </c>
      <c r="J95" s="30">
        <v>349.74923934921196</v>
      </c>
      <c r="K95" s="31">
        <v>406.67830570886588</v>
      </c>
      <c r="L95" s="29">
        <v>10745.454538260823</v>
      </c>
      <c r="M95" s="30">
        <v>3039.1276881853569</v>
      </c>
      <c r="N95" s="31">
        <v>7706.3268500754666</v>
      </c>
      <c r="O95" s="29">
        <v>282.02326686466404</v>
      </c>
      <c r="P95" s="30">
        <v>160.64950958880704</v>
      </c>
      <c r="Q95" s="31">
        <v>121.37375727585702</v>
      </c>
      <c r="R95" s="30">
        <v>6.6955553768572429</v>
      </c>
      <c r="S95" s="30">
        <v>4.4594122813607662</v>
      </c>
      <c r="T95" s="30">
        <v>16.16980741697116</v>
      </c>
      <c r="U95" s="29">
        <v>43.159627914564673</v>
      </c>
      <c r="V95" s="31">
        <v>1.1140612771171213E-4</v>
      </c>
      <c r="W95" s="29">
        <v>79.695449549564131</v>
      </c>
      <c r="X95" s="31">
        <v>1.6098888598316232E-2</v>
      </c>
      <c r="Y95" s="29">
        <v>0.99952255005953028</v>
      </c>
      <c r="Z95" s="31">
        <v>4.7744994046971568E-4</v>
      </c>
      <c r="AA95" s="29">
        <v>0.99976124971941582</v>
      </c>
      <c r="AB95" s="31">
        <v>2.3875028058413162E-4</v>
      </c>
      <c r="AC95" s="29">
        <v>0.56263532794694193</v>
      </c>
      <c r="AD95" s="31">
        <v>0.43736467205305807</v>
      </c>
      <c r="AE95" s="29">
        <v>126.85712972689234</v>
      </c>
      <c r="AF95" s="31">
        <v>81.282773331865315</v>
      </c>
      <c r="AG95" s="29">
        <v>0.21034847817717289</v>
      </c>
      <c r="AH95" s="31">
        <v>0.33031014977045925</v>
      </c>
      <c r="AI95" s="30">
        <v>0.9</v>
      </c>
      <c r="AJ95" s="30">
        <v>9.9999999999999978E-2</v>
      </c>
      <c r="AK95" s="29">
        <v>171.19034054096338</v>
      </c>
      <c r="AL95" s="31">
        <v>124.14706977254015</v>
      </c>
      <c r="AM95" s="29">
        <v>1.8627534817236702</v>
      </c>
      <c r="AN95" s="31">
        <v>1.2411325291718314E-11</v>
      </c>
      <c r="AO95" s="29">
        <v>6.3513646789071219</v>
      </c>
      <c r="AP95" s="31">
        <v>2.5917421410099634E-7</v>
      </c>
      <c r="AQ95" s="29">
        <v>1.2061636355235782E-2</v>
      </c>
      <c r="AR95" s="31">
        <v>1.0947294532578258</v>
      </c>
      <c r="AS95" s="29">
        <v>2.3146511551702997</v>
      </c>
      <c r="AT95" s="31">
        <v>1.6785827842386789</v>
      </c>
      <c r="AU95" s="29">
        <v>21.261393444832606</v>
      </c>
      <c r="AV95" s="31">
        <v>5.0039003519029839</v>
      </c>
      <c r="AW95" s="29">
        <v>11.516500298629778</v>
      </c>
      <c r="AX95" s="31">
        <v>5.0011563577244624</v>
      </c>
      <c r="AY95" s="1">
        <f t="shared" si="20"/>
        <v>0.4623697823198103</v>
      </c>
      <c r="AZ95" s="2">
        <f t="shared" si="21"/>
        <v>0.5376302176801897</v>
      </c>
      <c r="BA95" s="1">
        <f t="shared" si="22"/>
        <v>0.28282914206784654</v>
      </c>
      <c r="BB95" s="2">
        <f t="shared" si="23"/>
        <v>0.71717085793215352</v>
      </c>
      <c r="BC95" s="1">
        <f t="shared" si="24"/>
        <v>0.56963211360110488</v>
      </c>
      <c r="BD95" s="2">
        <f t="shared" si="25"/>
        <v>0.43036788639889512</v>
      </c>
      <c r="BE95" s="1">
        <f t="shared" si="26"/>
        <v>0.43715585231642279</v>
      </c>
      <c r="BF95" s="2">
        <f t="shared" si="27"/>
        <v>2.0881973663528929E-4</v>
      </c>
      <c r="BG95" s="1">
        <f t="shared" si="28"/>
        <v>0.56250099860452807</v>
      </c>
      <c r="BH95" s="2">
        <f t="shared" si="29"/>
        <v>1.3432934241387729E-4</v>
      </c>
      <c r="BI95" s="1">
        <f t="shared" si="30"/>
        <v>1.0881183341521189E-2</v>
      </c>
      <c r="BJ95" s="2">
        <f t="shared" si="31"/>
        <v>9.9972760649591675E-14</v>
      </c>
      <c r="BK95" s="1">
        <f t="shared" si="32"/>
        <v>3.7101186076485035E-2</v>
      </c>
      <c r="BL95" s="2">
        <f t="shared" si="33"/>
        <v>2.0876385932897996E-9</v>
      </c>
      <c r="BM95" s="1">
        <f t="shared" si="34"/>
        <v>7.0457458739324176E-5</v>
      </c>
      <c r="BN95" s="2">
        <f t="shared" si="35"/>
        <v>8.8180047685665706E-3</v>
      </c>
      <c r="BO95">
        <f t="shared" si="36"/>
        <v>1.352092149507955E-2</v>
      </c>
      <c r="BP95" s="2">
        <f t="shared" si="37"/>
        <v>1.3520921495079552E-2</v>
      </c>
    </row>
    <row r="96" spans="1:68" ht="15" customHeight="1" x14ac:dyDescent="0.35">
      <c r="A96" s="20">
        <v>2085</v>
      </c>
      <c r="B96" s="1">
        <f t="shared" si="19"/>
        <v>0.67056881000000002</v>
      </c>
      <c r="C96">
        <f t="shared" si="19"/>
        <v>608.03410369999995</v>
      </c>
      <c r="D96">
        <f t="shared" si="19"/>
        <v>25.801636720000001</v>
      </c>
      <c r="E96" s="2">
        <f t="shared" si="19"/>
        <v>3.1168718219999998</v>
      </c>
      <c r="F96" s="29">
        <v>0.15126188216351544</v>
      </c>
      <c r="G96" s="31">
        <v>0.86818425965387303</v>
      </c>
      <c r="H96" s="31">
        <v>2.4653302497292482</v>
      </c>
      <c r="I96" s="29">
        <v>816.07972011087645</v>
      </c>
      <c r="J96" s="30">
        <v>400.97059055595668</v>
      </c>
      <c r="K96" s="31">
        <v>415.10912955491983</v>
      </c>
      <c r="L96" s="29">
        <v>10843.617248100269</v>
      </c>
      <c r="M96" s="30">
        <v>3147.2982068382771</v>
      </c>
      <c r="N96" s="31">
        <v>7696.3190412619924</v>
      </c>
      <c r="O96" s="29">
        <v>308.19067886044832</v>
      </c>
      <c r="P96" s="30">
        <v>186.13331744411809</v>
      </c>
      <c r="Q96" s="31">
        <v>122.05736141633024</v>
      </c>
      <c r="R96" s="30">
        <v>6.5353737657563276</v>
      </c>
      <c r="S96" s="30">
        <v>4.7951896043223998</v>
      </c>
      <c r="T96" s="30">
        <v>15.137991795364988</v>
      </c>
      <c r="U96" s="29">
        <v>38.61587976177433</v>
      </c>
      <c r="V96" s="31">
        <v>8.0711473138406919E-5</v>
      </c>
      <c r="W96" s="29">
        <v>84.78601678623734</v>
      </c>
      <c r="X96" s="31">
        <v>1.3128049569334849E-2</v>
      </c>
      <c r="Y96" s="29">
        <v>0.99952246623522445</v>
      </c>
      <c r="Z96" s="31">
        <v>4.7753376477558253E-4</v>
      </c>
      <c r="AA96" s="29">
        <v>0.99976115519527264</v>
      </c>
      <c r="AB96" s="31">
        <v>2.388448047274062E-4</v>
      </c>
      <c r="AC96" s="29">
        <v>0.56212198728403029</v>
      </c>
      <c r="AD96" s="31">
        <v>0.43787801271596971</v>
      </c>
      <c r="AE96" s="29">
        <v>146.19673267779658</v>
      </c>
      <c r="AF96" s="31">
        <v>82.731361238770006</v>
      </c>
      <c r="AG96" s="29">
        <v>0.21455903389414147</v>
      </c>
      <c r="AH96" s="31">
        <v>0.32219277658658901</v>
      </c>
      <c r="AI96" s="30">
        <v>0.9</v>
      </c>
      <c r="AJ96" s="30">
        <v>9.9999999999999978E-2</v>
      </c>
      <c r="AK96" s="29">
        <v>197.66765671043422</v>
      </c>
      <c r="AL96" s="31">
        <v>124.80388107257794</v>
      </c>
      <c r="AM96" s="29">
        <v>1.4911861697758122</v>
      </c>
      <c r="AN96" s="31">
        <v>6.5143418961717825E-12</v>
      </c>
      <c r="AO96" s="29">
        <v>7.1886686424761201</v>
      </c>
      <c r="AP96" s="31">
        <v>1.723456854949129E-7</v>
      </c>
      <c r="AQ96" s="29">
        <v>1.9192235594372463E-2</v>
      </c>
      <c r="AR96" s="31">
        <v>0.9563658556856981</v>
      </c>
      <c r="AS96" s="29">
        <v>2.8352922184698301</v>
      </c>
      <c r="AT96" s="31">
        <v>1.7901536282098067</v>
      </c>
      <c r="AU96" s="29">
        <v>23.774421089708422</v>
      </c>
      <c r="AV96" s="31">
        <v>5.0042023865178722</v>
      </c>
      <c r="AW96" s="29">
        <v>12.277876035341151</v>
      </c>
      <c r="AX96" s="31">
        <v>5.0012455784841681</v>
      </c>
      <c r="AY96" s="1">
        <f t="shared" si="20"/>
        <v>0.49133752582588247</v>
      </c>
      <c r="AZ96" s="2">
        <f t="shared" si="21"/>
        <v>0.50866247417411758</v>
      </c>
      <c r="BA96" s="1">
        <f t="shared" si="22"/>
        <v>0.29024431007002421</v>
      </c>
      <c r="BB96" s="2">
        <f t="shared" si="23"/>
        <v>0.70975568992997584</v>
      </c>
      <c r="BC96" s="1">
        <f t="shared" si="24"/>
        <v>0.60395505189305554</v>
      </c>
      <c r="BD96" s="2">
        <f t="shared" si="25"/>
        <v>0.39604494810694446</v>
      </c>
      <c r="BE96" s="1">
        <f t="shared" si="26"/>
        <v>0.43766891118004503</v>
      </c>
      <c r="BF96" s="2">
        <f t="shared" si="27"/>
        <v>2.0910153592470742E-4</v>
      </c>
      <c r="BG96" s="1">
        <f t="shared" si="28"/>
        <v>0.56198772736774449</v>
      </c>
      <c r="BH96" s="2">
        <f t="shared" si="29"/>
        <v>1.3425991628583572E-4</v>
      </c>
      <c r="BI96" s="1">
        <f t="shared" si="30"/>
        <v>7.5439057385107222E-3</v>
      </c>
      <c r="BJ96" s="2">
        <f t="shared" si="31"/>
        <v>5.2196629144757594E-14</v>
      </c>
      <c r="BK96" s="1">
        <f t="shared" si="32"/>
        <v>3.6367450103417222E-2</v>
      </c>
      <c r="BL96" s="2">
        <f t="shared" si="33"/>
        <v>1.3809320993366199E-9</v>
      </c>
      <c r="BM96" s="1">
        <f t="shared" si="34"/>
        <v>9.7093454304906371E-5</v>
      </c>
      <c r="BN96" s="2">
        <f t="shared" si="35"/>
        <v>7.6629496412017589E-3</v>
      </c>
      <c r="BO96">
        <f t="shared" si="36"/>
        <v>1.4343733646942983E-2</v>
      </c>
      <c r="BP96" s="2">
        <f t="shared" si="37"/>
        <v>1.4343733646942983E-2</v>
      </c>
    </row>
    <row r="97" spans="1:68" ht="15" customHeight="1" x14ac:dyDescent="0.35">
      <c r="A97" s="20">
        <v>2090</v>
      </c>
      <c r="B97" s="1">
        <f t="shared" si="19"/>
        <v>0.72474622</v>
      </c>
      <c r="C97">
        <f t="shared" si="19"/>
        <v>663.65085439999996</v>
      </c>
      <c r="D97">
        <f t="shared" si="19"/>
        <v>21.960892139999999</v>
      </c>
      <c r="E97" s="2">
        <f t="shared" si="19"/>
        <v>3.248021193</v>
      </c>
      <c r="F97" s="29">
        <v>0.17977795083908851</v>
      </c>
      <c r="G97" s="31">
        <v>0.87525812634103684</v>
      </c>
      <c r="H97" s="31">
        <v>2.5332707540211703</v>
      </c>
      <c r="I97" s="29">
        <v>878.19983864768039</v>
      </c>
      <c r="J97" s="30">
        <v>459.2542910302069</v>
      </c>
      <c r="K97" s="31">
        <v>418.94554761747349</v>
      </c>
      <c r="L97" s="29">
        <v>10929.350409038891</v>
      </c>
      <c r="M97" s="30">
        <v>3257.6248997218531</v>
      </c>
      <c r="N97" s="31">
        <v>7671.725509317037</v>
      </c>
      <c r="O97" s="29">
        <v>337.77957006162819</v>
      </c>
      <c r="P97" s="30">
        <v>215.62694255792542</v>
      </c>
      <c r="Q97" s="31">
        <v>122.15262750370279</v>
      </c>
      <c r="R97" s="30">
        <v>6.404180811299053</v>
      </c>
      <c r="S97" s="30">
        <v>5.1547257746308714</v>
      </c>
      <c r="T97" s="30">
        <v>14.110203479291609</v>
      </c>
      <c r="U97" s="29">
        <v>32.766315016706756</v>
      </c>
      <c r="V97" s="31">
        <v>5.1936154166039742E-5</v>
      </c>
      <c r="W97" s="29">
        <v>88.924542165988399</v>
      </c>
      <c r="X97" s="31">
        <v>1.0638480902494222E-2</v>
      </c>
      <c r="Y97" s="29">
        <v>0.99952240520434343</v>
      </c>
      <c r="Z97" s="31">
        <v>4.7759479565659174E-4</v>
      </c>
      <c r="AA97" s="29">
        <v>0.99976108377620565</v>
      </c>
      <c r="AB97" s="31">
        <v>2.3891622379433738E-4</v>
      </c>
      <c r="AC97" s="29">
        <v>0.56281101048753523</v>
      </c>
      <c r="AD97" s="31">
        <v>0.43718898951246471</v>
      </c>
      <c r="AE97" s="29">
        <v>168.34986349028279</v>
      </c>
      <c r="AF97" s="31">
        <v>83.946715926406654</v>
      </c>
      <c r="AG97" s="29">
        <v>0.21925404361257983</v>
      </c>
      <c r="AH97" s="31">
        <v>0.31277191787084563</v>
      </c>
      <c r="AI97" s="30">
        <v>0.9</v>
      </c>
      <c r="AJ97" s="30">
        <v>9.9999999999999978E-2</v>
      </c>
      <c r="AK97" s="29">
        <v>228.09158523284958</v>
      </c>
      <c r="AL97" s="31">
        <v>124.87254687297741</v>
      </c>
      <c r="AM97" s="29">
        <v>1.0736313997740627</v>
      </c>
      <c r="AN97" s="31">
        <v>2.6973641095586472E-12</v>
      </c>
      <c r="AO97" s="29">
        <v>7.9075741994306492</v>
      </c>
      <c r="AP97" s="31">
        <v>1.1317727591273429E-7</v>
      </c>
      <c r="AQ97" s="29">
        <v>2.894273783654383E-2</v>
      </c>
      <c r="AR97" s="31">
        <v>0.82869864973447427</v>
      </c>
      <c r="AS97" s="29">
        <v>3.4544943378829283</v>
      </c>
      <c r="AT97" s="31">
        <v>1.8912206063601651</v>
      </c>
      <c r="AU97" s="29">
        <v>26.587576813851769</v>
      </c>
      <c r="AV97" s="31">
        <v>5.0045048469652604</v>
      </c>
      <c r="AW97" s="29">
        <v>13.088927376065776</v>
      </c>
      <c r="AX97" s="31">
        <v>5.0013347547238478</v>
      </c>
      <c r="AY97" s="1">
        <f t="shared" si="20"/>
        <v>0.52294964177789183</v>
      </c>
      <c r="AZ97" s="2">
        <f t="shared" si="21"/>
        <v>0.47705035822210812</v>
      </c>
      <c r="BA97" s="1">
        <f t="shared" si="22"/>
        <v>0.29806207851362354</v>
      </c>
      <c r="BB97" s="2">
        <f t="shared" si="23"/>
        <v>0.70193792148637646</v>
      </c>
      <c r="BC97" s="1">
        <f t="shared" si="24"/>
        <v>0.6383658506006864</v>
      </c>
      <c r="BD97" s="2">
        <f t="shared" si="25"/>
        <v>0.36163414939931365</v>
      </c>
      <c r="BE97" s="1">
        <f t="shared" si="26"/>
        <v>0.43698019032635521</v>
      </c>
      <c r="BF97" s="2">
        <f t="shared" si="27"/>
        <v>2.0879918610951741E-4</v>
      </c>
      <c r="BG97" s="1">
        <f t="shared" si="28"/>
        <v>0.56267654580619964</v>
      </c>
      <c r="BH97" s="2">
        <f t="shared" si="29"/>
        <v>1.3446468133555714E-4</v>
      </c>
      <c r="BI97" s="1">
        <f t="shared" si="30"/>
        <v>4.7070188875141337E-3</v>
      </c>
      <c r="BJ97" s="2">
        <f t="shared" si="31"/>
        <v>2.160093773295466E-14</v>
      </c>
      <c r="BK97" s="1">
        <f t="shared" si="32"/>
        <v>3.46684170367711E-2</v>
      </c>
      <c r="BL97" s="2">
        <f t="shared" si="33"/>
        <v>9.0634233662151725E-10</v>
      </c>
      <c r="BM97" s="1">
        <f t="shared" si="34"/>
        <v>1.2689086187461649E-4</v>
      </c>
      <c r="BN97" s="2">
        <f t="shared" si="35"/>
        <v>6.6363557922578557E-3</v>
      </c>
      <c r="BO97">
        <f t="shared" si="36"/>
        <v>1.5145207283102412E-2</v>
      </c>
      <c r="BP97" s="2">
        <f t="shared" si="37"/>
        <v>1.5145207283102414E-2</v>
      </c>
    </row>
    <row r="98" spans="1:68" ht="15" customHeight="1" x14ac:dyDescent="0.35">
      <c r="A98" s="20">
        <v>2095</v>
      </c>
      <c r="B98" s="1">
        <f t="shared" ref="B98:E99" si="38">B78</f>
        <v>0.78168958600000005</v>
      </c>
      <c r="C98">
        <f t="shared" si="38"/>
        <v>721.62431509999999</v>
      </c>
      <c r="D98">
        <f t="shared" si="38"/>
        <v>17.71467689</v>
      </c>
      <c r="E98" s="2">
        <f t="shared" si="38"/>
        <v>3.3707889899999999</v>
      </c>
      <c r="F98" s="29">
        <v>0.22723028238981979</v>
      </c>
      <c r="G98" s="31">
        <v>0.88313479937733996</v>
      </c>
      <c r="H98" s="31">
        <v>2.5979270777982872</v>
      </c>
      <c r="I98" s="29">
        <v>945.98317594776267</v>
      </c>
      <c r="J98" s="30">
        <v>526.91861233507552</v>
      </c>
      <c r="K98" s="31">
        <v>419.0645636126871</v>
      </c>
      <c r="L98" s="29">
        <v>11004.142808573544</v>
      </c>
      <c r="M98" s="30">
        <v>3369.4400425359941</v>
      </c>
      <c r="N98" s="31">
        <v>7634.7027660375506</v>
      </c>
      <c r="O98" s="29">
        <v>371.18521899101023</v>
      </c>
      <c r="P98" s="30">
        <v>249.41963583657761</v>
      </c>
      <c r="Q98" s="31">
        <v>121.76558315443262</v>
      </c>
      <c r="R98" s="30">
        <v>6.1836039492461605</v>
      </c>
      <c r="S98" s="30">
        <v>5.5433134382978757</v>
      </c>
      <c r="T98" s="30">
        <v>13.106677865501041</v>
      </c>
      <c r="U98" s="29">
        <v>24.969217012891409</v>
      </c>
      <c r="V98" s="31">
        <v>1.5816138698614126E-5</v>
      </c>
      <c r="W98" s="29">
        <v>94.436295191687194</v>
      </c>
      <c r="X98" s="31">
        <v>8.6128707744270519E-3</v>
      </c>
      <c r="Y98" s="29">
        <v>0.99952234476193969</v>
      </c>
      <c r="Z98" s="31">
        <v>4.7765523806029382E-4</v>
      </c>
      <c r="AA98" s="29">
        <v>0.99976104108368846</v>
      </c>
      <c r="AB98" s="31">
        <v>2.3895891631149741E-4</v>
      </c>
      <c r="AC98" s="29">
        <v>0.56045289901030992</v>
      </c>
      <c r="AD98" s="31">
        <v>0.43954710098969008</v>
      </c>
      <c r="AE98" s="29">
        <v>193.68253419051049</v>
      </c>
      <c r="AF98" s="31">
        <v>84.997021810524046</v>
      </c>
      <c r="AG98" s="29">
        <v>0.22346717594675125</v>
      </c>
      <c r="AH98" s="31">
        <v>0.30196185483114563</v>
      </c>
      <c r="AI98" s="30">
        <v>0.9</v>
      </c>
      <c r="AJ98" s="30">
        <v>9.9999999999999978E-2</v>
      </c>
      <c r="AK98" s="29">
        <v>263.20457790768728</v>
      </c>
      <c r="AL98" s="31">
        <v>124.46482248423969</v>
      </c>
      <c r="AM98" s="29">
        <v>0.62346179823686576</v>
      </c>
      <c r="AN98" s="31">
        <v>2.5015024333379935E-13</v>
      </c>
      <c r="AO98" s="29">
        <v>8.9182138495314813</v>
      </c>
      <c r="AP98" s="31">
        <v>7.4181542976979648E-8</v>
      </c>
      <c r="AQ98" s="29">
        <v>5.0898835361093402E-2</v>
      </c>
      <c r="AR98" s="31">
        <v>0.71674224978045653</v>
      </c>
      <c r="AS98" s="29">
        <v>4.1923675879802369</v>
      </c>
      <c r="AT98" s="31">
        <v>1.9824970058448224</v>
      </c>
      <c r="AU98" s="29">
        <v>29.728956339478096</v>
      </c>
      <c r="AV98" s="31">
        <v>5.0048068883407657</v>
      </c>
      <c r="AW98" s="29">
        <v>13.954499691610717</v>
      </c>
      <c r="AX98" s="31">
        <v>5.001424068557708</v>
      </c>
      <c r="AY98" s="1">
        <f t="shared" si="20"/>
        <v>0.55700632498793201</v>
      </c>
      <c r="AZ98" s="2">
        <f t="shared" si="21"/>
        <v>0.44299367501206799</v>
      </c>
      <c r="BA98" s="1">
        <f t="shared" si="22"/>
        <v>0.30619741138862694</v>
      </c>
      <c r="BB98" s="2">
        <f t="shared" si="23"/>
        <v>0.69380258861137312</v>
      </c>
      <c r="BC98" s="1">
        <f t="shared" si="24"/>
        <v>0.67195465518420427</v>
      </c>
      <c r="BD98" s="2">
        <f t="shared" si="25"/>
        <v>0.32804534481579578</v>
      </c>
      <c r="BE98" s="1">
        <f t="shared" si="26"/>
        <v>0.43933714901452814</v>
      </c>
      <c r="BF98" s="2">
        <f t="shared" si="27"/>
        <v>2.0995197516194243E-4</v>
      </c>
      <c r="BG98" s="1">
        <f t="shared" si="28"/>
        <v>0.56031897379291873</v>
      </c>
      <c r="BH98" s="2">
        <f t="shared" si="29"/>
        <v>1.3392521739114075E-4</v>
      </c>
      <c r="BI98" s="1">
        <f t="shared" si="30"/>
        <v>2.3687346291352504E-3</v>
      </c>
      <c r="BJ98" s="2">
        <f t="shared" si="31"/>
        <v>2.0098067738414564E-15</v>
      </c>
      <c r="BK98" s="1">
        <f t="shared" si="32"/>
        <v>3.3883201882071105E-2</v>
      </c>
      <c r="BL98" s="2">
        <f t="shared" si="33"/>
        <v>5.9600408771219558E-10</v>
      </c>
      <c r="BM98" s="1">
        <f t="shared" si="34"/>
        <v>1.9338126929898975E-4</v>
      </c>
      <c r="BN98" s="2">
        <f t="shared" si="35"/>
        <v>5.7585929540148887E-3</v>
      </c>
      <c r="BO98">
        <f t="shared" si="36"/>
        <v>1.5928171239675815E-2</v>
      </c>
      <c r="BP98" s="2">
        <f t="shared" si="37"/>
        <v>1.5928171239675815E-2</v>
      </c>
    </row>
    <row r="99" spans="1:68" ht="15" customHeight="1" thickBot="1" x14ac:dyDescent="0.4">
      <c r="A99" s="21">
        <v>2100</v>
      </c>
      <c r="B99" s="3">
        <f t="shared" si="38"/>
        <v>0.84148267899999996</v>
      </c>
      <c r="C99" s="9">
        <f t="shared" si="38"/>
        <v>782.02691560000005</v>
      </c>
      <c r="D99" s="9">
        <f t="shared" si="38"/>
        <v>13.080040820000001</v>
      </c>
      <c r="E99" s="4">
        <f t="shared" si="38"/>
        <v>3.4843868869999999</v>
      </c>
      <c r="F99" s="32">
        <v>0.25880988862562826</v>
      </c>
      <c r="G99" s="33">
        <v>0.89034061845884338</v>
      </c>
      <c r="H99" s="33">
        <v>2.6596608822719441</v>
      </c>
      <c r="I99" s="32">
        <v>1021.1219205152728</v>
      </c>
      <c r="J99" s="34">
        <v>604.56974324274483</v>
      </c>
      <c r="K99" s="33">
        <v>416.55217727252796</v>
      </c>
      <c r="L99" s="32">
        <v>11069.326442880918</v>
      </c>
      <c r="M99" s="34">
        <v>3484.3861324233981</v>
      </c>
      <c r="N99" s="33">
        <v>7584.9403104575204</v>
      </c>
      <c r="O99" s="32">
        <v>409.67086777536525</v>
      </c>
      <c r="P99" s="34">
        <v>288.67469938735599</v>
      </c>
      <c r="Q99" s="33">
        <v>120.99616838800927</v>
      </c>
      <c r="R99" s="34">
        <v>6.0765924394424733</v>
      </c>
      <c r="S99" s="34">
        <v>5.9624865157084779</v>
      </c>
      <c r="T99" s="34">
        <v>12.141350427576883</v>
      </c>
      <c r="U99" s="32">
        <v>14.943510340858507</v>
      </c>
      <c r="V99" s="33">
        <v>1.0282546612125306E-4</v>
      </c>
      <c r="W99" s="32">
        <v>98.210371950245417</v>
      </c>
      <c r="X99" s="33">
        <v>6.7345671114136018E-3</v>
      </c>
      <c r="Y99" s="32">
        <v>0.99952230641532103</v>
      </c>
      <c r="Z99" s="33">
        <v>4.776935846790149E-4</v>
      </c>
      <c r="AA99" s="32">
        <v>0.99976100520616751</v>
      </c>
      <c r="AB99" s="33">
        <v>2.3899479383254378E-4</v>
      </c>
      <c r="AC99" s="32">
        <v>0.56235945191567926</v>
      </c>
      <c r="AD99" s="33">
        <v>0.43764054808432074</v>
      </c>
      <c r="AE99" s="32">
        <v>223.03188321712375</v>
      </c>
      <c r="AF99" s="33">
        <v>85.839131026070703</v>
      </c>
      <c r="AG99" s="32">
        <v>0.22739372833692612</v>
      </c>
      <c r="AH99" s="33">
        <v>0.29056322882223296</v>
      </c>
      <c r="AI99" s="34">
        <v>0.9</v>
      </c>
      <c r="AJ99" s="34">
        <v>9.9999999999999978E-2</v>
      </c>
      <c r="AK99" s="32">
        <v>303.68191031952495</v>
      </c>
      <c r="AL99" s="33">
        <v>123.67687480689307</v>
      </c>
      <c r="AM99" s="32">
        <v>0.22330850130734517</v>
      </c>
      <c r="AN99" s="33">
        <v>1.0573076483052962E-11</v>
      </c>
      <c r="AO99" s="32">
        <v>9.6452771586055519</v>
      </c>
      <c r="AP99" s="33">
        <v>4.5354394178133745E-8</v>
      </c>
      <c r="AQ99" s="32">
        <v>6.8911303351894229E-2</v>
      </c>
      <c r="AR99" s="33">
        <v>0.61602501275157606</v>
      </c>
      <c r="AS99" s="32">
        <v>5.0697139689041428</v>
      </c>
      <c r="AT99" s="33">
        <v>2.0646813607672496</v>
      </c>
      <c r="AU99" s="32">
        <v>33.259280343687408</v>
      </c>
      <c r="AV99" s="33">
        <v>5.0051106155705698</v>
      </c>
      <c r="AW99" s="32">
        <v>14.873864596887943</v>
      </c>
      <c r="AX99" s="33">
        <v>5.0015130256703948</v>
      </c>
      <c r="AY99" s="3">
        <f t="shared" si="20"/>
        <v>0.59206421005796273</v>
      </c>
      <c r="AZ99" s="4">
        <f t="shared" si="21"/>
        <v>0.40793578994203722</v>
      </c>
      <c r="BA99" s="3">
        <f t="shared" si="22"/>
        <v>0.31477851433899412</v>
      </c>
      <c r="BB99" s="4">
        <f t="shared" si="23"/>
        <v>0.68522148566100594</v>
      </c>
      <c r="BC99" s="3">
        <f t="shared" si="24"/>
        <v>0.70465029879948637</v>
      </c>
      <c r="BD99" s="4">
        <f t="shared" si="25"/>
        <v>0.29534970120051368</v>
      </c>
      <c r="BE99" s="3">
        <f t="shared" si="26"/>
        <v>0.43743149000210546</v>
      </c>
      <c r="BF99" s="4">
        <f t="shared" si="27"/>
        <v>2.0905808221528797E-4</v>
      </c>
      <c r="BG99" s="3">
        <f t="shared" si="28"/>
        <v>0.56222505093440889</v>
      </c>
      <c r="BH99" s="4">
        <f t="shared" si="29"/>
        <v>1.3440098127037007E-4</v>
      </c>
      <c r="BI99" s="3">
        <f t="shared" si="30"/>
        <v>7.3533685649035429E-4</v>
      </c>
      <c r="BJ99" s="4">
        <f t="shared" si="31"/>
        <v>8.5489518550348074E-14</v>
      </c>
      <c r="BK99" s="3">
        <f t="shared" si="32"/>
        <v>3.1761118561382473E-2</v>
      </c>
      <c r="BL99" s="4">
        <f t="shared" si="33"/>
        <v>3.6671685186862389E-10</v>
      </c>
      <c r="BM99" s="3">
        <f t="shared" si="34"/>
        <v>2.2691935545119508E-4</v>
      </c>
      <c r="BN99" s="4">
        <f t="shared" si="35"/>
        <v>4.980923181584487E-3</v>
      </c>
      <c r="BO99" s="9">
        <f t="shared" si="36"/>
        <v>1.6694158580502681E-2</v>
      </c>
      <c r="BP99" s="4">
        <f t="shared" si="37"/>
        <v>1.6694158580502681E-2</v>
      </c>
    </row>
    <row r="101" spans="1:68" ht="15" customHeight="1" x14ac:dyDescent="0.35">
      <c r="A101" s="36" t="s">
        <v>50</v>
      </c>
      <c r="B101" s="3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68" ht="15" customHeight="1" x14ac:dyDescent="0.35">
      <c r="A102" s="36"/>
      <c r="B102" s="3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1:68" ht="15" customHeight="1" x14ac:dyDescent="0.35">
      <c r="A103" s="36"/>
      <c r="B103" s="3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1:68" ht="15" customHeight="1" x14ac:dyDescent="0.35">
      <c r="A104" s="36"/>
      <c r="B104" s="3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1:68" ht="15" customHeight="1" x14ac:dyDescent="0.35">
      <c r="A105" s="36"/>
      <c r="B105" s="3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1:68" ht="15" customHeight="1" x14ac:dyDescent="0.35">
      <c r="A106" s="36"/>
      <c r="B106" s="3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1:68" ht="15" customHeight="1" x14ac:dyDescent="0.35">
      <c r="A107" s="36"/>
      <c r="B107" s="3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1:68" ht="15" customHeight="1" x14ac:dyDescent="0.35">
      <c r="A108" s="36"/>
      <c r="B108" s="3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68" ht="15" customHeight="1" x14ac:dyDescent="0.35">
      <c r="A109" s="36"/>
      <c r="B109" s="3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1:68" ht="15" customHeight="1" x14ac:dyDescent="0.35">
      <c r="A110" s="36"/>
      <c r="B110" s="3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68" ht="15" customHeight="1" x14ac:dyDescent="0.35">
      <c r="A111" s="36"/>
      <c r="B111" s="3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68" ht="15" customHeight="1" x14ac:dyDescent="0.35">
      <c r="A112" s="36"/>
      <c r="B112" s="3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5" customHeight="1" x14ac:dyDescent="0.35">
      <c r="A113" s="36"/>
      <c r="B113" s="3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1:20" ht="15" customHeight="1" x14ac:dyDescent="0.35">
      <c r="A114" s="36"/>
      <c r="B114" s="3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ht="15" customHeight="1" x14ac:dyDescent="0.35">
      <c r="A115" s="36"/>
      <c r="B115" s="3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1:20" ht="15" customHeight="1" x14ac:dyDescent="0.35">
      <c r="A116" s="36"/>
      <c r="B116" s="3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1:20" ht="15" customHeight="1" x14ac:dyDescent="0.35">
      <c r="A117" s="36"/>
      <c r="B117" s="36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1:20" ht="15" customHeight="1" x14ac:dyDescent="0.35">
      <c r="A118" s="36"/>
      <c r="B118" s="36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1:20" ht="15" customHeight="1" x14ac:dyDescent="0.35">
      <c r="A119" s="36"/>
      <c r="B119" s="36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1:20" ht="15" customHeight="1" x14ac:dyDescent="0.35">
      <c r="A120" s="36"/>
      <c r="B120" s="36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1:20" ht="15" customHeight="1" x14ac:dyDescent="0.35">
      <c r="A121" s="36"/>
      <c r="B121" s="36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1:20" ht="15" customHeight="1" x14ac:dyDescent="0.35">
      <c r="A122" s="36"/>
      <c r="B122" s="36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 ht="15" customHeight="1" x14ac:dyDescent="0.35">
      <c r="A123" s="36"/>
      <c r="B123" s="36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1:20" ht="15" customHeight="1" x14ac:dyDescent="0.35">
      <c r="A124" s="36"/>
      <c r="B124" s="36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1:20" ht="15" customHeight="1" x14ac:dyDescent="0.35">
      <c r="A125" s="36"/>
      <c r="B125" s="36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1:20" ht="15" customHeight="1" x14ac:dyDescent="0.35">
      <c r="A126" s="36"/>
      <c r="B126" s="3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1:20" ht="15" customHeight="1" x14ac:dyDescent="0.35">
      <c r="A127" s="36"/>
      <c r="B127" s="36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1:20" ht="15" customHeight="1" x14ac:dyDescent="0.35">
      <c r="A128" s="36"/>
      <c r="B128" s="36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1:20" ht="15" customHeight="1" x14ac:dyDescent="0.35">
      <c r="A129" s="36"/>
      <c r="B129" s="36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 ht="15" customHeight="1" x14ac:dyDescent="0.35">
      <c r="A130" s="36"/>
      <c r="B130" s="36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1:20" ht="15" customHeight="1" x14ac:dyDescent="0.35">
      <c r="A131" s="36"/>
      <c r="B131" s="36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1:20" ht="15" customHeight="1" x14ac:dyDescent="0.35">
      <c r="A132" s="36"/>
      <c r="B132" s="36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1:20" ht="15" customHeight="1" x14ac:dyDescent="0.35">
      <c r="A133" s="36"/>
      <c r="B133" s="36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1:20" ht="15" customHeight="1" x14ac:dyDescent="0.35">
      <c r="A134" s="36"/>
      <c r="B134" s="36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 ht="15" customHeight="1" x14ac:dyDescent="0.35">
      <c r="A135" s="36"/>
      <c r="B135" s="36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1:20" ht="15" customHeight="1" x14ac:dyDescent="0.35">
      <c r="A136" s="36"/>
      <c r="B136" s="36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1:20" ht="15" customHeight="1" x14ac:dyDescent="0.35">
      <c r="A137" s="36"/>
      <c r="B137" s="36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1:20" ht="15" customHeight="1" x14ac:dyDescent="0.35">
      <c r="A138" s="36"/>
      <c r="B138" s="36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1:20" ht="15" customHeight="1" x14ac:dyDescent="0.35">
      <c r="A139" s="36"/>
      <c r="B139" s="36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1:20" ht="15" customHeight="1" x14ac:dyDescent="0.35">
      <c r="A140" s="36"/>
      <c r="B140" s="36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1:20" ht="15" customHeight="1" x14ac:dyDescent="0.35">
      <c r="A141" s="36"/>
      <c r="B141" s="36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1:20" ht="15" customHeight="1" x14ac:dyDescent="0.35">
      <c r="A142" s="36"/>
      <c r="B142" s="36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4" spans="1:20" ht="15" customHeight="1" x14ac:dyDescent="0.35">
      <c r="A144" s="36" t="s">
        <v>49</v>
      </c>
      <c r="B144" s="36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 ht="15" customHeight="1" x14ac:dyDescent="0.35">
      <c r="A145" s="36"/>
      <c r="B145" s="36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 ht="15" customHeight="1" x14ac:dyDescent="0.35">
      <c r="A146" s="36"/>
      <c r="B146" s="36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 ht="15" customHeight="1" x14ac:dyDescent="0.35">
      <c r="A147" s="36"/>
      <c r="B147" s="36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 ht="15" customHeight="1" x14ac:dyDescent="0.35">
      <c r="A148" s="36"/>
      <c r="B148" s="36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 ht="15" customHeight="1" x14ac:dyDescent="0.35">
      <c r="A149" s="36"/>
      <c r="B149" s="36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 ht="15" customHeight="1" x14ac:dyDescent="0.35">
      <c r="A150" s="36"/>
      <c r="B150" s="36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 ht="15" customHeight="1" x14ac:dyDescent="0.35">
      <c r="A151" s="36"/>
      <c r="B151" s="36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 ht="15" customHeight="1" x14ac:dyDescent="0.35">
      <c r="A152" s="36"/>
      <c r="B152" s="36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1:20" ht="15" customHeight="1" x14ac:dyDescent="0.35">
      <c r="A153" s="36"/>
      <c r="B153" s="36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1:20" ht="15" customHeight="1" x14ac:dyDescent="0.35">
      <c r="A154" s="36"/>
      <c r="B154" s="36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1:20" ht="15" customHeight="1" x14ac:dyDescent="0.35">
      <c r="A155" s="36"/>
      <c r="B155" s="36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1:20" ht="15" customHeight="1" x14ac:dyDescent="0.35">
      <c r="A156" s="36"/>
      <c r="B156" s="36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1:20" ht="15" customHeight="1" x14ac:dyDescent="0.35">
      <c r="A157" s="36"/>
      <c r="B157" s="36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1:20" ht="15" customHeight="1" x14ac:dyDescent="0.35">
      <c r="A158" s="36"/>
      <c r="B158" s="36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1:20" ht="15" customHeight="1" x14ac:dyDescent="0.35">
      <c r="A159" s="36"/>
      <c r="B159" s="36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1:20" ht="15" customHeight="1" x14ac:dyDescent="0.35">
      <c r="A160" s="36"/>
      <c r="B160" s="36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1:20" ht="15" customHeight="1" x14ac:dyDescent="0.35">
      <c r="A161" s="36"/>
      <c r="B161" s="36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1:20" ht="15" customHeight="1" x14ac:dyDescent="0.35">
      <c r="A162" s="36"/>
      <c r="B162" s="36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1:20" ht="15" customHeight="1" x14ac:dyDescent="0.35">
      <c r="A163" s="36"/>
      <c r="B163" s="36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1:20" ht="15" customHeight="1" x14ac:dyDescent="0.35">
      <c r="A164" s="36"/>
      <c r="B164" s="36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1:20" ht="15" customHeight="1" x14ac:dyDescent="0.35">
      <c r="A165" s="36"/>
      <c r="B165" s="36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 ht="15" customHeight="1" x14ac:dyDescent="0.35">
      <c r="A166" s="36"/>
      <c r="B166" s="36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1:20" ht="15" customHeight="1" x14ac:dyDescent="0.35">
      <c r="A167" s="36"/>
      <c r="B167" s="36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1:20" ht="15" customHeight="1" x14ac:dyDescent="0.35">
      <c r="A168" s="36"/>
      <c r="B168" s="36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1:20" ht="15" customHeight="1" x14ac:dyDescent="0.35">
      <c r="A169" s="36"/>
      <c r="B169" s="36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1:20" ht="15" customHeight="1" x14ac:dyDescent="0.35">
      <c r="A170" s="36"/>
      <c r="B170" s="36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1:20" ht="15" customHeight="1" x14ac:dyDescent="0.35">
      <c r="A171" s="36"/>
      <c r="B171" s="36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1:20" ht="15" customHeight="1" x14ac:dyDescent="0.35">
      <c r="A172" s="36"/>
      <c r="B172" s="36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1:20" ht="15" customHeight="1" x14ac:dyDescent="0.35">
      <c r="A173" s="36"/>
      <c r="B173" s="36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1:20" ht="15" customHeight="1" x14ac:dyDescent="0.35">
      <c r="A174" s="36"/>
      <c r="B174" s="36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1:20" ht="15" customHeight="1" x14ac:dyDescent="0.35">
      <c r="A175" s="36"/>
      <c r="B175" s="36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1:20" ht="15" customHeight="1" x14ac:dyDescent="0.35">
      <c r="A176" s="36"/>
      <c r="B176" s="36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1:20" ht="15" customHeight="1" x14ac:dyDescent="0.35">
      <c r="A177" s="36"/>
      <c r="B177" s="36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1:20" ht="15" customHeight="1" x14ac:dyDescent="0.35">
      <c r="A178" s="36"/>
      <c r="B178" s="36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1:20" ht="15" customHeight="1" x14ac:dyDescent="0.35">
      <c r="A179" s="36"/>
      <c r="B179" s="36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1:20" ht="15" customHeight="1" x14ac:dyDescent="0.35">
      <c r="A180" s="36"/>
      <c r="B180" s="36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1:20" ht="15" customHeight="1" x14ac:dyDescent="0.35">
      <c r="A181" s="36"/>
      <c r="B181" s="36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1:20" ht="15" customHeight="1" x14ac:dyDescent="0.35">
      <c r="A182" s="36"/>
      <c r="B182" s="36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1:20" ht="15" customHeight="1" x14ac:dyDescent="0.35">
      <c r="A183" s="36"/>
      <c r="B183" s="36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1:20" ht="15" customHeight="1" x14ac:dyDescent="0.35">
      <c r="A184" s="36"/>
      <c r="B184" s="36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1:20" ht="15" customHeight="1" x14ac:dyDescent="0.35">
      <c r="A185" s="36"/>
      <c r="B185" s="36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1:20" ht="15" customHeight="1" x14ac:dyDescent="0.35">
      <c r="A186" s="25"/>
      <c r="B186" s="25"/>
    </row>
    <row r="187" spans="1:20" ht="15" customHeight="1" x14ac:dyDescent="0.35">
      <c r="A187" s="36" t="s">
        <v>52</v>
      </c>
      <c r="B187" s="36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5" customHeight="1" x14ac:dyDescent="0.35">
      <c r="A188" s="36"/>
      <c r="B188" s="36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1:20" ht="15" customHeight="1" x14ac:dyDescent="0.35">
      <c r="A189" s="36"/>
      <c r="B189" s="36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1:20" ht="15" customHeight="1" x14ac:dyDescent="0.35">
      <c r="A190" s="36"/>
      <c r="B190" s="36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1:20" ht="15" customHeight="1" x14ac:dyDescent="0.35">
      <c r="A191" s="36"/>
      <c r="B191" s="36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1:20" ht="15" customHeight="1" x14ac:dyDescent="0.35">
      <c r="A192" s="36"/>
      <c r="B192" s="36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1:20" ht="15" customHeight="1" x14ac:dyDescent="0.35">
      <c r="A193" s="36"/>
      <c r="B193" s="36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1:20" ht="15" customHeight="1" x14ac:dyDescent="0.35">
      <c r="A194" s="36"/>
      <c r="B194" s="36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1:20" ht="15" customHeight="1" x14ac:dyDescent="0.35">
      <c r="A195" s="36"/>
      <c r="B195" s="36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1:20" ht="15" customHeight="1" x14ac:dyDescent="0.35">
      <c r="A196" s="36"/>
      <c r="B196" s="36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1:20" ht="15" customHeight="1" x14ac:dyDescent="0.35">
      <c r="A197" s="36"/>
      <c r="B197" s="36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1:20" ht="15" customHeight="1" x14ac:dyDescent="0.35">
      <c r="A198" s="36"/>
      <c r="B198" s="36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1:20" ht="15" customHeight="1" x14ac:dyDescent="0.35">
      <c r="A199" s="36"/>
      <c r="B199" s="36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1:20" ht="15" customHeight="1" x14ac:dyDescent="0.35">
      <c r="A200" s="36"/>
      <c r="B200" s="36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1:20" ht="15" customHeight="1" x14ac:dyDescent="0.35">
      <c r="A201" s="36"/>
      <c r="B201" s="36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1:20" ht="15" customHeight="1" x14ac:dyDescent="0.35">
      <c r="A202" s="36"/>
      <c r="B202" s="36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1:20" ht="15" customHeight="1" x14ac:dyDescent="0.35">
      <c r="A203" s="36"/>
      <c r="B203" s="36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1:20" ht="15" customHeight="1" x14ac:dyDescent="0.35">
      <c r="A204" s="36"/>
      <c r="B204" s="36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1:20" ht="15" customHeight="1" x14ac:dyDescent="0.35">
      <c r="A205" s="36"/>
      <c r="B205" s="36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1:20" ht="15" customHeight="1" x14ac:dyDescent="0.35">
      <c r="A206" s="36"/>
      <c r="B206" s="36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1:20" ht="15" customHeight="1" x14ac:dyDescent="0.35">
      <c r="A207" s="36"/>
      <c r="B207" s="36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1:20" ht="15" customHeight="1" x14ac:dyDescent="0.35">
      <c r="A208" s="36"/>
      <c r="B208" s="36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1:20" ht="15" customHeight="1" x14ac:dyDescent="0.35">
      <c r="A209" s="36"/>
      <c r="B209" s="36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1:20" ht="15" customHeight="1" x14ac:dyDescent="0.35">
      <c r="A210" s="36"/>
      <c r="B210" s="36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1:20" ht="15" customHeight="1" x14ac:dyDescent="0.35">
      <c r="A211" s="36"/>
      <c r="B211" s="36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1:20" ht="15" customHeight="1" x14ac:dyDescent="0.35">
      <c r="A212" s="36"/>
      <c r="B212" s="36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1:20" ht="15" customHeight="1" x14ac:dyDescent="0.35">
      <c r="A213" s="36"/>
      <c r="B213" s="36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1:20" ht="15" customHeight="1" x14ac:dyDescent="0.35">
      <c r="A214" s="36"/>
      <c r="B214" s="36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1:20" ht="15" customHeight="1" x14ac:dyDescent="0.35">
      <c r="A215" s="36"/>
      <c r="B215" s="36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1:20" ht="15" customHeight="1" x14ac:dyDescent="0.35">
      <c r="A216" s="36"/>
      <c r="B216" s="36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1:20" ht="15" customHeight="1" x14ac:dyDescent="0.35">
      <c r="A217" s="36"/>
      <c r="B217" s="36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1:20" ht="15" customHeight="1" x14ac:dyDescent="0.35">
      <c r="A218" s="36"/>
      <c r="B218" s="36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1:20" ht="15" customHeight="1" x14ac:dyDescent="0.35">
      <c r="A219" s="36"/>
      <c r="B219" s="36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1:20" ht="15" customHeight="1" x14ac:dyDescent="0.35">
      <c r="A220" s="36"/>
      <c r="B220" s="36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1:20" ht="15" customHeight="1" x14ac:dyDescent="0.35">
      <c r="A221" s="36"/>
      <c r="B221" s="36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1:20" ht="15" customHeight="1" x14ac:dyDescent="0.35">
      <c r="A222" s="36"/>
      <c r="B222" s="36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1:20" ht="15" customHeight="1" x14ac:dyDescent="0.35">
      <c r="A223" s="36"/>
      <c r="B223" s="36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1:20" ht="15" customHeight="1" x14ac:dyDescent="0.35">
      <c r="A224" s="36"/>
      <c r="B224" s="36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1:20" ht="15" customHeight="1" x14ac:dyDescent="0.35">
      <c r="A225" s="36"/>
      <c r="B225" s="36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1:20" ht="15" customHeight="1" x14ac:dyDescent="0.35">
      <c r="A226" s="36"/>
      <c r="B226" s="36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1:20" ht="15" customHeight="1" x14ac:dyDescent="0.35">
      <c r="A227" s="36"/>
      <c r="B227" s="36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1:20" ht="15" customHeight="1" x14ac:dyDescent="0.35">
      <c r="A228" s="36"/>
      <c r="B228" s="36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30" spans="1:20" ht="15" customHeight="1" x14ac:dyDescent="0.35">
      <c r="A230" s="36" t="s">
        <v>51</v>
      </c>
      <c r="B230" s="36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1:20" ht="15" customHeight="1" x14ac:dyDescent="0.35">
      <c r="A231" s="36"/>
      <c r="B231" s="36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1:20" ht="15" customHeight="1" x14ac:dyDescent="0.35">
      <c r="A232" s="36"/>
      <c r="B232" s="36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1:20" ht="15" customHeight="1" x14ac:dyDescent="0.35">
      <c r="A233" s="36"/>
      <c r="B233" s="36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1:20" ht="15" customHeight="1" x14ac:dyDescent="0.35">
      <c r="A234" s="36"/>
      <c r="B234" s="36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1:20" ht="15" customHeight="1" x14ac:dyDescent="0.35">
      <c r="A235" s="36"/>
      <c r="B235" s="36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1:20" ht="15" customHeight="1" x14ac:dyDescent="0.35">
      <c r="A236" s="36"/>
      <c r="B236" s="36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1:20" ht="15" customHeight="1" x14ac:dyDescent="0.35">
      <c r="A237" s="36"/>
      <c r="B237" s="36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1:20" ht="15" customHeight="1" x14ac:dyDescent="0.35">
      <c r="A238" s="36"/>
      <c r="B238" s="36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1:20" ht="15" customHeight="1" x14ac:dyDescent="0.35">
      <c r="A239" s="36"/>
      <c r="B239" s="36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1:20" ht="15" customHeight="1" x14ac:dyDescent="0.35">
      <c r="A240" s="36"/>
      <c r="B240" s="36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1:20" ht="15" customHeight="1" x14ac:dyDescent="0.35">
      <c r="A241" s="36"/>
      <c r="B241" s="36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1:20" ht="15" customHeight="1" x14ac:dyDescent="0.35">
      <c r="A242" s="36"/>
      <c r="B242" s="36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1:20" ht="15" customHeight="1" x14ac:dyDescent="0.35">
      <c r="A243" s="36"/>
      <c r="B243" s="36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1:20" ht="15" customHeight="1" x14ac:dyDescent="0.35">
      <c r="A244" s="36"/>
      <c r="B244" s="36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5" customHeight="1" x14ac:dyDescent="0.35">
      <c r="A245" s="36"/>
      <c r="B245" s="36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1:20" ht="15" customHeight="1" x14ac:dyDescent="0.35">
      <c r="A246" s="36"/>
      <c r="B246" s="36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1:20" ht="15" customHeight="1" x14ac:dyDescent="0.35">
      <c r="A247" s="36"/>
      <c r="B247" s="36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1:20" ht="15" customHeight="1" x14ac:dyDescent="0.35">
      <c r="A248" s="36"/>
      <c r="B248" s="36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1:20" ht="15" customHeight="1" x14ac:dyDescent="0.35">
      <c r="A249" s="36"/>
      <c r="B249" s="36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1:20" ht="15" customHeight="1" x14ac:dyDescent="0.35">
      <c r="A250" s="36"/>
      <c r="B250" s="36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1:20" ht="15" customHeight="1" x14ac:dyDescent="0.35">
      <c r="A251" s="36"/>
      <c r="B251" s="36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1:20" ht="15" customHeight="1" x14ac:dyDescent="0.35">
      <c r="A252" s="36"/>
      <c r="B252" s="36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 ht="15" customHeight="1" x14ac:dyDescent="0.35">
      <c r="A253" s="36"/>
      <c r="B253" s="36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 ht="15" customHeight="1" x14ac:dyDescent="0.35">
      <c r="A254" s="36"/>
      <c r="B254" s="36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 ht="15" customHeight="1" x14ac:dyDescent="0.35">
      <c r="A255" s="36"/>
      <c r="B255" s="36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 ht="15" customHeight="1" x14ac:dyDescent="0.35">
      <c r="A256" s="36"/>
      <c r="B256" s="36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1:20" ht="15" customHeight="1" x14ac:dyDescent="0.35">
      <c r="A257" s="36"/>
      <c r="B257" s="36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1:20" ht="15" customHeight="1" x14ac:dyDescent="0.35">
      <c r="A258" s="36"/>
      <c r="B258" s="36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1:20" ht="15" customHeight="1" x14ac:dyDescent="0.35">
      <c r="A259" s="36"/>
      <c r="B259" s="36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 ht="15" customHeight="1" x14ac:dyDescent="0.35">
      <c r="A260" s="36"/>
      <c r="B260" s="36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1:20" ht="15" customHeight="1" x14ac:dyDescent="0.35">
      <c r="A261" s="36"/>
      <c r="B261" s="36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5" customHeight="1" x14ac:dyDescent="0.35">
      <c r="A262" s="36"/>
      <c r="B262" s="36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5" customHeight="1" x14ac:dyDescent="0.35">
      <c r="A263" s="36"/>
      <c r="B263" s="36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 ht="15" customHeight="1" x14ac:dyDescent="0.35">
      <c r="A264" s="36"/>
      <c r="B264" s="36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1:20" ht="15" customHeight="1" x14ac:dyDescent="0.35">
      <c r="A265" s="36"/>
      <c r="B265" s="36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1:20" ht="15" customHeight="1" x14ac:dyDescent="0.35">
      <c r="A266" s="36"/>
      <c r="B266" s="36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1:20" ht="15" customHeight="1" x14ac:dyDescent="0.35">
      <c r="A267" s="36"/>
      <c r="B267" s="36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1:20" ht="15" customHeight="1" x14ac:dyDescent="0.35">
      <c r="A268" s="36"/>
      <c r="B268" s="36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ht="15" customHeight="1" x14ac:dyDescent="0.35">
      <c r="A269" s="36"/>
      <c r="B269" s="36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1:20" ht="15" customHeight="1" x14ac:dyDescent="0.35">
      <c r="A270" s="36"/>
      <c r="B270" s="36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1:20" ht="15" customHeight="1" x14ac:dyDescent="0.35">
      <c r="A271" s="36"/>
      <c r="B271" s="36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1:20" ht="15" customHeight="1" x14ac:dyDescent="0.35">
      <c r="A272" s="35"/>
      <c r="B272" s="35"/>
    </row>
    <row r="273" spans="1:20" ht="15" customHeight="1" x14ac:dyDescent="0.35">
      <c r="A273" s="36" t="s">
        <v>71</v>
      </c>
      <c r="B273" s="36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1:20" ht="15" customHeight="1" x14ac:dyDescent="0.35">
      <c r="A274" s="36"/>
      <c r="B274" s="36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1:20" ht="15" customHeight="1" x14ac:dyDescent="0.35">
      <c r="A275" s="36"/>
      <c r="B275" s="36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1:20" ht="15" customHeight="1" x14ac:dyDescent="0.35">
      <c r="A276" s="36"/>
      <c r="B276" s="36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1:20" ht="15" customHeight="1" x14ac:dyDescent="0.35">
      <c r="A277" s="36"/>
      <c r="B277" s="36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1:20" ht="15" customHeight="1" x14ac:dyDescent="0.35">
      <c r="A278" s="36"/>
      <c r="B278" s="36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1:20" ht="15" customHeight="1" x14ac:dyDescent="0.35">
      <c r="A279" s="36"/>
      <c r="B279" s="36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1:20" ht="15" customHeight="1" x14ac:dyDescent="0.35">
      <c r="A280" s="36"/>
      <c r="B280" s="36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1:20" ht="15" customHeight="1" x14ac:dyDescent="0.35">
      <c r="A281" s="36"/>
      <c r="B281" s="36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1:20" ht="15" customHeight="1" x14ac:dyDescent="0.35">
      <c r="A282" s="36"/>
      <c r="B282" s="36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1:20" ht="15" customHeight="1" x14ac:dyDescent="0.35">
      <c r="A283" s="36"/>
      <c r="B283" s="36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1:20" ht="15" customHeight="1" x14ac:dyDescent="0.35">
      <c r="A284" s="36"/>
      <c r="B284" s="36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1:20" ht="15" customHeight="1" x14ac:dyDescent="0.35">
      <c r="A285" s="36"/>
      <c r="B285" s="36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1:20" ht="15" customHeight="1" x14ac:dyDescent="0.35">
      <c r="A286" s="36"/>
      <c r="B286" s="36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1:20" ht="15" customHeight="1" x14ac:dyDescent="0.35">
      <c r="A287" s="36"/>
      <c r="B287" s="36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1:20" ht="15" customHeight="1" x14ac:dyDescent="0.35">
      <c r="A288" s="36"/>
      <c r="B288" s="36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1:20" ht="15" customHeight="1" x14ac:dyDescent="0.35">
      <c r="A289" s="36"/>
      <c r="B289" s="36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1:20" ht="15" customHeight="1" x14ac:dyDescent="0.35">
      <c r="A290" s="36"/>
      <c r="B290" s="36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1:20" ht="15" customHeight="1" x14ac:dyDescent="0.35">
      <c r="A291" s="36"/>
      <c r="B291" s="36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1:20" ht="15" customHeight="1" x14ac:dyDescent="0.35">
      <c r="A292" s="36"/>
      <c r="B292" s="36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1:20" ht="15" customHeight="1" x14ac:dyDescent="0.35">
      <c r="A293" s="25"/>
      <c r="B293" s="25"/>
    </row>
    <row r="294" spans="1:20" ht="15" customHeight="1" x14ac:dyDescent="0.35">
      <c r="A294" s="36" t="s">
        <v>72</v>
      </c>
      <c r="B294" s="36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1:20" ht="15" customHeight="1" x14ac:dyDescent="0.35">
      <c r="A295" s="36"/>
      <c r="B295" s="36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1:20" ht="15" customHeight="1" x14ac:dyDescent="0.35">
      <c r="A296" s="36"/>
      <c r="B296" s="36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1:20" ht="15" customHeight="1" x14ac:dyDescent="0.35">
      <c r="A297" s="36"/>
      <c r="B297" s="36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1:20" ht="15" customHeight="1" x14ac:dyDescent="0.35">
      <c r="A298" s="36"/>
      <c r="B298" s="36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1:20" ht="15" customHeight="1" x14ac:dyDescent="0.35">
      <c r="A299" s="36"/>
      <c r="B299" s="36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1:20" ht="15" customHeight="1" x14ac:dyDescent="0.35">
      <c r="A300" s="36"/>
      <c r="B300" s="36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1:20" ht="15" customHeight="1" x14ac:dyDescent="0.35">
      <c r="A301" s="36"/>
      <c r="B301" s="36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1:20" ht="15" customHeight="1" x14ac:dyDescent="0.35">
      <c r="A302" s="36"/>
      <c r="B302" s="36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1:20" ht="15" customHeight="1" x14ac:dyDescent="0.35">
      <c r="A303" s="36"/>
      <c r="B303" s="36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1:20" ht="15" customHeight="1" x14ac:dyDescent="0.35">
      <c r="A304" s="36"/>
      <c r="B304" s="36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1:20" ht="15" customHeight="1" x14ac:dyDescent="0.35">
      <c r="A305" s="36"/>
      <c r="B305" s="36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1:20" ht="15" customHeight="1" x14ac:dyDescent="0.35">
      <c r="A306" s="36"/>
      <c r="B306" s="36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1:20" ht="15" customHeight="1" x14ac:dyDescent="0.35">
      <c r="A307" s="36"/>
      <c r="B307" s="36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ht="15" customHeight="1" x14ac:dyDescent="0.35">
      <c r="A308" s="36"/>
      <c r="B308" s="36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1:20" ht="15" customHeight="1" x14ac:dyDescent="0.35">
      <c r="A309" s="36"/>
      <c r="B309" s="36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1:20" ht="15" customHeight="1" x14ac:dyDescent="0.35">
      <c r="A310" s="36"/>
      <c r="B310" s="36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1:20" ht="15" customHeight="1" x14ac:dyDescent="0.35">
      <c r="A311" s="36"/>
      <c r="B311" s="36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1:20" ht="15" customHeight="1" x14ac:dyDescent="0.35">
      <c r="A312" s="36"/>
      <c r="B312" s="36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1:20" ht="15" customHeight="1" x14ac:dyDescent="0.35">
      <c r="A313" s="36"/>
      <c r="B313" s="36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1:20" ht="15" customHeight="1" x14ac:dyDescent="0.35">
      <c r="A314" s="36"/>
      <c r="B314" s="36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1:20" ht="15" customHeight="1" x14ac:dyDescent="0.35">
      <c r="A315" s="36"/>
      <c r="B315" s="36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1:20" ht="15" customHeight="1" x14ac:dyDescent="0.35">
      <c r="A316" s="36"/>
      <c r="B316" s="36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1:20" ht="15" customHeight="1" x14ac:dyDescent="0.35">
      <c r="A317" s="36"/>
      <c r="B317" s="36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1:20" ht="15" customHeight="1" x14ac:dyDescent="0.35">
      <c r="A318" s="36"/>
      <c r="B318" s="36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1:20" ht="15" customHeight="1" x14ac:dyDescent="0.35">
      <c r="A319" s="36"/>
      <c r="B319" s="36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1:20" ht="15" customHeight="1" x14ac:dyDescent="0.35">
      <c r="A320" s="36"/>
      <c r="B320" s="36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1:20" ht="15" customHeight="1" x14ac:dyDescent="0.35">
      <c r="A321" s="36"/>
      <c r="B321" s="36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1:20" ht="15" customHeight="1" x14ac:dyDescent="0.35">
      <c r="A322" s="36"/>
      <c r="B322" s="36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1:20" ht="15" customHeight="1" x14ac:dyDescent="0.35">
      <c r="A323" s="36"/>
      <c r="B323" s="36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1:20" ht="15" customHeight="1" x14ac:dyDescent="0.35">
      <c r="A324" s="36"/>
      <c r="B324" s="36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1:20" ht="15" customHeight="1" x14ac:dyDescent="0.35">
      <c r="A325" s="36"/>
      <c r="B325" s="36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1:20" ht="15" customHeight="1" x14ac:dyDescent="0.35">
      <c r="A326" s="36"/>
      <c r="B326" s="36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1:20" ht="15" customHeight="1" x14ac:dyDescent="0.35">
      <c r="A327" s="36"/>
      <c r="B327" s="36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ht="15" customHeight="1" x14ac:dyDescent="0.35">
      <c r="A328" s="36"/>
      <c r="B328" s="36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1:20" ht="15" customHeight="1" x14ac:dyDescent="0.35">
      <c r="A329" s="36"/>
      <c r="B329" s="36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1:20" ht="15" customHeight="1" x14ac:dyDescent="0.35">
      <c r="A330" s="36"/>
      <c r="B330" s="36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1:20" ht="15" customHeight="1" x14ac:dyDescent="0.35">
      <c r="A331" s="36"/>
      <c r="B331" s="36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1:20" ht="15" customHeight="1" x14ac:dyDescent="0.35">
      <c r="A332" s="36"/>
      <c r="B332" s="36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1:20" ht="15" customHeight="1" x14ac:dyDescent="0.35">
      <c r="A333" s="36"/>
      <c r="B333" s="36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1:20" ht="15" customHeight="1" x14ac:dyDescent="0.35">
      <c r="A334" s="36"/>
      <c r="B334" s="36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1:20" ht="15" customHeight="1" x14ac:dyDescent="0.35">
      <c r="A335" s="36"/>
      <c r="B335" s="36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1:20" ht="15" customHeight="1" x14ac:dyDescent="0.35">
      <c r="A336" s="36"/>
      <c r="B336" s="36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5" customHeight="1" x14ac:dyDescent="0.35">
      <c r="A337" s="36"/>
      <c r="B337" s="36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5" customHeight="1" x14ac:dyDescent="0.35">
      <c r="A338" s="36"/>
      <c r="B338" s="36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1:20" ht="15" customHeight="1" x14ac:dyDescent="0.35">
      <c r="A339" s="36"/>
      <c r="B339" s="36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1:20" ht="15" customHeight="1" x14ac:dyDescent="0.35">
      <c r="A340" s="36"/>
      <c r="B340" s="36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1:20" ht="15" customHeight="1" x14ac:dyDescent="0.35">
      <c r="A341" s="36"/>
      <c r="B341" s="36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1:20" ht="15" customHeight="1" x14ac:dyDescent="0.35">
      <c r="A342" s="36"/>
      <c r="B342" s="36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1:20" ht="15" customHeight="1" x14ac:dyDescent="0.35">
      <c r="A343" s="36"/>
      <c r="B343" s="36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1:20" ht="15" customHeight="1" x14ac:dyDescent="0.35">
      <c r="A344" s="36"/>
      <c r="B344" s="36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1:20" ht="15" customHeight="1" x14ac:dyDescent="0.35">
      <c r="A345" s="36"/>
      <c r="B345" s="36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1:20" ht="15" customHeight="1" x14ac:dyDescent="0.35">
      <c r="A346" s="36"/>
      <c r="B346" s="36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1:20" ht="15" customHeight="1" x14ac:dyDescent="0.35">
      <c r="A347" s="36"/>
      <c r="B347" s="36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1:20" ht="15" customHeight="1" x14ac:dyDescent="0.35">
      <c r="A348" s="36"/>
      <c r="B348" s="36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1:20" ht="15" customHeight="1" x14ac:dyDescent="0.35">
      <c r="A349" s="36"/>
      <c r="B349" s="36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1:20" ht="15" customHeight="1" x14ac:dyDescent="0.35">
      <c r="A350" s="36"/>
      <c r="B350" s="36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1:20" ht="15" customHeight="1" x14ac:dyDescent="0.35">
      <c r="A351" s="36"/>
      <c r="B351" s="36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1:20" ht="15" customHeight="1" x14ac:dyDescent="0.35">
      <c r="A352" s="36"/>
      <c r="B352" s="36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1:20" ht="15" customHeight="1" x14ac:dyDescent="0.35">
      <c r="A353" s="36"/>
      <c r="B353" s="36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1:20" ht="15" customHeight="1" x14ac:dyDescent="0.35">
      <c r="A354" s="36"/>
      <c r="B354" s="36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1:20" ht="15" customHeight="1" x14ac:dyDescent="0.35">
      <c r="A355" s="36"/>
      <c r="B355" s="36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1:20" ht="15" customHeight="1" x14ac:dyDescent="0.35">
      <c r="A356" s="36"/>
      <c r="B356" s="36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1:20" ht="15" customHeight="1" x14ac:dyDescent="0.35">
      <c r="A357" s="36"/>
      <c r="B357" s="36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1:20" ht="15" customHeight="1" x14ac:dyDescent="0.35">
      <c r="A358" s="36"/>
      <c r="B358" s="36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1:20" ht="15" customHeight="1" x14ac:dyDescent="0.35">
      <c r="A359" s="36"/>
      <c r="B359" s="36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1:20" ht="15" customHeight="1" x14ac:dyDescent="0.35">
      <c r="A360" s="36"/>
      <c r="B360" s="36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1:20" ht="15" customHeight="1" x14ac:dyDescent="0.35">
      <c r="A361" s="36"/>
      <c r="B361" s="36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1:20" ht="15" customHeight="1" x14ac:dyDescent="0.35">
      <c r="A362" s="36"/>
      <c r="B362" s="36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1:20" ht="15" customHeight="1" x14ac:dyDescent="0.35">
      <c r="A363" s="36"/>
      <c r="B363" s="36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1:20" ht="15" customHeight="1" x14ac:dyDescent="0.35">
      <c r="A364" s="36"/>
      <c r="B364" s="36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1:20" ht="15" customHeight="1" x14ac:dyDescent="0.35">
      <c r="A365" s="36"/>
      <c r="B365" s="36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1:20" ht="15" customHeight="1" x14ac:dyDescent="0.35">
      <c r="A366" s="36"/>
      <c r="B366" s="36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1:20" ht="15" customHeight="1" x14ac:dyDescent="0.35">
      <c r="A367" s="36"/>
      <c r="B367" s="36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1:20" ht="15" customHeight="1" x14ac:dyDescent="0.35">
      <c r="A368" s="36"/>
      <c r="B368" s="36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1:20" ht="15" customHeight="1" x14ac:dyDescent="0.35">
      <c r="A369" s="36"/>
      <c r="B369" s="36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1:20" ht="15" customHeight="1" x14ac:dyDescent="0.35">
      <c r="A370" s="36"/>
      <c r="B370" s="36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1:20" ht="15" customHeight="1" x14ac:dyDescent="0.35">
      <c r="A371" s="36"/>
      <c r="B371" s="36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1:20" ht="15" customHeight="1" x14ac:dyDescent="0.35">
      <c r="A372" s="36"/>
      <c r="B372" s="36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1:20" ht="15" customHeight="1" x14ac:dyDescent="0.35">
      <c r="A373" s="36"/>
      <c r="B373" s="36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1:20" ht="15" customHeight="1" x14ac:dyDescent="0.35">
      <c r="A374" s="36"/>
      <c r="B374" s="36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1:20" ht="15" customHeight="1" x14ac:dyDescent="0.35">
      <c r="A375" s="36"/>
      <c r="B375" s="36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1:20" ht="15" customHeight="1" x14ac:dyDescent="0.35">
      <c r="A376" s="36"/>
      <c r="B376" s="36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1:20" ht="15" customHeight="1" x14ac:dyDescent="0.35">
      <c r="A377" s="36"/>
      <c r="B377" s="36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1:20" ht="15" customHeight="1" x14ac:dyDescent="0.35">
      <c r="A378" s="36"/>
      <c r="B378" s="36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1:20" ht="15" customHeight="1" x14ac:dyDescent="0.35">
      <c r="A379" s="36"/>
      <c r="B379" s="36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1:20" ht="15" customHeight="1" x14ac:dyDescent="0.35">
      <c r="A380" s="35"/>
      <c r="B380" s="35"/>
    </row>
    <row r="381" spans="1:20" ht="15" customHeight="1" x14ac:dyDescent="0.35">
      <c r="A381" s="36" t="s">
        <v>73</v>
      </c>
      <c r="B381" s="36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1:20" ht="15" customHeight="1" x14ac:dyDescent="0.35">
      <c r="A382" s="36"/>
      <c r="B382" s="36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1:20" ht="15" customHeight="1" x14ac:dyDescent="0.35">
      <c r="A383" s="36"/>
      <c r="B383" s="36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1:20" ht="15" customHeight="1" x14ac:dyDescent="0.35">
      <c r="A384" s="36"/>
      <c r="B384" s="36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1:20" ht="15" customHeight="1" x14ac:dyDescent="0.35">
      <c r="A385" s="36"/>
      <c r="B385" s="36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1:20" ht="15" customHeight="1" x14ac:dyDescent="0.35">
      <c r="A386" s="36"/>
      <c r="B386" s="36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1:20" ht="15" customHeight="1" x14ac:dyDescent="0.35">
      <c r="A387" s="36"/>
      <c r="B387" s="36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1:20" ht="15" customHeight="1" x14ac:dyDescent="0.35">
      <c r="A388" s="36"/>
      <c r="B388" s="36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1:20" ht="15" customHeight="1" x14ac:dyDescent="0.35">
      <c r="A389" s="36"/>
      <c r="B389" s="36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1:20" ht="15" customHeight="1" x14ac:dyDescent="0.35">
      <c r="A390" s="36"/>
      <c r="B390" s="36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1:20" ht="15" customHeight="1" x14ac:dyDescent="0.35">
      <c r="A391" s="36"/>
      <c r="B391" s="36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1:20" ht="15" customHeight="1" x14ac:dyDescent="0.35">
      <c r="A392" s="36"/>
      <c r="B392" s="36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1:20" ht="15" customHeight="1" x14ac:dyDescent="0.35">
      <c r="A393" s="36"/>
      <c r="B393" s="36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1:20" ht="15" customHeight="1" x14ac:dyDescent="0.35">
      <c r="A394" s="36"/>
      <c r="B394" s="36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1:20" ht="15" customHeight="1" x14ac:dyDescent="0.35">
      <c r="A395" s="36"/>
      <c r="B395" s="36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1:20" ht="15" customHeight="1" x14ac:dyDescent="0.35">
      <c r="A396" s="36"/>
      <c r="B396" s="36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1:20" ht="15" customHeight="1" x14ac:dyDescent="0.35">
      <c r="A397" s="36"/>
      <c r="B397" s="36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1:20" ht="15" customHeight="1" x14ac:dyDescent="0.35">
      <c r="A398" s="36"/>
      <c r="B398" s="36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1:20" ht="15" customHeight="1" x14ac:dyDescent="0.35">
      <c r="A399" s="36"/>
      <c r="B399" s="36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1:20" ht="15" customHeight="1" x14ac:dyDescent="0.35">
      <c r="A400" s="36"/>
      <c r="B400" s="36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1:20" ht="15" customHeight="1" x14ac:dyDescent="0.35">
      <c r="A401" s="36"/>
      <c r="B401" s="36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1:20" ht="15" customHeight="1" x14ac:dyDescent="0.35">
      <c r="A402" s="36"/>
      <c r="B402" s="36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1:20" ht="15" customHeight="1" x14ac:dyDescent="0.35">
      <c r="A403" s="36"/>
      <c r="B403" s="36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1:20" ht="15" customHeight="1" x14ac:dyDescent="0.35">
      <c r="A404" s="36"/>
      <c r="B404" s="36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1:20" ht="15" customHeight="1" x14ac:dyDescent="0.35">
      <c r="A405" s="36"/>
      <c r="B405" s="36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1:20" ht="15" customHeight="1" x14ac:dyDescent="0.35">
      <c r="A406" s="36"/>
      <c r="B406" s="36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1:20" ht="15" customHeight="1" x14ac:dyDescent="0.35">
      <c r="A407" s="36"/>
      <c r="B407" s="36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1:20" ht="15" customHeight="1" x14ac:dyDescent="0.35">
      <c r="A408" s="36"/>
      <c r="B408" s="36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1:20" ht="15" customHeight="1" x14ac:dyDescent="0.35">
      <c r="A409" s="36"/>
      <c r="B409" s="36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1:20" ht="15" customHeight="1" x14ac:dyDescent="0.35">
      <c r="A410" s="36"/>
      <c r="B410" s="36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1:20" ht="15" customHeight="1" x14ac:dyDescent="0.35">
      <c r="A411" s="36"/>
      <c r="B411" s="36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5" customHeight="1" x14ac:dyDescent="0.35">
      <c r="A412" s="36"/>
      <c r="B412" s="36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5" customHeight="1" x14ac:dyDescent="0.35">
      <c r="A413" s="36"/>
      <c r="B413" s="36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1:20" ht="15" customHeight="1" x14ac:dyDescent="0.35">
      <c r="A414" s="36"/>
      <c r="B414" s="36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1:20" ht="15" customHeight="1" x14ac:dyDescent="0.35">
      <c r="A415" s="36"/>
      <c r="B415" s="36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1:20" ht="15" customHeight="1" x14ac:dyDescent="0.35">
      <c r="A416" s="36"/>
      <c r="B416" s="36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1:20" ht="15" customHeight="1" x14ac:dyDescent="0.35">
      <c r="A417" s="36"/>
      <c r="B417" s="36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1:20" ht="15" customHeight="1" x14ac:dyDescent="0.35">
      <c r="A418" s="36"/>
      <c r="B418" s="36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1:20" ht="15" customHeight="1" x14ac:dyDescent="0.35">
      <c r="A419" s="36"/>
      <c r="B419" s="36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1:20" ht="15" customHeight="1" x14ac:dyDescent="0.35">
      <c r="A420" s="36"/>
      <c r="B420" s="36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1:20" ht="15" customHeight="1" x14ac:dyDescent="0.35">
      <c r="A421" s="36"/>
      <c r="B421" s="36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1:20" ht="15" customHeight="1" x14ac:dyDescent="0.35">
      <c r="A422" s="36"/>
      <c r="B422" s="36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4" spans="1:20" ht="15" customHeight="1" x14ac:dyDescent="0.35">
      <c r="A424" s="36" t="s">
        <v>78</v>
      </c>
      <c r="B424" s="36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1:20" ht="15" customHeight="1" x14ac:dyDescent="0.35">
      <c r="A425" s="36"/>
      <c r="B425" s="36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1:20" ht="15" customHeight="1" x14ac:dyDescent="0.35">
      <c r="A426" s="36"/>
      <c r="B426" s="36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1:20" ht="15" customHeight="1" x14ac:dyDescent="0.35">
      <c r="A427" s="36"/>
      <c r="B427" s="36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1:20" ht="15" customHeight="1" x14ac:dyDescent="0.35">
      <c r="A428" s="36"/>
      <c r="B428" s="36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1:20" ht="15" customHeight="1" x14ac:dyDescent="0.35">
      <c r="A429" s="36"/>
      <c r="B429" s="36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1:20" ht="15" customHeight="1" x14ac:dyDescent="0.35">
      <c r="A430" s="36"/>
      <c r="B430" s="36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1:20" ht="15" customHeight="1" x14ac:dyDescent="0.35">
      <c r="A431" s="36"/>
      <c r="B431" s="36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1:20" ht="15" customHeight="1" x14ac:dyDescent="0.35">
      <c r="A432" s="36"/>
      <c r="B432" s="36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1:20" ht="15" customHeight="1" x14ac:dyDescent="0.35">
      <c r="A433" s="36"/>
      <c r="B433" s="36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1:20" ht="15" customHeight="1" x14ac:dyDescent="0.35">
      <c r="A434" s="36"/>
      <c r="B434" s="36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1:20" ht="15" customHeight="1" x14ac:dyDescent="0.35">
      <c r="A435" s="36"/>
      <c r="B435" s="36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1:20" ht="15" customHeight="1" x14ac:dyDescent="0.35">
      <c r="A436" s="36"/>
      <c r="B436" s="36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1:20" ht="15" customHeight="1" x14ac:dyDescent="0.35">
      <c r="A437" s="36"/>
      <c r="B437" s="36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1:20" ht="15" customHeight="1" x14ac:dyDescent="0.35">
      <c r="A438" s="36"/>
      <c r="B438" s="36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1:20" ht="15" customHeight="1" x14ac:dyDescent="0.35">
      <c r="A439" s="36"/>
      <c r="B439" s="36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1:20" ht="15" customHeight="1" x14ac:dyDescent="0.35">
      <c r="A440" s="36"/>
      <c r="B440" s="36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1:20" ht="15" customHeight="1" x14ac:dyDescent="0.35">
      <c r="A441" s="36"/>
      <c r="B441" s="36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1:20" ht="15" customHeight="1" x14ac:dyDescent="0.35">
      <c r="A442" s="36"/>
      <c r="B442" s="36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1:20" ht="15" customHeight="1" x14ac:dyDescent="0.35">
      <c r="A443" s="36"/>
      <c r="B443" s="36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1:20" ht="15" customHeight="1" x14ac:dyDescent="0.35">
      <c r="A444" s="36"/>
      <c r="B444" s="36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1:20" ht="15" customHeight="1" x14ac:dyDescent="0.35">
      <c r="A445" s="36"/>
      <c r="B445" s="36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1:20" ht="15" customHeight="1" x14ac:dyDescent="0.35">
      <c r="A446" s="36"/>
      <c r="B446" s="36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1:20" ht="15" customHeight="1" x14ac:dyDescent="0.35">
      <c r="A447" s="36"/>
      <c r="B447" s="36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1:20" ht="15" customHeight="1" x14ac:dyDescent="0.35">
      <c r="A448" s="36"/>
      <c r="B448" s="36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1:20" ht="15" customHeight="1" x14ac:dyDescent="0.35">
      <c r="A449" s="36"/>
      <c r="B449" s="36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1:20" ht="15" customHeight="1" x14ac:dyDescent="0.35">
      <c r="A450" s="36"/>
      <c r="B450" s="36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1:20" ht="15" customHeight="1" x14ac:dyDescent="0.35">
      <c r="A451" s="36"/>
      <c r="B451" s="36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1:20" ht="15" customHeight="1" x14ac:dyDescent="0.35">
      <c r="A452" s="36"/>
      <c r="B452" s="36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1:20" ht="15" customHeight="1" x14ac:dyDescent="0.35">
      <c r="A453" s="36"/>
      <c r="B453" s="36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1:20" ht="15" customHeight="1" x14ac:dyDescent="0.35">
      <c r="A454" s="36"/>
      <c r="B454" s="36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1:20" ht="15" customHeight="1" x14ac:dyDescent="0.35">
      <c r="A455" s="36"/>
      <c r="B455" s="36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1:20" ht="15" customHeight="1" x14ac:dyDescent="0.35">
      <c r="A456" s="36"/>
      <c r="B456" s="36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1:20" ht="15" customHeight="1" x14ac:dyDescent="0.35">
      <c r="A457" s="36"/>
      <c r="B457" s="36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1:20" ht="15" customHeight="1" x14ac:dyDescent="0.35">
      <c r="A458" s="36"/>
      <c r="B458" s="36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1:20" ht="15" customHeight="1" x14ac:dyDescent="0.35">
      <c r="A459" s="36"/>
      <c r="B459" s="36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1:20" ht="15" customHeight="1" x14ac:dyDescent="0.35">
      <c r="A460" s="36"/>
      <c r="B460" s="36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1:20" ht="15" customHeight="1" x14ac:dyDescent="0.35">
      <c r="A461" s="36"/>
      <c r="B461" s="36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1:20" ht="15" customHeight="1" x14ac:dyDescent="0.35">
      <c r="A462" s="36"/>
      <c r="B462" s="36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1:20" ht="15" customHeight="1" x14ac:dyDescent="0.35">
      <c r="A463" s="36"/>
      <c r="B463" s="36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1:20" ht="15" customHeight="1" x14ac:dyDescent="0.35">
      <c r="A464" s="36"/>
      <c r="B464" s="36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1:20" ht="15" customHeight="1" x14ac:dyDescent="0.35">
      <c r="A465" s="36"/>
      <c r="B465" s="36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7" spans="1:20" ht="15" customHeight="1" x14ac:dyDescent="0.35">
      <c r="A467" s="36" t="s">
        <v>46</v>
      </c>
      <c r="B467" s="36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1:20" ht="15" customHeight="1" x14ac:dyDescent="0.35">
      <c r="A468" s="36"/>
      <c r="B468" s="36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1:20" ht="15" customHeight="1" x14ac:dyDescent="0.35">
      <c r="A469" s="36"/>
      <c r="B469" s="36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1:20" ht="15" customHeight="1" x14ac:dyDescent="0.35">
      <c r="A470" s="36"/>
      <c r="B470" s="36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1:20" ht="15" customHeight="1" x14ac:dyDescent="0.35">
      <c r="A471" s="36"/>
      <c r="B471" s="36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1:20" ht="15" customHeight="1" x14ac:dyDescent="0.35">
      <c r="A472" s="36"/>
      <c r="B472" s="36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1:20" ht="15" customHeight="1" x14ac:dyDescent="0.35">
      <c r="A473" s="36"/>
      <c r="B473" s="36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1:20" ht="15" customHeight="1" x14ac:dyDescent="0.35">
      <c r="A474" s="36"/>
      <c r="B474" s="36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1:20" ht="15" customHeight="1" x14ac:dyDescent="0.35">
      <c r="A475" s="36"/>
      <c r="B475" s="36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1:20" ht="15" customHeight="1" x14ac:dyDescent="0.35">
      <c r="A476" s="36"/>
      <c r="B476" s="36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1:20" ht="15" customHeight="1" x14ac:dyDescent="0.35">
      <c r="A477" s="36"/>
      <c r="B477" s="36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1:20" ht="15" customHeight="1" x14ac:dyDescent="0.35">
      <c r="A478" s="36"/>
      <c r="B478" s="36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1:20" ht="15" customHeight="1" x14ac:dyDescent="0.35">
      <c r="A479" s="36"/>
      <c r="B479" s="36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1:20" ht="15" customHeight="1" x14ac:dyDescent="0.35">
      <c r="A480" s="36"/>
      <c r="B480" s="36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1:20" ht="15" customHeight="1" x14ac:dyDescent="0.35">
      <c r="A481" s="36"/>
      <c r="B481" s="36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1:20" ht="15" customHeight="1" x14ac:dyDescent="0.35">
      <c r="A482" s="36"/>
      <c r="B482" s="36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1:20" ht="15" customHeight="1" x14ac:dyDescent="0.35">
      <c r="A483" s="36"/>
      <c r="B483" s="36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1:20" ht="15" customHeight="1" x14ac:dyDescent="0.35">
      <c r="A484" s="36"/>
      <c r="B484" s="36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1:20" ht="15" customHeight="1" x14ac:dyDescent="0.35">
      <c r="A485" s="36"/>
      <c r="B485" s="36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1:20" ht="15" customHeight="1" x14ac:dyDescent="0.35">
      <c r="A486" s="36"/>
      <c r="B486" s="36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1:20" ht="15" customHeight="1" x14ac:dyDescent="0.35">
      <c r="A487" s="36"/>
      <c r="B487" s="36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1:20" ht="15" customHeight="1" x14ac:dyDescent="0.35">
      <c r="A488" s="36"/>
      <c r="B488" s="36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1:20" ht="15" customHeight="1" x14ac:dyDescent="0.35">
      <c r="A489" s="36"/>
      <c r="B489" s="36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1:20" ht="15" customHeight="1" x14ac:dyDescent="0.35">
      <c r="A490" s="36"/>
      <c r="B490" s="36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1:20" ht="15" customHeight="1" x14ac:dyDescent="0.35">
      <c r="A491" s="36"/>
      <c r="B491" s="36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1:20" ht="15" customHeight="1" x14ac:dyDescent="0.35">
      <c r="A492" s="36"/>
      <c r="B492" s="36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1:20" ht="15" customHeight="1" x14ac:dyDescent="0.35">
      <c r="A493" s="36"/>
      <c r="B493" s="36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1:20" ht="15" customHeight="1" x14ac:dyDescent="0.35">
      <c r="A494" s="36"/>
      <c r="B494" s="36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1:20" ht="15" customHeight="1" x14ac:dyDescent="0.35">
      <c r="A495" s="36"/>
      <c r="B495" s="36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1:20" ht="15" customHeight="1" x14ac:dyDescent="0.35">
      <c r="A496" s="36"/>
      <c r="B496" s="36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1:20" ht="15" customHeight="1" x14ac:dyDescent="0.35">
      <c r="A497" s="36"/>
      <c r="B497" s="36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1:20" ht="15" customHeight="1" x14ac:dyDescent="0.35">
      <c r="A498" s="36"/>
      <c r="B498" s="36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1:20" ht="15" customHeight="1" x14ac:dyDescent="0.35">
      <c r="A499" s="36"/>
      <c r="B499" s="36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1:20" ht="15" customHeight="1" x14ac:dyDescent="0.35">
      <c r="A500" s="36"/>
      <c r="B500" s="36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1:20" ht="15" customHeight="1" x14ac:dyDescent="0.35">
      <c r="A501" s="36"/>
      <c r="B501" s="36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1:20" ht="15" customHeight="1" x14ac:dyDescent="0.35">
      <c r="A502" s="36"/>
      <c r="B502" s="36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1:20" ht="15" customHeight="1" x14ac:dyDescent="0.35">
      <c r="A503" s="36"/>
      <c r="B503" s="36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1:20" ht="15" customHeight="1" x14ac:dyDescent="0.35">
      <c r="A504" s="36"/>
      <c r="B504" s="36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1:20" ht="15" customHeight="1" x14ac:dyDescent="0.35">
      <c r="A505" s="36"/>
      <c r="B505" s="36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1:20" ht="15" customHeight="1" x14ac:dyDescent="0.35">
      <c r="A506" s="36"/>
      <c r="B506" s="36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1:20" ht="15" customHeight="1" x14ac:dyDescent="0.35">
      <c r="A507" s="36"/>
      <c r="B507" s="36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1:20" ht="15" customHeight="1" x14ac:dyDescent="0.35">
      <c r="A508" s="36"/>
      <c r="B508" s="36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</sheetData>
  <mergeCells count="9">
    <mergeCell ref="A101:B142"/>
    <mergeCell ref="A467:B508"/>
    <mergeCell ref="A144:B185"/>
    <mergeCell ref="A187:B228"/>
    <mergeCell ref="A230:B271"/>
    <mergeCell ref="A273:B292"/>
    <mergeCell ref="A294:B379"/>
    <mergeCell ref="A381:B422"/>
    <mergeCell ref="A424:B465"/>
  </mergeCells>
  <printOptions horizontalCentered="1" verticalCentered="1"/>
  <pageMargins left="0.25" right="0.25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2023-07-04T13:07:02Z</dcterms:modified>
</cp:coreProperties>
</file>