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EB628298-4D44-4C47-BD2A-C14BF7353D25}" xr6:coauthVersionLast="47" xr6:coauthVersionMax="47" xr10:uidLastSave="{00000000-0000-0000-0000-000000000000}"/>
  <bookViews>
    <workbookView xWindow="28680" yWindow="-120" windowWidth="29040" windowHeight="15720" activeTab="1" xr2:uid="{65F65776-174E-4145-8CCF-AA6B8A50F68A}"/>
  </bookViews>
  <sheets>
    <sheet name="1st" sheetId="1" r:id="rId1"/>
    <sheet name="1st-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7" i="1" l="1"/>
  <c r="AI37" i="1"/>
  <c r="AJ37" i="1"/>
  <c r="AK37" i="1"/>
  <c r="AL37" i="1"/>
  <c r="AM37" i="1"/>
  <c r="AN37" i="1"/>
  <c r="AO37" i="1"/>
  <c r="AP37" i="1"/>
  <c r="R31" i="1"/>
  <c r="AG37" i="1"/>
  <c r="AF3" i="1"/>
  <c r="AF4" i="1"/>
  <c r="AF6" i="1"/>
  <c r="AF7" i="1"/>
  <c r="AF8" i="1"/>
  <c r="AF9" i="1"/>
  <c r="AF10" i="1"/>
  <c r="AF11" i="1"/>
  <c r="AF12" i="1"/>
  <c r="AF13" i="1"/>
  <c r="AF14" i="1"/>
  <c r="AF15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W31" i="1" s="1"/>
  <c r="AF32" i="1"/>
  <c r="AW32" i="1" s="1"/>
  <c r="AF33" i="1"/>
  <c r="AW33" i="1" s="1"/>
  <c r="AF34" i="1"/>
  <c r="AW34" i="1" s="1"/>
  <c r="AF35" i="1"/>
  <c r="AW35" i="1" s="1"/>
  <c r="AF36" i="1"/>
  <c r="AW36" i="1" s="1"/>
  <c r="F4" i="1"/>
  <c r="AW4" i="1" s="1"/>
  <c r="F6" i="1"/>
  <c r="AW6" i="1" s="1"/>
  <c r="F7" i="1"/>
  <c r="AW7" i="1" s="1"/>
  <c r="F8" i="1"/>
  <c r="AW8" i="1" s="1"/>
  <c r="F9" i="1"/>
  <c r="AW9" i="1" s="1"/>
  <c r="F10" i="1"/>
  <c r="AW10" i="1" s="1"/>
  <c r="F11" i="1"/>
  <c r="AW11" i="1" s="1"/>
  <c r="F12" i="1"/>
  <c r="AW12" i="1" s="1"/>
  <c r="F13" i="1"/>
  <c r="AW13" i="1" s="1"/>
  <c r="F14" i="1"/>
  <c r="AW14" i="1" s="1"/>
  <c r="F15" i="1"/>
  <c r="AW15" i="1" s="1"/>
  <c r="F17" i="1"/>
  <c r="AW17" i="1" s="1"/>
  <c r="F18" i="1"/>
  <c r="AW18" i="1" s="1"/>
  <c r="F19" i="1"/>
  <c r="AW19" i="1" s="1"/>
  <c r="F20" i="1"/>
  <c r="AW20" i="1" s="1"/>
  <c r="F21" i="1"/>
  <c r="AW21" i="1" s="1"/>
  <c r="F22" i="1"/>
  <c r="AW22" i="1" s="1"/>
  <c r="F23" i="1"/>
  <c r="AW23" i="1" s="1"/>
  <c r="F24" i="1"/>
  <c r="AW24" i="1" s="1"/>
  <c r="F25" i="1"/>
  <c r="AW25" i="1" s="1"/>
  <c r="F26" i="1"/>
  <c r="AW26" i="1" s="1"/>
  <c r="F27" i="1"/>
  <c r="AW27" i="1" s="1"/>
  <c r="F28" i="1"/>
  <c r="AW28" i="1" s="1"/>
  <c r="F29" i="1"/>
  <c r="AW29" i="1" s="1"/>
  <c r="F30" i="1"/>
  <c r="AW30" i="1" s="1"/>
  <c r="F3" i="1"/>
  <c r="AW3" i="1" s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</calcChain>
</file>

<file path=xl/sharedStrings.xml><?xml version="1.0" encoding="utf-8"?>
<sst xmlns="http://schemas.openxmlformats.org/spreadsheetml/2006/main" count="903" uniqueCount="30">
  <si>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</si>
  <si>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</si>
  <si>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</si>
  <si>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</si>
  <si>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</si>
  <si>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</si>
  <si>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</si>
  <si>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</si>
  <si>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</si>
  <si>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</si>
  <si>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</si>
  <si>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</si>
  <si>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</si>
  <si>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</si>
  <si>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</si>
  <si>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</si>
  <si>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</si>
  <si>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</si>
  <si>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</si>
  <si>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</si>
  <si>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</si>
  <si>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</si>
  <si>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 xml:space="preserve">平均サッケード
振幅(px) </t>
  </si>
  <si>
    <t>最大サッケード
振幅(px)</t>
  </si>
  <si>
    <t xml:space="preserve"> 視覚的
探索距離(px)</t>
  </si>
  <si>
    <t>視覚的探索の
均一性</t>
  </si>
  <si>
    <t>クラスタ
番号</t>
  </si>
  <si>
    <t>All</t>
  </si>
  <si>
    <t>クラスタ
数</t>
  </si>
  <si>
    <t>正答率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</si>
</sst>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W39"/>
  <sheetViews>
    <sheetView zoomScaleNormal="100" workbookViewId="0"/>
  </sheetViews>
  <sheetFormatPr defaultColWidth="8.875" defaultRowHeight="18.75" x14ac:dyDescent="0.4"/>
  <cols>
    <col min="1" max="1" width="10" style="3" customWidth="1"/>
    <col min="2" max="5" width="4.2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1" width="4.25" style="3" customWidth="1"/>
    <col min="32" max="32" width="6.125" style="3" customWidth="1"/>
    <col min="33" max="42" width="4.375" style="4" customWidth="1"/>
    <col min="44" max="44" width="10" style="3" customWidth="1"/>
    <col min="45" max="48" width="4.25" style="3" customWidth="1"/>
    <col min="49" max="49" width="6.125" style="3" customWidth="1"/>
  </cols>
  <sheetData>
    <row r="1" spans="1:49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5</v>
      </c>
      <c r="F1" s="5" t="s">
        <v>14</v>
      </c>
      <c r="G1" s="19" t="s">
        <v>15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5"/>
      <c r="AB1" s="5" t="s">
        <v>10</v>
      </c>
      <c r="AC1" s="5" t="s">
        <v>9</v>
      </c>
      <c r="AD1" s="5" t="s">
        <v>8</v>
      </c>
      <c r="AE1" s="5">
        <v>3</v>
      </c>
      <c r="AF1" s="14" t="s">
        <v>13</v>
      </c>
      <c r="AG1" s="20" t="s">
        <v>15</v>
      </c>
      <c r="AH1" s="20"/>
      <c r="AI1" s="20"/>
      <c r="AJ1" s="20"/>
      <c r="AK1" s="20"/>
      <c r="AL1" s="20"/>
      <c r="AM1" s="20"/>
      <c r="AN1" s="20"/>
      <c r="AO1" s="20"/>
      <c r="AP1" s="20"/>
      <c r="AR1" s="5" t="s">
        <v>10</v>
      </c>
      <c r="AS1" s="5" t="s">
        <v>9</v>
      </c>
      <c r="AT1" s="5" t="s">
        <v>8</v>
      </c>
      <c r="AU1" s="5">
        <v>2</v>
      </c>
      <c r="AV1" s="5">
        <v>4</v>
      </c>
      <c r="AW1" s="14" t="s">
        <v>13</v>
      </c>
    </row>
    <row r="2" spans="1:49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7">
        <v>1</v>
      </c>
      <c r="AH2" s="7">
        <v>2</v>
      </c>
      <c r="AI2" s="7">
        <v>3</v>
      </c>
      <c r="AJ2" s="7">
        <v>4</v>
      </c>
      <c r="AK2" s="7">
        <v>5</v>
      </c>
      <c r="AL2" s="7">
        <v>6</v>
      </c>
      <c r="AM2" s="7">
        <v>7</v>
      </c>
      <c r="AN2" s="7">
        <v>8</v>
      </c>
      <c r="AO2" s="7">
        <v>9</v>
      </c>
      <c r="AP2" s="7">
        <v>10</v>
      </c>
      <c r="AR2" s="5"/>
      <c r="AS2" s="5"/>
      <c r="AT2" s="5"/>
      <c r="AU2" s="5"/>
      <c r="AV2" s="5"/>
      <c r="AW2" s="5"/>
    </row>
    <row r="3" spans="1:49" x14ac:dyDescent="0.4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2</v>
      </c>
      <c r="AF3" s="12">
        <f>(COUNTIF(AG3:AP3,"○")/10)</f>
        <v>0.9</v>
      </c>
      <c r="AG3" s="10" t="s">
        <v>12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R3" s="3" t="s">
        <v>27</v>
      </c>
      <c r="AS3" s="3" t="s">
        <v>1</v>
      </c>
      <c r="AT3" s="3">
        <v>1</v>
      </c>
      <c r="AU3">
        <v>2</v>
      </c>
      <c r="AV3">
        <v>3</v>
      </c>
      <c r="AW3" s="12">
        <f>(F3+AF3)/2</f>
        <v>0.7</v>
      </c>
    </row>
    <row r="4" spans="1:49" x14ac:dyDescent="0.4">
      <c r="C4" s="3">
        <v>2</v>
      </c>
      <c r="D4" s="3">
        <v>2</v>
      </c>
      <c r="E4" s="3">
        <v>4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1</v>
      </c>
      <c r="AF4" s="12">
        <f t="shared" ref="AF4:AF36" si="1">(COUNTIF(AG4:AP4,"○")/10)</f>
        <v>0.7</v>
      </c>
      <c r="AG4" s="10" t="s">
        <v>12</v>
      </c>
      <c r="AH4" s="10" t="s">
        <v>12</v>
      </c>
      <c r="AI4" s="10" t="s">
        <v>12</v>
      </c>
      <c r="AJ4" s="10" t="s">
        <v>12</v>
      </c>
      <c r="AK4" s="10" t="s">
        <v>12</v>
      </c>
      <c r="AL4" s="9" t="s">
        <v>11</v>
      </c>
      <c r="AM4" s="9" t="s">
        <v>11</v>
      </c>
      <c r="AN4" s="10" t="s">
        <v>12</v>
      </c>
      <c r="AO4" s="10" t="s">
        <v>12</v>
      </c>
      <c r="AP4" s="9" t="s">
        <v>11</v>
      </c>
      <c r="AT4" s="3">
        <v>2</v>
      </c>
      <c r="AU4">
        <v>2</v>
      </c>
      <c r="AV4">
        <v>4</v>
      </c>
      <c r="AW4" s="12">
        <f>(F4+AF4)/2</f>
        <v>0.52499999999999991</v>
      </c>
    </row>
    <row r="5" spans="1:49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F5" s="12"/>
      <c r="AG5" s="10"/>
      <c r="AH5" s="1"/>
      <c r="AI5" s="1"/>
      <c r="AJ5" s="1"/>
      <c r="AK5" s="1"/>
      <c r="AL5" s="1"/>
      <c r="AM5" s="1"/>
      <c r="AN5" s="1"/>
      <c r="AO5" s="1"/>
      <c r="AP5" s="1"/>
      <c r="AW5" s="12"/>
    </row>
    <row r="6" spans="1:49" x14ac:dyDescent="0.4">
      <c r="B6" s="3" t="s">
        <v>2</v>
      </c>
      <c r="C6" s="3">
        <v>1</v>
      </c>
      <c r="D6" s="3">
        <v>1</v>
      </c>
      <c r="E6" s="3">
        <v>3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1</v>
      </c>
      <c r="AF6" s="12">
        <f t="shared" si="1"/>
        <v>0.7</v>
      </c>
      <c r="AG6" s="10" t="s">
        <v>12</v>
      </c>
      <c r="AH6" s="10" t="s">
        <v>12</v>
      </c>
      <c r="AI6" s="10" t="s">
        <v>12</v>
      </c>
      <c r="AJ6" s="10" t="s">
        <v>12</v>
      </c>
      <c r="AK6" s="10" t="s">
        <v>12</v>
      </c>
      <c r="AL6" s="9" t="s">
        <v>11</v>
      </c>
      <c r="AM6" s="9" t="s">
        <v>11</v>
      </c>
      <c r="AN6" s="10" t="s">
        <v>12</v>
      </c>
      <c r="AO6" s="9" t="s">
        <v>11</v>
      </c>
      <c r="AP6" s="10" t="s">
        <v>12</v>
      </c>
      <c r="AS6" s="3" t="s">
        <v>2</v>
      </c>
      <c r="AT6" s="3">
        <v>1</v>
      </c>
      <c r="AU6">
        <v>2</v>
      </c>
      <c r="AV6">
        <v>3</v>
      </c>
      <c r="AW6" s="12">
        <f t="shared" ref="AW6:AW15" si="3">(F6+AF6)/2</f>
        <v>0.85</v>
      </c>
    </row>
    <row r="7" spans="1:49" x14ac:dyDescent="0.4">
      <c r="C7" s="3">
        <v>2</v>
      </c>
      <c r="D7" s="3">
        <v>2</v>
      </c>
      <c r="E7" s="3">
        <v>4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1</v>
      </c>
      <c r="AF7" s="12">
        <f t="shared" si="1"/>
        <v>0.9</v>
      </c>
      <c r="AG7" s="10" t="s">
        <v>12</v>
      </c>
      <c r="AH7" s="10" t="s">
        <v>12</v>
      </c>
      <c r="AI7" s="10" t="s">
        <v>12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T7" s="3">
        <v>2</v>
      </c>
      <c r="AU7">
        <v>2</v>
      </c>
      <c r="AV7">
        <v>4</v>
      </c>
      <c r="AW7" s="12">
        <f t="shared" si="3"/>
        <v>0.9</v>
      </c>
    </row>
    <row r="8" spans="1:49" x14ac:dyDescent="0.4">
      <c r="C8" s="3">
        <v>3</v>
      </c>
      <c r="D8" s="3">
        <v>1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2</v>
      </c>
      <c r="AF8" s="12">
        <f t="shared" si="1"/>
        <v>0.8</v>
      </c>
      <c r="AG8" s="10" t="s">
        <v>12</v>
      </c>
      <c r="AH8" s="9" t="s">
        <v>11</v>
      </c>
      <c r="AI8" s="10" t="s">
        <v>12</v>
      </c>
      <c r="AJ8" s="10" t="s">
        <v>12</v>
      </c>
      <c r="AK8" s="9" t="s">
        <v>11</v>
      </c>
      <c r="AL8" s="10" t="s">
        <v>12</v>
      </c>
      <c r="AM8" s="10" t="s">
        <v>12</v>
      </c>
      <c r="AN8" s="10" t="s">
        <v>12</v>
      </c>
      <c r="AO8" s="10" t="s">
        <v>12</v>
      </c>
      <c r="AP8" s="10" t="s">
        <v>12</v>
      </c>
      <c r="AT8" s="3">
        <v>3</v>
      </c>
      <c r="AU8">
        <v>2</v>
      </c>
      <c r="AV8">
        <v>3</v>
      </c>
      <c r="AW8" s="12">
        <f t="shared" si="3"/>
        <v>0.875</v>
      </c>
    </row>
    <row r="9" spans="1:49" x14ac:dyDescent="0.4">
      <c r="C9" s="3">
        <v>4</v>
      </c>
      <c r="D9" s="3">
        <v>1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2</v>
      </c>
      <c r="AF9" s="12">
        <f t="shared" si="1"/>
        <v>0.9</v>
      </c>
      <c r="AG9" s="10" t="s">
        <v>12</v>
      </c>
      <c r="AH9" s="10" t="s">
        <v>12</v>
      </c>
      <c r="AI9" s="10" t="s">
        <v>12</v>
      </c>
      <c r="AJ9" s="10" t="s">
        <v>12</v>
      </c>
      <c r="AK9" s="10" t="s">
        <v>12</v>
      </c>
      <c r="AL9" s="9" t="s">
        <v>11</v>
      </c>
      <c r="AM9" s="10" t="s">
        <v>12</v>
      </c>
      <c r="AN9" s="10" t="s">
        <v>12</v>
      </c>
      <c r="AO9" s="10" t="s">
        <v>12</v>
      </c>
      <c r="AP9" s="10" t="s">
        <v>12</v>
      </c>
      <c r="AT9" s="3">
        <v>4</v>
      </c>
      <c r="AU9">
        <v>2</v>
      </c>
      <c r="AV9">
        <v>3</v>
      </c>
      <c r="AW9" s="12">
        <f t="shared" si="3"/>
        <v>0.8</v>
      </c>
    </row>
    <row r="10" spans="1:49" x14ac:dyDescent="0.4">
      <c r="C10" s="3">
        <v>5</v>
      </c>
      <c r="D10" s="3">
        <v>2</v>
      </c>
      <c r="E10" s="3">
        <v>5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1</v>
      </c>
      <c r="AF10" s="12">
        <f t="shared" si="1"/>
        <v>0.6</v>
      </c>
      <c r="AG10" s="10" t="s">
        <v>12</v>
      </c>
      <c r="AH10" s="9" t="s">
        <v>11</v>
      </c>
      <c r="AI10" s="10" t="s">
        <v>12</v>
      </c>
      <c r="AJ10" s="9" t="s">
        <v>11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T10" s="3">
        <v>5</v>
      </c>
      <c r="AU10">
        <v>2</v>
      </c>
      <c r="AV10">
        <v>4</v>
      </c>
      <c r="AW10" s="12">
        <f t="shared" si="3"/>
        <v>0.57499999999999996</v>
      </c>
    </row>
    <row r="11" spans="1:49" x14ac:dyDescent="0.4">
      <c r="C11" s="3">
        <v>6</v>
      </c>
      <c r="D11" s="3">
        <v>2</v>
      </c>
      <c r="E11" s="3">
        <v>5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12">
        <f t="shared" si="1"/>
        <v>0.8</v>
      </c>
      <c r="AG11" s="10" t="s">
        <v>12</v>
      </c>
      <c r="AH11" s="10" t="s">
        <v>12</v>
      </c>
      <c r="AI11" s="10" t="s">
        <v>12</v>
      </c>
      <c r="AJ11" s="10" t="s">
        <v>12</v>
      </c>
      <c r="AK11" s="9" t="s">
        <v>11</v>
      </c>
      <c r="AL11" s="10" t="s">
        <v>12</v>
      </c>
      <c r="AM11" s="9" t="s">
        <v>11</v>
      </c>
      <c r="AN11" s="10" t="s">
        <v>12</v>
      </c>
      <c r="AO11" s="10" t="s">
        <v>12</v>
      </c>
      <c r="AP11" s="10" t="s">
        <v>12</v>
      </c>
      <c r="AT11" s="3">
        <v>6</v>
      </c>
      <c r="AU11">
        <v>2</v>
      </c>
      <c r="AV11">
        <v>4</v>
      </c>
      <c r="AW11" s="12">
        <f t="shared" si="3"/>
        <v>0.82499999999999996</v>
      </c>
    </row>
    <row r="12" spans="1:49" x14ac:dyDescent="0.4">
      <c r="C12" s="3">
        <v>7</v>
      </c>
      <c r="D12" s="3">
        <v>1</v>
      </c>
      <c r="E12" s="3">
        <v>2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1</v>
      </c>
      <c r="AF12" s="12">
        <f t="shared" si="1"/>
        <v>0.8</v>
      </c>
      <c r="AG12" s="10" t="s">
        <v>12</v>
      </c>
      <c r="AH12" s="10" t="s">
        <v>12</v>
      </c>
      <c r="AI12" s="10" t="s">
        <v>12</v>
      </c>
      <c r="AJ12" s="10" t="s">
        <v>12</v>
      </c>
      <c r="AK12" s="9" t="s">
        <v>11</v>
      </c>
      <c r="AL12" s="9" t="s">
        <v>11</v>
      </c>
      <c r="AM12" s="10" t="s">
        <v>12</v>
      </c>
      <c r="AN12" s="10" t="s">
        <v>12</v>
      </c>
      <c r="AO12" s="10" t="s">
        <v>12</v>
      </c>
      <c r="AP12" s="10" t="s">
        <v>12</v>
      </c>
      <c r="AT12" s="3">
        <v>7</v>
      </c>
      <c r="AU12">
        <v>2</v>
      </c>
      <c r="AV12">
        <v>3</v>
      </c>
      <c r="AW12" s="12">
        <f t="shared" si="3"/>
        <v>0.67500000000000004</v>
      </c>
    </row>
    <row r="13" spans="1:49" x14ac:dyDescent="0.4">
      <c r="C13" s="3">
        <v>8</v>
      </c>
      <c r="D13" s="3">
        <v>1</v>
      </c>
      <c r="E13" s="3">
        <v>2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3</v>
      </c>
      <c r="AF13" s="12">
        <f t="shared" si="1"/>
        <v>0.9</v>
      </c>
      <c r="AG13" s="10" t="s">
        <v>12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9" t="s">
        <v>11</v>
      </c>
      <c r="AN13" s="10" t="s">
        <v>12</v>
      </c>
      <c r="AO13" s="10" t="s">
        <v>12</v>
      </c>
      <c r="AP13" s="10" t="s">
        <v>12</v>
      </c>
      <c r="AT13" s="3">
        <v>8</v>
      </c>
      <c r="AU13">
        <v>2</v>
      </c>
      <c r="AV13">
        <v>3</v>
      </c>
      <c r="AW13" s="12">
        <f t="shared" si="3"/>
        <v>0.82499999999999996</v>
      </c>
    </row>
    <row r="14" spans="1:49" x14ac:dyDescent="0.4">
      <c r="C14" s="3">
        <v>9</v>
      </c>
      <c r="D14" s="3">
        <v>1</v>
      </c>
      <c r="E14" s="3">
        <v>2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1</v>
      </c>
      <c r="AF14" s="12">
        <f t="shared" si="1"/>
        <v>0.8</v>
      </c>
      <c r="AG14" s="10" t="s">
        <v>12</v>
      </c>
      <c r="AH14" s="10" t="s">
        <v>12</v>
      </c>
      <c r="AI14" s="10" t="s">
        <v>12</v>
      </c>
      <c r="AJ14" s="10" t="s">
        <v>12</v>
      </c>
      <c r="AK14" s="9" t="s">
        <v>11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T14" s="3">
        <v>9</v>
      </c>
      <c r="AU14">
        <v>2</v>
      </c>
      <c r="AV14">
        <v>3</v>
      </c>
      <c r="AW14" s="12">
        <f t="shared" si="3"/>
        <v>0.72500000000000009</v>
      </c>
    </row>
    <row r="15" spans="1:49" x14ac:dyDescent="0.4">
      <c r="C15" s="3">
        <v>10</v>
      </c>
      <c r="D15" s="3">
        <v>1</v>
      </c>
      <c r="E15" s="3">
        <v>2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1</v>
      </c>
      <c r="AF15" s="12">
        <f t="shared" si="1"/>
        <v>0.9</v>
      </c>
      <c r="AG15" s="10" t="s">
        <v>12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9" t="s">
        <v>11</v>
      </c>
      <c r="AN15" s="10" t="s">
        <v>12</v>
      </c>
      <c r="AO15" s="10" t="s">
        <v>12</v>
      </c>
      <c r="AP15" s="10" t="s">
        <v>12</v>
      </c>
      <c r="AT15" s="3">
        <v>10</v>
      </c>
      <c r="AU15">
        <v>2</v>
      </c>
      <c r="AV15">
        <v>3</v>
      </c>
      <c r="AW15" s="12">
        <f t="shared" si="3"/>
        <v>0.9</v>
      </c>
    </row>
    <row r="16" spans="1:49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F16" s="12"/>
      <c r="AG16" s="10"/>
      <c r="AH16" s="1"/>
      <c r="AI16" s="1"/>
      <c r="AJ16" s="1"/>
      <c r="AK16" s="1"/>
      <c r="AL16" s="1"/>
      <c r="AM16" s="1"/>
      <c r="AN16" s="1"/>
      <c r="AO16" s="1"/>
      <c r="AP16" s="1"/>
      <c r="AW16" s="12"/>
    </row>
    <row r="17" spans="2:49" x14ac:dyDescent="0.4">
      <c r="B17" s="3" t="s">
        <v>3</v>
      </c>
      <c r="C17" s="3">
        <v>1</v>
      </c>
      <c r="D17" s="3">
        <v>2</v>
      </c>
      <c r="E17" s="3">
        <v>4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1</v>
      </c>
      <c r="AF17" s="12">
        <f t="shared" si="1"/>
        <v>0.8</v>
      </c>
      <c r="AG17" s="10" t="s">
        <v>12</v>
      </c>
      <c r="AH17" s="10" t="s">
        <v>12</v>
      </c>
      <c r="AI17" s="10" t="s">
        <v>12</v>
      </c>
      <c r="AJ17" s="10" t="s">
        <v>12</v>
      </c>
      <c r="AK17" s="9" t="s">
        <v>11</v>
      </c>
      <c r="AL17" s="10" t="s">
        <v>12</v>
      </c>
      <c r="AM17" s="9" t="s">
        <v>11</v>
      </c>
      <c r="AN17" s="10" t="s">
        <v>12</v>
      </c>
      <c r="AO17" s="10" t="s">
        <v>12</v>
      </c>
      <c r="AP17" s="10" t="s">
        <v>12</v>
      </c>
      <c r="AS17" s="3" t="s">
        <v>3</v>
      </c>
      <c r="AT17" s="3">
        <v>1</v>
      </c>
      <c r="AU17">
        <v>2</v>
      </c>
      <c r="AV17">
        <v>4</v>
      </c>
      <c r="AW17" s="12">
        <f t="shared" ref="AW17:AW30" si="5">(F17+AF17)/2</f>
        <v>0.5</v>
      </c>
    </row>
    <row r="18" spans="2:49" x14ac:dyDescent="0.4">
      <c r="C18" s="3">
        <v>2</v>
      </c>
      <c r="D18" s="3">
        <v>2</v>
      </c>
      <c r="E18" s="3">
        <v>4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3</v>
      </c>
      <c r="AF18" s="12">
        <f t="shared" si="1"/>
        <v>1</v>
      </c>
      <c r="AG18" s="10" t="s">
        <v>12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T18" s="3">
        <v>2</v>
      </c>
      <c r="AU18">
        <v>2</v>
      </c>
      <c r="AV18">
        <v>4</v>
      </c>
      <c r="AW18" s="12">
        <f t="shared" si="5"/>
        <v>0.6</v>
      </c>
    </row>
    <row r="19" spans="2:49" x14ac:dyDescent="0.4">
      <c r="C19" s="3">
        <v>3</v>
      </c>
      <c r="D19" s="3">
        <v>1</v>
      </c>
      <c r="E19" s="3">
        <v>1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3</v>
      </c>
      <c r="AF19" s="12">
        <f t="shared" si="1"/>
        <v>0.8</v>
      </c>
      <c r="AG19" s="10" t="s">
        <v>12</v>
      </c>
      <c r="AH19" s="10" t="s">
        <v>12</v>
      </c>
      <c r="AI19" s="9" t="s">
        <v>11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10" t="s">
        <v>12</v>
      </c>
      <c r="AP19" s="10" t="s">
        <v>12</v>
      </c>
      <c r="AT19" s="3">
        <v>3</v>
      </c>
      <c r="AU19">
        <v>2</v>
      </c>
      <c r="AV19">
        <v>3</v>
      </c>
      <c r="AW19" s="12">
        <f t="shared" si="5"/>
        <v>0.5</v>
      </c>
    </row>
    <row r="20" spans="2:49" x14ac:dyDescent="0.4">
      <c r="C20" s="3">
        <v>4</v>
      </c>
      <c r="D20" s="3">
        <v>2</v>
      </c>
      <c r="E20" s="3">
        <v>5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3</v>
      </c>
      <c r="AF20" s="12">
        <f t="shared" si="1"/>
        <v>0.9</v>
      </c>
      <c r="AG20" s="10" t="s">
        <v>12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9" t="s">
        <v>11</v>
      </c>
      <c r="AN20" s="10" t="s">
        <v>12</v>
      </c>
      <c r="AO20" s="10" t="s">
        <v>12</v>
      </c>
      <c r="AP20" s="10" t="s">
        <v>12</v>
      </c>
      <c r="AT20" s="3">
        <v>4</v>
      </c>
      <c r="AU20">
        <v>2</v>
      </c>
      <c r="AV20">
        <v>4</v>
      </c>
      <c r="AW20" s="12">
        <f t="shared" si="5"/>
        <v>0.6</v>
      </c>
    </row>
    <row r="21" spans="2:49" x14ac:dyDescent="0.4">
      <c r="C21" s="3">
        <v>5</v>
      </c>
      <c r="D21" s="3">
        <v>1</v>
      </c>
      <c r="E21" s="3">
        <v>2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2</v>
      </c>
      <c r="AF21" s="12">
        <f t="shared" si="1"/>
        <v>0.9</v>
      </c>
      <c r="AG21" s="10" t="s">
        <v>12</v>
      </c>
      <c r="AH21" s="10" t="s">
        <v>12</v>
      </c>
      <c r="AI21" s="10" t="s">
        <v>12</v>
      </c>
      <c r="AJ21" s="10" t="s">
        <v>12</v>
      </c>
      <c r="AK21" s="9" t="s">
        <v>11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T21" s="3">
        <v>5</v>
      </c>
      <c r="AU21">
        <v>2</v>
      </c>
      <c r="AV21">
        <v>3</v>
      </c>
      <c r="AW21" s="12">
        <f t="shared" si="5"/>
        <v>0.57499999999999996</v>
      </c>
    </row>
    <row r="22" spans="2:49" x14ac:dyDescent="0.4">
      <c r="C22" s="3">
        <v>6</v>
      </c>
      <c r="D22" s="3">
        <v>2</v>
      </c>
      <c r="E22" s="3">
        <v>4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3</v>
      </c>
      <c r="AF22" s="12">
        <f t="shared" si="1"/>
        <v>0.9</v>
      </c>
      <c r="AG22" s="10" t="s">
        <v>12</v>
      </c>
      <c r="AH22" s="10" t="s">
        <v>12</v>
      </c>
      <c r="AI22" s="10" t="s">
        <v>12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T22" s="3">
        <v>6</v>
      </c>
      <c r="AU22">
        <v>2</v>
      </c>
      <c r="AV22">
        <v>4</v>
      </c>
      <c r="AW22" s="12">
        <f t="shared" si="5"/>
        <v>0.55000000000000004</v>
      </c>
    </row>
    <row r="23" spans="2:49" x14ac:dyDescent="0.4">
      <c r="C23" s="3">
        <v>7</v>
      </c>
      <c r="D23" s="3">
        <v>1</v>
      </c>
      <c r="E23" s="3">
        <v>1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3</v>
      </c>
      <c r="AF23" s="12">
        <f t="shared" si="1"/>
        <v>1</v>
      </c>
      <c r="AG23" s="10" t="s">
        <v>12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T23" s="3">
        <v>7</v>
      </c>
      <c r="AU23">
        <v>2</v>
      </c>
      <c r="AV23">
        <v>3</v>
      </c>
      <c r="AW23" s="12">
        <f t="shared" si="5"/>
        <v>0.625</v>
      </c>
    </row>
    <row r="24" spans="2:49" x14ac:dyDescent="0.4">
      <c r="C24" s="3">
        <v>8</v>
      </c>
      <c r="D24" s="3">
        <v>1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3</v>
      </c>
      <c r="AF24" s="12">
        <f t="shared" si="1"/>
        <v>1</v>
      </c>
      <c r="AG24" s="10" t="s">
        <v>12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T24" s="3">
        <v>8</v>
      </c>
      <c r="AU24">
        <v>2</v>
      </c>
      <c r="AV24">
        <v>3</v>
      </c>
      <c r="AW24" s="12">
        <f t="shared" si="5"/>
        <v>0.625</v>
      </c>
    </row>
    <row r="25" spans="2:49" x14ac:dyDescent="0.4">
      <c r="C25" s="3">
        <v>9</v>
      </c>
      <c r="D25" s="3">
        <v>1</v>
      </c>
      <c r="E25" s="3">
        <v>2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3</v>
      </c>
      <c r="AF25" s="12">
        <f t="shared" si="1"/>
        <v>0.9</v>
      </c>
      <c r="AG25" s="10" t="s">
        <v>12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9" t="s">
        <v>11</v>
      </c>
      <c r="AN25" s="10" t="s">
        <v>12</v>
      </c>
      <c r="AO25" s="10" t="s">
        <v>12</v>
      </c>
      <c r="AP25" s="10" t="s">
        <v>12</v>
      </c>
      <c r="AT25" s="3">
        <v>9</v>
      </c>
      <c r="AU25">
        <v>2</v>
      </c>
      <c r="AV25">
        <v>3</v>
      </c>
      <c r="AW25" s="12">
        <f t="shared" si="5"/>
        <v>0.55000000000000004</v>
      </c>
    </row>
    <row r="26" spans="2:49" x14ac:dyDescent="0.4">
      <c r="C26" s="3">
        <v>10</v>
      </c>
      <c r="D26" s="3">
        <v>1</v>
      </c>
      <c r="E26" s="3">
        <v>1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1</v>
      </c>
      <c r="AF26" s="12">
        <f t="shared" si="1"/>
        <v>0.9</v>
      </c>
      <c r="AG26" s="10" t="s">
        <v>12</v>
      </c>
      <c r="AH26" s="10" t="s">
        <v>12</v>
      </c>
      <c r="AI26" s="9" t="s">
        <v>11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T26" s="3">
        <v>10</v>
      </c>
      <c r="AU26">
        <v>2</v>
      </c>
      <c r="AV26">
        <v>3</v>
      </c>
      <c r="AW26" s="12">
        <f t="shared" si="5"/>
        <v>0.5</v>
      </c>
    </row>
    <row r="27" spans="2:49" x14ac:dyDescent="0.4">
      <c r="C27" s="3">
        <v>11</v>
      </c>
      <c r="D27" s="3">
        <v>2</v>
      </c>
      <c r="E27" s="3">
        <v>4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3</v>
      </c>
      <c r="AF27" s="12">
        <f t="shared" si="1"/>
        <v>1</v>
      </c>
      <c r="AG27" s="10" t="s">
        <v>12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T27" s="3">
        <v>11</v>
      </c>
      <c r="AU27">
        <v>2</v>
      </c>
      <c r="AV27">
        <v>4</v>
      </c>
      <c r="AW27" s="12">
        <f t="shared" si="5"/>
        <v>0.52500000000000002</v>
      </c>
    </row>
    <row r="28" spans="2:49" x14ac:dyDescent="0.4">
      <c r="C28" s="3">
        <v>12</v>
      </c>
      <c r="D28" s="3">
        <v>2</v>
      </c>
      <c r="E28" s="3">
        <v>4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3</v>
      </c>
      <c r="AF28" s="12">
        <f t="shared" si="1"/>
        <v>1</v>
      </c>
      <c r="AG28" s="10" t="s">
        <v>12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T28" s="3">
        <v>12</v>
      </c>
      <c r="AU28">
        <v>2</v>
      </c>
      <c r="AV28">
        <v>4</v>
      </c>
      <c r="AW28" s="12">
        <f t="shared" si="5"/>
        <v>0.57499999999999996</v>
      </c>
    </row>
    <row r="29" spans="2:49" x14ac:dyDescent="0.4">
      <c r="C29" s="3">
        <v>13</v>
      </c>
      <c r="D29" s="3">
        <v>2</v>
      </c>
      <c r="E29" s="3">
        <v>5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2</v>
      </c>
      <c r="AF29" s="12">
        <f t="shared" si="1"/>
        <v>0.7</v>
      </c>
      <c r="AG29" s="10" t="s">
        <v>12</v>
      </c>
      <c r="AH29" s="10" t="s">
        <v>12</v>
      </c>
      <c r="AI29" s="10" t="s">
        <v>12</v>
      </c>
      <c r="AJ29" s="10" t="s">
        <v>12</v>
      </c>
      <c r="AK29" s="9" t="s">
        <v>11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T29" s="3">
        <v>13</v>
      </c>
      <c r="AU29">
        <v>2</v>
      </c>
      <c r="AV29">
        <v>4</v>
      </c>
      <c r="AW29" s="12">
        <f t="shared" si="5"/>
        <v>0.39999999999999997</v>
      </c>
    </row>
    <row r="30" spans="2:49" x14ac:dyDescent="0.4">
      <c r="C30" s="3">
        <v>14</v>
      </c>
      <c r="D30" s="3">
        <v>2</v>
      </c>
      <c r="E30" s="3">
        <v>5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2</v>
      </c>
      <c r="AF30" s="12">
        <f t="shared" si="1"/>
        <v>0.9</v>
      </c>
      <c r="AG30" s="10" t="s">
        <v>12</v>
      </c>
      <c r="AH30" s="10" t="s">
        <v>12</v>
      </c>
      <c r="AI30" s="10" t="s">
        <v>12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T30" s="3">
        <v>14</v>
      </c>
      <c r="AU30">
        <v>2</v>
      </c>
      <c r="AV30">
        <v>4</v>
      </c>
      <c r="AW30" s="12">
        <f t="shared" si="5"/>
        <v>0.5</v>
      </c>
    </row>
    <row r="31" spans="2:49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2</v>
      </c>
      <c r="AF31" s="12">
        <f t="shared" si="1"/>
        <v>0.9</v>
      </c>
      <c r="AG31" s="10" t="s">
        <v>12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9" t="s">
        <v>11</v>
      </c>
      <c r="AN31" s="10" t="s">
        <v>12</v>
      </c>
      <c r="AO31" s="10" t="s">
        <v>12</v>
      </c>
      <c r="AP31" s="10" t="s">
        <v>12</v>
      </c>
      <c r="AS31" s="3" t="s">
        <v>5</v>
      </c>
      <c r="AT31" s="3">
        <v>1</v>
      </c>
      <c r="AU31">
        <v>1</v>
      </c>
      <c r="AV31">
        <v>1</v>
      </c>
      <c r="AW31" s="12">
        <f>AF31</f>
        <v>0.9</v>
      </c>
    </row>
    <row r="32" spans="2:49" x14ac:dyDescent="0.4">
      <c r="F32" s="12"/>
      <c r="AD32" s="3">
        <v>2</v>
      </c>
      <c r="AE32" s="3">
        <v>3</v>
      </c>
      <c r="AF32" s="12">
        <f t="shared" si="1"/>
        <v>0.8</v>
      </c>
      <c r="AG32" s="10" t="s">
        <v>12</v>
      </c>
      <c r="AH32" s="10" t="s">
        <v>12</v>
      </c>
      <c r="AI32" s="10" t="s">
        <v>12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9" t="s">
        <v>11</v>
      </c>
      <c r="AP32" s="10" t="s">
        <v>12</v>
      </c>
      <c r="AT32" s="3">
        <v>2</v>
      </c>
      <c r="AU32">
        <v>1</v>
      </c>
      <c r="AV32">
        <v>2</v>
      </c>
      <c r="AW32" s="12">
        <f t="shared" ref="AW32:AW36" si="7">AF32</f>
        <v>0.8</v>
      </c>
    </row>
    <row r="33" spans="29:49" x14ac:dyDescent="0.4">
      <c r="AC33" s="3" t="s">
        <v>7</v>
      </c>
      <c r="AD33" s="3">
        <v>1</v>
      </c>
      <c r="AE33" s="3">
        <v>3</v>
      </c>
      <c r="AF33" s="12">
        <f t="shared" si="1"/>
        <v>1</v>
      </c>
      <c r="AG33" s="10" t="s">
        <v>12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S33" s="3" t="s">
        <v>7</v>
      </c>
      <c r="AT33" s="3">
        <v>1</v>
      </c>
      <c r="AU33">
        <v>1</v>
      </c>
      <c r="AV33">
        <v>2</v>
      </c>
      <c r="AW33" s="12">
        <f t="shared" si="7"/>
        <v>1</v>
      </c>
    </row>
    <row r="34" spans="29:49" x14ac:dyDescent="0.4">
      <c r="AD34" s="3">
        <v>2</v>
      </c>
      <c r="AE34" s="3">
        <v>2</v>
      </c>
      <c r="AF34" s="12">
        <f t="shared" si="1"/>
        <v>0.9</v>
      </c>
      <c r="AG34" s="10" t="s">
        <v>12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9" t="s">
        <v>11</v>
      </c>
      <c r="AN34" s="10" t="s">
        <v>12</v>
      </c>
      <c r="AO34" s="10" t="s">
        <v>12</v>
      </c>
      <c r="AP34" s="10" t="s">
        <v>12</v>
      </c>
      <c r="AT34" s="3">
        <v>2</v>
      </c>
      <c r="AU34">
        <v>1</v>
      </c>
      <c r="AV34">
        <v>1</v>
      </c>
      <c r="AW34" s="12">
        <f t="shared" si="7"/>
        <v>0.9</v>
      </c>
    </row>
    <row r="35" spans="29:49" x14ac:dyDescent="0.4">
      <c r="AD35" s="3">
        <v>3</v>
      </c>
      <c r="AE35" s="3">
        <v>1</v>
      </c>
      <c r="AF35" s="12">
        <f t="shared" si="1"/>
        <v>0.8</v>
      </c>
      <c r="AG35" s="10" t="s">
        <v>12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9" t="s">
        <v>11</v>
      </c>
      <c r="AP35" s="9" t="s">
        <v>11</v>
      </c>
      <c r="AT35" s="3">
        <v>3</v>
      </c>
      <c r="AU35">
        <v>1</v>
      </c>
      <c r="AV35">
        <v>2</v>
      </c>
      <c r="AW35" s="12">
        <f t="shared" si="7"/>
        <v>0.8</v>
      </c>
    </row>
    <row r="36" spans="29:49" x14ac:dyDescent="0.4">
      <c r="AC36" s="3" t="s">
        <v>6</v>
      </c>
      <c r="AD36" s="3">
        <v>1</v>
      </c>
      <c r="AE36" s="3">
        <v>3</v>
      </c>
      <c r="AF36" s="12">
        <f t="shared" si="1"/>
        <v>1</v>
      </c>
      <c r="AG36" s="10" t="s">
        <v>12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S36" s="3" t="s">
        <v>6</v>
      </c>
      <c r="AT36" s="3">
        <v>1</v>
      </c>
      <c r="AU36">
        <v>1</v>
      </c>
      <c r="AV36">
        <v>2</v>
      </c>
      <c r="AW36" s="12">
        <f t="shared" si="7"/>
        <v>1</v>
      </c>
    </row>
    <row r="37" spans="29:49" x14ac:dyDescent="0.4">
      <c r="AG37" s="15">
        <f>(COUNTIF(AG3:AG36,"○")/32)</f>
        <v>1</v>
      </c>
      <c r="AH37" s="15">
        <f t="shared" ref="AH37:AP37" si="8">(COUNTIF(AH3:AH36,"○")/32)</f>
        <v>0.9375</v>
      </c>
      <c r="AI37" s="15">
        <f t="shared" si="8"/>
        <v>0.9375</v>
      </c>
      <c r="AJ37" s="15">
        <f t="shared" si="8"/>
        <v>0.96875</v>
      </c>
      <c r="AK37" s="15">
        <f t="shared" si="8"/>
        <v>0.59375</v>
      </c>
      <c r="AL37" s="15">
        <f t="shared" si="8"/>
        <v>0.875</v>
      </c>
      <c r="AM37" s="15">
        <f t="shared" si="8"/>
        <v>0.5625</v>
      </c>
      <c r="AN37" s="15">
        <f t="shared" si="8"/>
        <v>1</v>
      </c>
      <c r="AO37" s="15">
        <f t="shared" si="8"/>
        <v>0.875</v>
      </c>
      <c r="AP37" s="15">
        <f t="shared" si="8"/>
        <v>0.9375</v>
      </c>
      <c r="AU37"/>
      <c r="AV37"/>
    </row>
    <row r="38" spans="29:49" x14ac:dyDescent="0.4">
      <c r="AU38"/>
      <c r="AV38"/>
      <c r="AW38" s="12"/>
    </row>
    <row r="39" spans="29:49" x14ac:dyDescent="0.4">
      <c r="AF39" s="12"/>
    </row>
  </sheetData>
  <mergeCells count="2">
    <mergeCell ref="G1:Z1"/>
    <mergeCell ref="AG1:AP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T27"/>
  <sheetViews>
    <sheetView tabSelected="1" zoomScaleNormal="100" workbookViewId="0">
      <selection activeCell="D22" sqref="D22"/>
    </sheetView>
  </sheetViews>
  <sheetFormatPr defaultRowHeight="18.75" x14ac:dyDescent="0.4"/>
  <cols>
    <col min="1" max="1" width="10" style="3" customWidth="1"/>
    <col min="2" max="3" width="8.625" customWidth="1"/>
    <col min="4" max="4" width="5.75" style="3" customWidth="1"/>
    <col min="5" max="21" width="10" customWidth="1"/>
  </cols>
  <sheetData>
    <row r="1" spans="1:20" ht="26.25" customHeight="1" x14ac:dyDescent="0.4">
      <c r="A1" s="5" t="s">
        <v>10</v>
      </c>
      <c r="B1" s="17" t="s">
        <v>28</v>
      </c>
      <c r="C1" s="17" t="s">
        <v>26</v>
      </c>
      <c r="D1" s="5" t="s">
        <v>29</v>
      </c>
      <c r="E1" s="21" t="s">
        <v>16</v>
      </c>
      <c r="F1" s="21"/>
      <c r="G1" s="21" t="s">
        <v>22</v>
      </c>
      <c r="H1" s="21"/>
      <c r="I1" s="21" t="s">
        <v>23</v>
      </c>
      <c r="J1" s="21"/>
      <c r="K1" s="21" t="s">
        <v>17</v>
      </c>
      <c r="L1" s="21"/>
      <c r="M1" s="21" t="s">
        <v>18</v>
      </c>
      <c r="N1" s="21"/>
      <c r="O1" s="21" t="s">
        <v>24</v>
      </c>
      <c r="P1" s="21"/>
      <c r="Q1" s="21" t="s">
        <v>25</v>
      </c>
      <c r="R1" s="21"/>
      <c r="S1" s="21" t="s">
        <v>19</v>
      </c>
      <c r="T1" s="21"/>
    </row>
    <row r="2" spans="1:20" x14ac:dyDescent="0.4">
      <c r="A2" s="5"/>
      <c r="B2" s="5"/>
      <c r="C2" s="5"/>
      <c r="D2" s="5"/>
      <c r="E2" s="8" t="s">
        <v>20</v>
      </c>
      <c r="F2" s="8" t="s">
        <v>21</v>
      </c>
      <c r="G2" s="8" t="s">
        <v>20</v>
      </c>
      <c r="H2" s="8" t="s">
        <v>21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20</v>
      </c>
      <c r="N2" s="8" t="s">
        <v>21</v>
      </c>
      <c r="O2" s="8" t="s">
        <v>20</v>
      </c>
      <c r="P2" s="8" t="s">
        <v>21</v>
      </c>
      <c r="Q2" s="8" t="s">
        <v>20</v>
      </c>
      <c r="R2" s="8" t="s">
        <v>21</v>
      </c>
      <c r="S2" s="8" t="s">
        <v>20</v>
      </c>
      <c r="T2" s="8" t="s">
        <v>21</v>
      </c>
    </row>
    <row r="3" spans="1:20" x14ac:dyDescent="0.4">
      <c r="A3" s="3" t="s">
        <v>0</v>
      </c>
      <c r="B3" s="3">
        <v>2</v>
      </c>
      <c r="C3" s="3">
        <v>1</v>
      </c>
      <c r="D3" s="12">
        <v>0.52</v>
      </c>
      <c r="E3">
        <v>4115.8571430000002</v>
      </c>
      <c r="F3" s="18">
        <v>936546.9</v>
      </c>
      <c r="G3">
        <v>242.50248099999999</v>
      </c>
      <c r="H3">
        <v>3546.0511310000002</v>
      </c>
      <c r="I3">
        <v>1140.055169</v>
      </c>
      <c r="J3">
        <v>44413.767576999999</v>
      </c>
      <c r="K3">
        <v>637.14285700000005</v>
      </c>
      <c r="L3">
        <v>31479.516484</v>
      </c>
      <c r="M3">
        <v>983.46531900000002</v>
      </c>
      <c r="N3">
        <v>44613.387073999998</v>
      </c>
      <c r="O3">
        <v>218988.75994300001</v>
      </c>
      <c r="P3" s="18">
        <v>3097454000</v>
      </c>
      <c r="Q3">
        <v>474.34010899999998</v>
      </c>
      <c r="R3">
        <v>13002.227987</v>
      </c>
      <c r="S3">
        <v>-8.9724999999999999E-2</v>
      </c>
      <c r="T3">
        <v>7.7279999999999996E-3</v>
      </c>
    </row>
    <row r="4" spans="1:20" x14ac:dyDescent="0.4">
      <c r="B4" s="3"/>
      <c r="C4" s="3">
        <v>2</v>
      </c>
      <c r="D4" s="12">
        <v>0.33</v>
      </c>
      <c r="E4">
        <v>5893.0833329999996</v>
      </c>
      <c r="F4" s="18">
        <v>2426282</v>
      </c>
      <c r="G4">
        <v>162.79395500000001</v>
      </c>
      <c r="H4">
        <v>1491.469531</v>
      </c>
      <c r="I4">
        <v>971.40089599999999</v>
      </c>
      <c r="J4">
        <v>72044.690277999995</v>
      </c>
      <c r="K4">
        <v>978.91666699999996</v>
      </c>
      <c r="L4">
        <v>47826.628788000002</v>
      </c>
      <c r="M4">
        <v>703.63727300000005</v>
      </c>
      <c r="N4">
        <v>17100.484279</v>
      </c>
      <c r="O4">
        <v>234286.59085800001</v>
      </c>
      <c r="P4" s="18">
        <v>5330295000</v>
      </c>
      <c r="Q4">
        <v>318.52510999999998</v>
      </c>
      <c r="R4">
        <v>7164.4943400000002</v>
      </c>
      <c r="S4">
        <v>0.10261199999999999</v>
      </c>
      <c r="T4">
        <v>1.6605000000000002E-2</v>
      </c>
    </row>
    <row r="5" spans="1:20" x14ac:dyDescent="0.4">
      <c r="B5" s="3">
        <v>5</v>
      </c>
      <c r="C5" s="3">
        <v>1</v>
      </c>
      <c r="D5" s="12">
        <v>0.26</v>
      </c>
      <c r="E5">
        <v>4540.5</v>
      </c>
      <c r="F5" s="18">
        <v>232199</v>
      </c>
      <c r="G5">
        <v>304.34769</v>
      </c>
      <c r="H5">
        <v>1301.720761</v>
      </c>
      <c r="I5">
        <v>1284.720399</v>
      </c>
      <c r="J5">
        <v>7237.9947759999995</v>
      </c>
      <c r="K5">
        <v>670</v>
      </c>
      <c r="L5">
        <v>17562</v>
      </c>
      <c r="M5">
        <v>1184.946228</v>
      </c>
      <c r="N5">
        <v>16789.575968000001</v>
      </c>
      <c r="O5">
        <v>292023.93030000001</v>
      </c>
      <c r="P5" s="18">
        <v>352503200</v>
      </c>
      <c r="Q5">
        <v>428.31832700000001</v>
      </c>
      <c r="R5">
        <v>2947.9414470000002</v>
      </c>
      <c r="S5">
        <v>-0.13603100000000001</v>
      </c>
      <c r="T5">
        <v>7.0330000000000002E-3</v>
      </c>
    </row>
    <row r="6" spans="1:20" x14ac:dyDescent="0.4">
      <c r="B6" s="3"/>
      <c r="C6" s="3">
        <v>2</v>
      </c>
      <c r="D6" s="12">
        <v>0.55000000000000004</v>
      </c>
      <c r="E6">
        <v>4658</v>
      </c>
      <c r="F6" s="18">
        <v>562532.4</v>
      </c>
      <c r="G6">
        <v>197.15180699999999</v>
      </c>
      <c r="H6">
        <v>1810.023921</v>
      </c>
      <c r="I6">
        <v>1075.9517760000001</v>
      </c>
      <c r="J6">
        <v>20597.129810999999</v>
      </c>
      <c r="K6">
        <v>741.33333300000004</v>
      </c>
      <c r="L6">
        <v>25177.866666999998</v>
      </c>
      <c r="M6">
        <v>809.86246200000005</v>
      </c>
      <c r="N6">
        <v>20325.219766999999</v>
      </c>
      <c r="O6">
        <v>207619.90669999999</v>
      </c>
      <c r="P6" s="18">
        <v>825517800</v>
      </c>
      <c r="Q6">
        <v>407.97479700000002</v>
      </c>
      <c r="R6">
        <v>5390.6843959999997</v>
      </c>
      <c r="S6">
        <v>-0.10356</v>
      </c>
      <c r="T6">
        <v>6.0879999999999997E-3</v>
      </c>
    </row>
    <row r="7" spans="1:20" x14ac:dyDescent="0.4">
      <c r="B7" s="3"/>
      <c r="C7" s="3">
        <v>3</v>
      </c>
      <c r="D7" s="12">
        <v>0.73</v>
      </c>
      <c r="E7">
        <v>2878</v>
      </c>
      <c r="F7" s="18">
        <v>17296.669999999998</v>
      </c>
      <c r="G7">
        <v>248.68328299999999</v>
      </c>
      <c r="H7">
        <v>1783.7174399999999</v>
      </c>
      <c r="I7">
        <v>1091.545026</v>
      </c>
      <c r="J7">
        <v>111632.94137299999</v>
      </c>
      <c r="K7">
        <v>448</v>
      </c>
      <c r="L7">
        <v>6035.3333329999996</v>
      </c>
      <c r="M7">
        <v>1042.3886930000001</v>
      </c>
      <c r="N7">
        <v>23628.470001000002</v>
      </c>
      <c r="O7">
        <v>163006.86945</v>
      </c>
      <c r="P7" s="18">
        <v>144621400</v>
      </c>
      <c r="Q7">
        <v>619.90985899999998</v>
      </c>
      <c r="R7">
        <v>4523.7880590000004</v>
      </c>
      <c r="S7">
        <v>-2.2665000000000001E-2</v>
      </c>
      <c r="T7">
        <v>7.071E-3</v>
      </c>
    </row>
    <row r="8" spans="1:20" x14ac:dyDescent="0.4">
      <c r="B8" s="3"/>
      <c r="C8" s="3">
        <v>4</v>
      </c>
      <c r="D8" s="12">
        <v>0.28999999999999998</v>
      </c>
      <c r="E8">
        <v>4866.7142860000004</v>
      </c>
      <c r="F8" s="18">
        <v>733688.9</v>
      </c>
      <c r="G8">
        <v>145.52927700000001</v>
      </c>
      <c r="H8">
        <v>420.443713</v>
      </c>
      <c r="I8">
        <v>870.55149100000006</v>
      </c>
      <c r="J8">
        <v>32476.618552</v>
      </c>
      <c r="K8">
        <v>862.14285700000005</v>
      </c>
      <c r="L8">
        <v>31243.476190000001</v>
      </c>
      <c r="M8">
        <v>666.38609099999996</v>
      </c>
      <c r="N8">
        <v>7118.7096579999998</v>
      </c>
      <c r="O8">
        <v>183805.85800000001</v>
      </c>
      <c r="P8" s="18">
        <v>1103119000</v>
      </c>
      <c r="Q8">
        <v>358.820696</v>
      </c>
      <c r="R8">
        <v>7524.05584</v>
      </c>
      <c r="S8">
        <v>0.19308700000000001</v>
      </c>
      <c r="T8">
        <v>3.5469999999999998E-3</v>
      </c>
    </row>
    <row r="9" spans="1:20" x14ac:dyDescent="0.4">
      <c r="B9" s="3"/>
      <c r="C9" s="3">
        <v>5</v>
      </c>
      <c r="D9" s="12">
        <v>0.38</v>
      </c>
      <c r="E9">
        <v>7330</v>
      </c>
      <c r="F9" s="18">
        <v>1147322</v>
      </c>
      <c r="G9">
        <v>186.96450300000001</v>
      </c>
      <c r="H9">
        <v>2218.985463</v>
      </c>
      <c r="I9">
        <v>1112.5900630000001</v>
      </c>
      <c r="J9">
        <v>106691.439973</v>
      </c>
      <c r="K9">
        <v>1142.4000000000001</v>
      </c>
      <c r="L9">
        <v>27386.3</v>
      </c>
      <c r="M9">
        <v>755.78892599999995</v>
      </c>
      <c r="N9">
        <v>30520.135163999999</v>
      </c>
      <c r="O9">
        <v>304959.61686000001</v>
      </c>
      <c r="P9" s="18">
        <v>2300754000</v>
      </c>
      <c r="Q9">
        <v>262.111289</v>
      </c>
      <c r="R9">
        <v>1596.591762</v>
      </c>
      <c r="S9">
        <v>-2.4052E-2</v>
      </c>
      <c r="T9">
        <v>5.9639999999999997E-3</v>
      </c>
    </row>
    <row r="10" spans="1:20" x14ac:dyDescent="0.4">
      <c r="B10" s="3"/>
      <c r="C10" s="3"/>
      <c r="D10" s="12"/>
    </row>
    <row r="11" spans="1:20" x14ac:dyDescent="0.4">
      <c r="A11" s="3" t="s">
        <v>4</v>
      </c>
      <c r="B11" s="3">
        <v>3</v>
      </c>
      <c r="C11" s="3">
        <v>1</v>
      </c>
      <c r="D11" s="12">
        <v>0.79</v>
      </c>
      <c r="E11">
        <v>2546.818182</v>
      </c>
      <c r="F11">
        <v>70872.363635999995</v>
      </c>
      <c r="G11">
        <v>262.931535</v>
      </c>
      <c r="H11">
        <v>1894.8620980000001</v>
      </c>
      <c r="I11">
        <v>1157.2266589999999</v>
      </c>
      <c r="J11">
        <v>23833.804942999999</v>
      </c>
      <c r="K11">
        <v>366.09090900000001</v>
      </c>
      <c r="L11">
        <v>1657.2909090000001</v>
      </c>
      <c r="M11">
        <v>1041.261037</v>
      </c>
      <c r="N11">
        <v>16317.290198999999</v>
      </c>
      <c r="O11">
        <v>146219.52908199999</v>
      </c>
      <c r="P11" s="18">
        <v>376688400</v>
      </c>
      <c r="Q11">
        <v>721.48805400000003</v>
      </c>
      <c r="R11">
        <v>9255.9127289999997</v>
      </c>
      <c r="S11">
        <v>4.9418999999999998E-2</v>
      </c>
      <c r="T11">
        <v>2.9637E-2</v>
      </c>
    </row>
    <row r="12" spans="1:20" x14ac:dyDescent="0.4">
      <c r="B12" s="3"/>
      <c r="C12" s="3">
        <v>2</v>
      </c>
      <c r="D12" s="12">
        <v>0.86</v>
      </c>
      <c r="E12">
        <v>1802.25</v>
      </c>
      <c r="F12">
        <v>152468.785714</v>
      </c>
      <c r="G12">
        <v>407.75812999999999</v>
      </c>
      <c r="H12">
        <v>4160.325366</v>
      </c>
      <c r="I12">
        <v>1367.7705920000001</v>
      </c>
      <c r="J12">
        <v>14891.410141</v>
      </c>
      <c r="K12">
        <v>234.125</v>
      </c>
      <c r="L12">
        <v>3675.5535709999999</v>
      </c>
      <c r="M12">
        <v>1441.1302860000001</v>
      </c>
      <c r="N12">
        <v>17020.043723999999</v>
      </c>
      <c r="O12">
        <v>142994.662125</v>
      </c>
      <c r="P12" s="18">
        <v>1160857000</v>
      </c>
      <c r="Q12">
        <v>1096.0547859999999</v>
      </c>
      <c r="R12">
        <v>29728.744718999998</v>
      </c>
      <c r="S12">
        <v>-8.8401999999999994E-2</v>
      </c>
      <c r="T12">
        <v>1.8419999999999999E-2</v>
      </c>
    </row>
    <row r="13" spans="1:20" x14ac:dyDescent="0.4">
      <c r="B13" s="3"/>
      <c r="C13" s="3">
        <v>3</v>
      </c>
      <c r="D13" s="12">
        <v>0.94</v>
      </c>
      <c r="E13">
        <v>1760.6153850000001</v>
      </c>
      <c r="F13">
        <v>71317.923076999999</v>
      </c>
      <c r="G13">
        <v>276.53653100000002</v>
      </c>
      <c r="H13">
        <v>2172.665845</v>
      </c>
      <c r="I13">
        <v>1000.431406</v>
      </c>
      <c r="J13">
        <v>28250.252324000001</v>
      </c>
      <c r="K13">
        <v>265.76923099999999</v>
      </c>
      <c r="L13">
        <v>1957.025641</v>
      </c>
      <c r="M13">
        <v>1149.1934839999999</v>
      </c>
      <c r="N13">
        <v>37911.612609000003</v>
      </c>
      <c r="O13">
        <v>114347.485143</v>
      </c>
      <c r="P13" s="18">
        <v>873159500</v>
      </c>
      <c r="Q13">
        <v>976.23965899999996</v>
      </c>
      <c r="R13">
        <v>11061.338453</v>
      </c>
      <c r="S13">
        <v>-2.2637000000000001E-2</v>
      </c>
      <c r="T13">
        <v>2.4237999999999999E-2</v>
      </c>
    </row>
    <row r="14" spans="1:20" x14ac:dyDescent="0.4">
      <c r="B14" s="3"/>
      <c r="C14" s="3"/>
      <c r="D14" s="12"/>
    </row>
    <row r="15" spans="1:20" x14ac:dyDescent="0.4">
      <c r="A15" s="3" t="s">
        <v>27</v>
      </c>
      <c r="B15" s="3">
        <v>2</v>
      </c>
      <c r="C15" s="3">
        <v>1</v>
      </c>
      <c r="D15" s="12">
        <v>0.9</v>
      </c>
      <c r="E15">
        <v>1739.833333</v>
      </c>
      <c r="F15">
        <v>178983.76666699999</v>
      </c>
      <c r="G15">
        <v>307.72950600000001</v>
      </c>
      <c r="H15">
        <v>4890.5534399999997</v>
      </c>
      <c r="I15">
        <v>1112.6261919999999</v>
      </c>
      <c r="J15">
        <v>37055.747754999997</v>
      </c>
      <c r="K15">
        <v>249.66666699999999</v>
      </c>
      <c r="L15">
        <v>4420.6666670000004</v>
      </c>
      <c r="M15">
        <v>1211.0714700000001</v>
      </c>
      <c r="N15">
        <v>71898.080390999996</v>
      </c>
      <c r="O15">
        <v>114600.766343</v>
      </c>
      <c r="P15" s="18">
        <v>510096100</v>
      </c>
      <c r="Q15">
        <v>1025.3733279999999</v>
      </c>
      <c r="R15">
        <v>76444.986667999998</v>
      </c>
      <c r="S15">
        <v>2.0501999999999999E-2</v>
      </c>
      <c r="T15">
        <v>7.541E-3</v>
      </c>
    </row>
    <row r="16" spans="1:20" x14ac:dyDescent="0.4">
      <c r="B16" s="3"/>
      <c r="C16" s="3">
        <v>2</v>
      </c>
      <c r="D16" s="12">
        <v>0.65</v>
      </c>
      <c r="E16">
        <v>3385.0576919999999</v>
      </c>
      <c r="F16">
        <v>592731.926538</v>
      </c>
      <c r="G16">
        <v>371.539221</v>
      </c>
      <c r="H16">
        <v>1035.578855</v>
      </c>
      <c r="I16">
        <v>1222.5497009999999</v>
      </c>
      <c r="J16">
        <v>15536.642760999999</v>
      </c>
      <c r="K16">
        <v>498.94230800000003</v>
      </c>
      <c r="L16">
        <v>16900.946538</v>
      </c>
      <c r="M16">
        <v>1245.3258940000001</v>
      </c>
      <c r="N16">
        <v>12740.419583999999</v>
      </c>
      <c r="O16">
        <v>193914.33996899999</v>
      </c>
      <c r="P16" s="18">
        <v>1004123000</v>
      </c>
      <c r="Q16">
        <v>722.09551699999997</v>
      </c>
      <c r="R16">
        <v>4047.1366130000001</v>
      </c>
      <c r="S16">
        <v>-0.116019</v>
      </c>
      <c r="T16">
        <v>5.2220000000000001E-3</v>
      </c>
    </row>
    <row r="17" spans="2:20" x14ac:dyDescent="0.4">
      <c r="B17" s="3">
        <v>4</v>
      </c>
      <c r="C17" s="3">
        <v>1</v>
      </c>
      <c r="D17" s="12">
        <v>0.9</v>
      </c>
      <c r="E17">
        <v>1565</v>
      </c>
      <c r="F17">
        <v>6962</v>
      </c>
      <c r="G17">
        <v>384.50730299999998</v>
      </c>
      <c r="H17">
        <v>164.46562700000001</v>
      </c>
      <c r="I17">
        <v>1354.8641970000001</v>
      </c>
      <c r="J17">
        <v>7984.0180710000004</v>
      </c>
      <c r="K17">
        <v>229</v>
      </c>
      <c r="L17">
        <v>512</v>
      </c>
      <c r="M17">
        <v>1491.7993309999999</v>
      </c>
      <c r="N17">
        <v>13548.603668</v>
      </c>
      <c r="O17">
        <v>130313.86195000001</v>
      </c>
      <c r="P17" s="18">
        <v>17599700</v>
      </c>
      <c r="Q17">
        <v>1282.490675</v>
      </c>
      <c r="R17">
        <v>3519.1975929999999</v>
      </c>
      <c r="S17">
        <v>3.9810999999999999E-2</v>
      </c>
      <c r="T17">
        <v>1.9769999999999999E-2</v>
      </c>
    </row>
    <row r="18" spans="2:20" x14ac:dyDescent="0.4">
      <c r="B18" s="3"/>
      <c r="C18" s="3">
        <v>2</v>
      </c>
      <c r="D18" s="12">
        <v>0.9</v>
      </c>
      <c r="E18">
        <v>1827.25</v>
      </c>
      <c r="F18">
        <v>265418.91666699998</v>
      </c>
      <c r="G18">
        <v>269.34060799999997</v>
      </c>
      <c r="H18">
        <v>2201.2705380000002</v>
      </c>
      <c r="I18">
        <v>991.50719000000004</v>
      </c>
      <c r="J18">
        <v>418.98952400000002</v>
      </c>
      <c r="K18">
        <v>260</v>
      </c>
      <c r="L18">
        <v>6770</v>
      </c>
      <c r="M18">
        <v>1070.7075400000001</v>
      </c>
      <c r="N18">
        <v>36505.800989000003</v>
      </c>
      <c r="O18">
        <v>106744.21854</v>
      </c>
      <c r="P18" s="18">
        <v>597392200</v>
      </c>
      <c r="Q18">
        <v>896.81465400000002</v>
      </c>
      <c r="R18">
        <v>60125.914872000001</v>
      </c>
      <c r="S18">
        <v>1.0847000000000001E-2</v>
      </c>
      <c r="T18">
        <v>5.6049999999999997E-3</v>
      </c>
    </row>
    <row r="19" spans="2:20" x14ac:dyDescent="0.4">
      <c r="B19" s="3"/>
      <c r="C19" s="3">
        <v>3</v>
      </c>
      <c r="D19" s="12">
        <v>0.69</v>
      </c>
      <c r="E19">
        <v>2974.9285709999999</v>
      </c>
      <c r="F19">
        <v>234136.725275</v>
      </c>
      <c r="G19">
        <v>389.93349599999999</v>
      </c>
      <c r="H19">
        <v>886.51278300000001</v>
      </c>
      <c r="I19">
        <v>1261.4699169999999</v>
      </c>
      <c r="J19">
        <v>11103.441892999999</v>
      </c>
      <c r="K19">
        <v>420.07142900000002</v>
      </c>
      <c r="L19">
        <v>7869.8791209999999</v>
      </c>
      <c r="M19">
        <v>1309.901597</v>
      </c>
      <c r="N19">
        <v>11153.346777000001</v>
      </c>
      <c r="O19">
        <v>190384.07129299999</v>
      </c>
      <c r="P19" s="18">
        <v>774363500</v>
      </c>
      <c r="Q19">
        <v>758.05282499999998</v>
      </c>
      <c r="R19">
        <v>3250.556998</v>
      </c>
      <c r="S19">
        <v>-0.16040399999999999</v>
      </c>
      <c r="T19">
        <v>1.9319999999999999E-3</v>
      </c>
    </row>
    <row r="20" spans="2:20" x14ac:dyDescent="0.4">
      <c r="B20" s="3"/>
      <c r="C20" s="3">
        <v>4</v>
      </c>
      <c r="D20" s="12">
        <v>0.59</v>
      </c>
      <c r="E20">
        <v>3863.541667</v>
      </c>
      <c r="F20">
        <v>606570.47537899995</v>
      </c>
      <c r="G20">
        <v>350.07923299999999</v>
      </c>
      <c r="H20">
        <v>372.86738300000002</v>
      </c>
      <c r="I20">
        <v>1177.142781</v>
      </c>
      <c r="J20">
        <v>18011.172585</v>
      </c>
      <c r="K20">
        <v>590.95833300000004</v>
      </c>
      <c r="L20">
        <v>11956.657197</v>
      </c>
      <c r="M20">
        <v>1169.987574</v>
      </c>
      <c r="N20">
        <v>4275.1210730000003</v>
      </c>
      <c r="O20">
        <v>198032.98675800001</v>
      </c>
      <c r="P20" s="18">
        <v>1332574000</v>
      </c>
      <c r="Q20">
        <v>680.14532499999996</v>
      </c>
      <c r="R20">
        <v>1791.1235859999999</v>
      </c>
      <c r="S20">
        <v>-6.4236000000000001E-2</v>
      </c>
      <c r="T20">
        <v>4.1510000000000002E-3</v>
      </c>
    </row>
    <row r="21" spans="2:20" x14ac:dyDescent="0.4">
      <c r="B21" s="3"/>
      <c r="C21" s="3"/>
    </row>
    <row r="22" spans="2:20" x14ac:dyDescent="0.4">
      <c r="B22" s="3"/>
      <c r="C22" s="3"/>
    </row>
    <row r="23" spans="2:20" x14ac:dyDescent="0.4">
      <c r="B23" s="3"/>
      <c r="C23" s="3"/>
    </row>
    <row r="24" spans="2:20" x14ac:dyDescent="0.4">
      <c r="B24" s="3"/>
      <c r="C24" s="3"/>
    </row>
    <row r="25" spans="2:20" x14ac:dyDescent="0.4">
      <c r="B25" s="3"/>
      <c r="C25" s="3"/>
    </row>
    <row r="26" spans="2:20" x14ac:dyDescent="0.4">
      <c r="B26" s="3"/>
      <c r="C26" s="3"/>
    </row>
    <row r="27" spans="2:20" x14ac:dyDescent="0.4">
      <c r="B27" s="3"/>
      <c r="C27" s="3"/>
      <c r="D27" s="5"/>
    </row>
  </sheetData>
  <mergeCells count="8">
    <mergeCell ref="E1:F1"/>
    <mergeCell ref="G1:H1"/>
    <mergeCell ref="I1:J1"/>
    <mergeCell ref="S1:T1"/>
    <mergeCell ref="K1:L1"/>
    <mergeCell ref="M1:N1"/>
    <mergeCell ref="O1:P1"/>
    <mergeCell ref="Q1:R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1st</vt:lpstr>
      <vt:lpstr>1st-Features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2024-11-20T11:59:58Z</dcterms:modified>
</cp:coreProperties>
</file>