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2587BF61-8A40-4709-9831-751664A54DA9}" xr6:coauthVersionLast="47" xr6:coauthVersionMax="47" xr10:uidLastSave="{00000000-0000-0000-0000-000000000000}"/>
  <bookViews>
    <workbookView xWindow="-120" yWindow="-120" windowWidth="29040" windowHeight="15720" activeTab="1" xr2:uid="{65F65776-174E-4145-8CCF-AA6B8A50F68A}"/>
  </bookViews>
  <sheets>
    <sheet name="1st" sheetId="1" r:id="rId1"/>
    <sheet name="2nd" sheetId="3" r:id="rId2"/>
    <sheet name="1st-Fe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3" l="1"/>
  <c r="AX36" i="3" s="1"/>
  <c r="AG35" i="3"/>
  <c r="AX35" i="3" s="1"/>
  <c r="AQ38" i="3"/>
  <c r="AP38" i="3"/>
  <c r="AO38" i="3"/>
  <c r="AN38" i="3"/>
  <c r="AM38" i="3"/>
  <c r="AL38" i="3"/>
  <c r="AK38" i="3"/>
  <c r="AJ38" i="3"/>
  <c r="AI38" i="3"/>
  <c r="AH38" i="3"/>
  <c r="AG37" i="3"/>
  <c r="AX37" i="3" s="1"/>
  <c r="AG34" i="3"/>
  <c r="AX34" i="3" s="1"/>
  <c r="AG33" i="3"/>
  <c r="AX33" i="3" s="1"/>
  <c r="AG32" i="3"/>
  <c r="AX32" i="3" s="1"/>
  <c r="AG31" i="3"/>
  <c r="AX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G30" i="3"/>
  <c r="G30" i="3"/>
  <c r="AG29" i="3"/>
  <c r="G29" i="3"/>
  <c r="AG28" i="3"/>
  <c r="G28" i="3"/>
  <c r="AG27" i="3"/>
  <c r="G27" i="3"/>
  <c r="AG26" i="3"/>
  <c r="G26" i="3"/>
  <c r="AG25" i="3"/>
  <c r="G25" i="3"/>
  <c r="AG24" i="3"/>
  <c r="G24" i="3"/>
  <c r="AG23" i="3"/>
  <c r="G23" i="3"/>
  <c r="AG22" i="3"/>
  <c r="G22" i="3"/>
  <c r="AG21" i="3"/>
  <c r="G21" i="3"/>
  <c r="AG20" i="3"/>
  <c r="G20" i="3"/>
  <c r="AX20" i="3" s="1"/>
  <c r="AG19" i="3"/>
  <c r="G19" i="3"/>
  <c r="AG18" i="3"/>
  <c r="G18" i="3"/>
  <c r="AG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G15" i="3"/>
  <c r="G15" i="3"/>
  <c r="AG14" i="3"/>
  <c r="G14" i="3"/>
  <c r="AG13" i="3"/>
  <c r="G13" i="3"/>
  <c r="AG12" i="3"/>
  <c r="G12" i="3"/>
  <c r="AG11" i="3"/>
  <c r="G11" i="3"/>
  <c r="AG10" i="3"/>
  <c r="G10" i="3"/>
  <c r="AX10" i="3" s="1"/>
  <c r="AG9" i="3"/>
  <c r="G9" i="3"/>
  <c r="AG8" i="3"/>
  <c r="G8" i="3"/>
  <c r="AG7" i="3"/>
  <c r="G7" i="3"/>
  <c r="AG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G4" i="3"/>
  <c r="G4" i="3"/>
  <c r="AX4" i="3" s="1"/>
  <c r="AG3" i="3"/>
  <c r="G3" i="3"/>
  <c r="AI37" i="1"/>
  <c r="AJ37" i="1"/>
  <c r="AK37" i="1"/>
  <c r="AL37" i="1"/>
  <c r="AM37" i="1"/>
  <c r="AN37" i="1"/>
  <c r="AO37" i="1"/>
  <c r="AP37" i="1"/>
  <c r="AQ37" i="1"/>
  <c r="S31" i="1"/>
  <c r="AH37" i="1"/>
  <c r="AG3" i="1"/>
  <c r="AG4" i="1"/>
  <c r="AG6" i="1"/>
  <c r="AG7" i="1"/>
  <c r="AG8" i="1"/>
  <c r="AG9" i="1"/>
  <c r="AG10" i="1"/>
  <c r="AG11" i="1"/>
  <c r="AG12" i="1"/>
  <c r="AG13" i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X31" i="1" s="1"/>
  <c r="AG32" i="1"/>
  <c r="AX32" i="1" s="1"/>
  <c r="AG33" i="1"/>
  <c r="AX33" i="1" s="1"/>
  <c r="AG34" i="1"/>
  <c r="AX34" i="1" s="1"/>
  <c r="AG35" i="1"/>
  <c r="AX35" i="1" s="1"/>
  <c r="AG36" i="1"/>
  <c r="AX36" i="1" s="1"/>
  <c r="G4" i="1"/>
  <c r="G6" i="1"/>
  <c r="G7" i="1"/>
  <c r="G8" i="1"/>
  <c r="G9" i="1"/>
  <c r="G10" i="1"/>
  <c r="G11" i="1"/>
  <c r="G12" i="1"/>
  <c r="AX12" i="1" s="1"/>
  <c r="G13" i="1"/>
  <c r="AX13" i="1" s="1"/>
  <c r="G14" i="1"/>
  <c r="G15" i="1"/>
  <c r="AX15" i="1" s="1"/>
  <c r="G17" i="1"/>
  <c r="G18" i="1"/>
  <c r="AX18" i="1" s="1"/>
  <c r="G19" i="1"/>
  <c r="AX19" i="1" s="1"/>
  <c r="G20" i="1"/>
  <c r="AX20" i="1" s="1"/>
  <c r="G21" i="1"/>
  <c r="G22" i="1"/>
  <c r="AX22" i="1" s="1"/>
  <c r="G23" i="1"/>
  <c r="AX23" i="1" s="1"/>
  <c r="G24" i="1"/>
  <c r="AX24" i="1" s="1"/>
  <c r="G25" i="1"/>
  <c r="AX25" i="1" s="1"/>
  <c r="G26" i="1"/>
  <c r="AX26" i="1" s="1"/>
  <c r="G27" i="1"/>
  <c r="AX27" i="1" s="1"/>
  <c r="G28" i="1"/>
  <c r="AX28" i="1" s="1"/>
  <c r="G29" i="1"/>
  <c r="AX29" i="1" s="1"/>
  <c r="G30" i="1"/>
  <c r="G3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Y31" i="1"/>
  <c r="Z31" i="1"/>
  <c r="AA31" i="1"/>
  <c r="H31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6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5" i="1"/>
  <c r="AX11" i="3" l="1"/>
  <c r="AX21" i="3"/>
  <c r="AX25" i="3"/>
  <c r="AX22" i="3"/>
  <c r="AX19" i="3"/>
  <c r="AX6" i="3"/>
  <c r="AX26" i="3"/>
  <c r="AX12" i="3"/>
  <c r="AX27" i="3"/>
  <c r="AX13" i="3"/>
  <c r="AX14" i="3"/>
  <c r="AX17" i="3"/>
  <c r="AX29" i="3"/>
  <c r="AX15" i="3"/>
  <c r="AX18" i="3"/>
  <c r="AX30" i="3"/>
  <c r="AX8" i="3"/>
  <c r="AX23" i="3"/>
  <c r="AX9" i="3"/>
  <c r="AX24" i="3"/>
  <c r="AX3" i="3"/>
  <c r="AX7" i="3"/>
  <c r="AX28" i="3"/>
  <c r="AX10" i="1"/>
  <c r="AX9" i="1"/>
  <c r="AX8" i="1"/>
  <c r="AX7" i="1"/>
  <c r="AX3" i="1"/>
  <c r="AX6" i="1"/>
  <c r="AX30" i="1"/>
  <c r="AX4" i="1"/>
  <c r="AX21" i="1"/>
  <c r="AX17" i="1"/>
  <c r="AX14" i="1"/>
  <c r="AX11" i="1"/>
</calcChain>
</file>

<file path=xl/sharedStrings.xml><?xml version="1.0" encoding="utf-8"?>
<sst xmlns="http://schemas.openxmlformats.org/spreadsheetml/2006/main" count="1475" uniqueCount="30">
  <si>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</si>
  <si>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</si>
  <si>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</si>
  <si>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</si>
  <si>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</si>
  <si>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</si>
  <si>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</si>
  <si>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</si>
  <si>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</si>
  <si>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</si>
  <si>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</si>
  <si>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</si>
  <si>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</si>
  <si>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</si>
  <si>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</si>
  <si>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</si>
  <si>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</si>
  <si>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>サッケード数</t>
  </si>
  <si>
    <t>平均速度</t>
  </si>
  <si>
    <t>平均視線回転(rad)</t>
  </si>
  <si>
    <t>平均</t>
  </si>
  <si>
    <t>標準偏差</t>
  </si>
  <si>
    <t xml:space="preserve">平均サッケード
振幅(px) </t>
  </si>
  <si>
    <t>最大サッケード
振幅(px)</t>
  </si>
  <si>
    <t xml:space="preserve"> 視覚的
探索距離(px)</t>
  </si>
  <si>
    <t>視覚的探索の
均一性</t>
  </si>
  <si>
    <t>クラスタ
番号</t>
  </si>
  <si>
    <t>All</t>
  </si>
  <si>
    <t>クラスタ
数</t>
  </si>
  <si>
    <t>正答率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</si>
</sst>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X39"/>
  <sheetViews>
    <sheetView zoomScale="80" zoomScaleNormal="80" workbookViewId="0">
      <selection activeCell="A2" sqref="A2"/>
    </sheetView>
  </sheetViews>
  <sheetFormatPr defaultColWidth="8.85546875" defaultRowHeight="15" x14ac:dyDescent="0.25"/>
  <cols>
    <col min="1" max="1" width="10" style="3" customWidth="1"/>
    <col min="2" max="6" width="4.28515625" style="3" customWidth="1"/>
    <col min="7" max="7" width="6.28515625" style="13" customWidth="1"/>
    <col min="8" max="27" width="4.42578125" style="2" customWidth="1"/>
    <col min="28" max="28" width="4.140625" style="3" customWidth="1"/>
    <col min="29" max="29" width="10" style="3" customWidth="1"/>
    <col min="30" max="32" width="4.28515625" style="3" customWidth="1"/>
    <col min="33" max="33" width="6.140625" style="3" customWidth="1"/>
    <col min="34" max="43" width="4.42578125" style="4" customWidth="1"/>
    <col min="45" max="45" width="10" style="3" customWidth="1"/>
    <col min="46" max="49" width="4.28515625" style="3" customWidth="1"/>
    <col min="50" max="50" width="6.1406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19" t="s">
        <v>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0" t="s">
        <v>15</v>
      </c>
      <c r="AI1" s="20"/>
      <c r="AJ1" s="20"/>
      <c r="AK1" s="20"/>
      <c r="AL1" s="20"/>
      <c r="AM1" s="20"/>
      <c r="AN1" s="20"/>
      <c r="AO1" s="20"/>
      <c r="AP1" s="20"/>
      <c r="AQ1" s="20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ht="16.5" x14ac:dyDescent="0.3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3">
        <v>1</v>
      </c>
      <c r="G3" s="12">
        <f>COUNTIF(H3:AA3,"○")/20</f>
        <v>0.5</v>
      </c>
      <c r="H3" s="9" t="s">
        <v>11</v>
      </c>
      <c r="I3" s="10" t="s">
        <v>12</v>
      </c>
      <c r="J3" s="9" t="s">
        <v>11</v>
      </c>
      <c r="K3" s="10" t="s">
        <v>12</v>
      </c>
      <c r="L3" s="10" t="s">
        <v>12</v>
      </c>
      <c r="M3" s="9" t="s">
        <v>11</v>
      </c>
      <c r="N3" s="10" t="s">
        <v>12</v>
      </c>
      <c r="O3" s="10" t="s">
        <v>12</v>
      </c>
      <c r="P3" s="10" t="s">
        <v>12</v>
      </c>
      <c r="Q3" s="10" t="s">
        <v>12</v>
      </c>
      <c r="R3" s="9" t="s">
        <v>11</v>
      </c>
      <c r="S3" s="9" t="s">
        <v>11</v>
      </c>
      <c r="T3" s="9" t="s">
        <v>11</v>
      </c>
      <c r="U3" s="9" t="s">
        <v>11</v>
      </c>
      <c r="V3" s="10" t="s">
        <v>12</v>
      </c>
      <c r="W3" s="9" t="s">
        <v>11</v>
      </c>
      <c r="X3" s="10" t="s">
        <v>12</v>
      </c>
      <c r="Y3" s="10" t="s">
        <v>12</v>
      </c>
      <c r="Z3" s="9" t="s">
        <v>11</v>
      </c>
      <c r="AA3" s="9" t="s">
        <v>11</v>
      </c>
      <c r="AC3" s="3" t="s">
        <v>4</v>
      </c>
      <c r="AD3" s="3" t="s">
        <v>1</v>
      </c>
      <c r="AE3" s="3">
        <v>1</v>
      </c>
      <c r="AF3" s="3">
        <v>2</v>
      </c>
      <c r="AG3" s="12">
        <f>(COUNTIF(AH3:AQ3,"○")/10)</f>
        <v>0.9</v>
      </c>
      <c r="AH3" s="10" t="s">
        <v>12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9" t="s">
        <v>11</v>
      </c>
      <c r="AO3" s="10" t="s">
        <v>12</v>
      </c>
      <c r="AP3" s="10" t="s">
        <v>12</v>
      </c>
      <c r="AQ3" s="10" t="s">
        <v>12</v>
      </c>
      <c r="AS3" s="3" t="s">
        <v>27</v>
      </c>
      <c r="AT3" s="3" t="s">
        <v>1</v>
      </c>
      <c r="AU3" s="3">
        <v>1</v>
      </c>
      <c r="AV3">
        <v>2</v>
      </c>
      <c r="AW3">
        <v>3</v>
      </c>
      <c r="AX3" s="12">
        <f>(G3+AG3)/2</f>
        <v>0.7</v>
      </c>
    </row>
    <row r="4" spans="1:50" ht="16.5" x14ac:dyDescent="0.3">
      <c r="C4" s="3">
        <v>2</v>
      </c>
      <c r="D4" s="3">
        <v>2</v>
      </c>
      <c r="E4" s="3">
        <v>2</v>
      </c>
      <c r="F4" s="3">
        <v>4</v>
      </c>
      <c r="G4" s="12">
        <f t="shared" ref="G4:G30" si="0">COUNTIF(H4:AA4,"○")/20</f>
        <v>0.35</v>
      </c>
      <c r="H4" s="9" t="s">
        <v>11</v>
      </c>
      <c r="I4" s="9" t="s">
        <v>11</v>
      </c>
      <c r="J4" s="10" t="s">
        <v>12</v>
      </c>
      <c r="K4" s="9" t="s">
        <v>11</v>
      </c>
      <c r="L4" s="9" t="s">
        <v>11</v>
      </c>
      <c r="M4" s="10" t="s">
        <v>12</v>
      </c>
      <c r="N4" s="10" t="s">
        <v>12</v>
      </c>
      <c r="O4" s="9" t="s">
        <v>11</v>
      </c>
      <c r="P4" s="9" t="s">
        <v>11</v>
      </c>
      <c r="Q4" s="9" t="s">
        <v>11</v>
      </c>
      <c r="R4" s="10" t="s">
        <v>12</v>
      </c>
      <c r="S4" s="9" t="s">
        <v>11</v>
      </c>
      <c r="T4" s="10" t="s">
        <v>12</v>
      </c>
      <c r="U4" s="9" t="s">
        <v>11</v>
      </c>
      <c r="V4" s="9" t="s">
        <v>11</v>
      </c>
      <c r="W4" s="10" t="s">
        <v>12</v>
      </c>
      <c r="X4" s="9" t="s">
        <v>11</v>
      </c>
      <c r="Y4" s="9" t="s">
        <v>11</v>
      </c>
      <c r="Z4" s="9" t="s">
        <v>11</v>
      </c>
      <c r="AA4" s="10" t="s">
        <v>12</v>
      </c>
      <c r="AE4" s="3">
        <v>2</v>
      </c>
      <c r="AF4" s="3">
        <v>1</v>
      </c>
      <c r="AG4" s="12">
        <f t="shared" ref="AG4:AG36" si="1">(COUNTIF(AH4:AQ4,"○")/10)</f>
        <v>0.7</v>
      </c>
      <c r="AH4" s="10" t="s">
        <v>12</v>
      </c>
      <c r="AI4" s="10" t="s">
        <v>12</v>
      </c>
      <c r="AJ4" s="10" t="s">
        <v>12</v>
      </c>
      <c r="AK4" s="10" t="s">
        <v>12</v>
      </c>
      <c r="AL4" s="10" t="s">
        <v>12</v>
      </c>
      <c r="AM4" s="9" t="s">
        <v>11</v>
      </c>
      <c r="AN4" s="9" t="s">
        <v>11</v>
      </c>
      <c r="AO4" s="10" t="s">
        <v>12</v>
      </c>
      <c r="AP4" s="10" t="s">
        <v>12</v>
      </c>
      <c r="AQ4" s="9" t="s">
        <v>11</v>
      </c>
      <c r="AU4" s="3">
        <v>2</v>
      </c>
      <c r="AV4">
        <v>2</v>
      </c>
      <c r="AW4">
        <v>4</v>
      </c>
      <c r="AX4" s="12">
        <f>(G4+AG4)/2</f>
        <v>0.52499999999999991</v>
      </c>
    </row>
    <row r="5" spans="1:50" x14ac:dyDescent="0.25">
      <c r="G5" s="12"/>
      <c r="H5" s="16">
        <f>(COUNTIF(H3:H4,"○"))/2</f>
        <v>0</v>
      </c>
      <c r="I5" s="16">
        <f t="shared" ref="I5:AA5" si="2">(COUNTIF(I3:I4,"○"))/2</f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0.5</v>
      </c>
      <c r="N5" s="16">
        <f t="shared" si="2"/>
        <v>1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0.5</v>
      </c>
      <c r="S5" s="16">
        <f t="shared" si="2"/>
        <v>0</v>
      </c>
      <c r="T5" s="16">
        <f t="shared" si="2"/>
        <v>0.5</v>
      </c>
      <c r="U5" s="16">
        <f t="shared" si="2"/>
        <v>0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0.5</v>
      </c>
      <c r="Z5" s="16">
        <f t="shared" si="2"/>
        <v>0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ht="16.5" x14ac:dyDescent="0.3">
      <c r="B6" s="3" t="s">
        <v>2</v>
      </c>
      <c r="C6" s="3">
        <v>1</v>
      </c>
      <c r="D6" s="3">
        <v>1</v>
      </c>
      <c r="E6" s="3">
        <v>1</v>
      </c>
      <c r="F6" s="3">
        <v>3</v>
      </c>
      <c r="G6" s="12">
        <f t="shared" si="0"/>
        <v>1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12">
        <f t="shared" si="1"/>
        <v>0.7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9" t="s">
        <v>11</v>
      </c>
      <c r="AO6" s="10" t="s">
        <v>12</v>
      </c>
      <c r="AP6" s="9" t="s">
        <v>11</v>
      </c>
      <c r="AQ6" s="10" t="s">
        <v>12</v>
      </c>
      <c r="AT6" s="3" t="s">
        <v>2</v>
      </c>
      <c r="AU6" s="3">
        <v>1</v>
      </c>
      <c r="AV6">
        <v>2</v>
      </c>
      <c r="AW6">
        <v>3</v>
      </c>
      <c r="AX6" s="12">
        <f t="shared" ref="AX6:AX15" si="3">(G6+AG6)/2</f>
        <v>0.85</v>
      </c>
    </row>
    <row r="7" spans="1:50" ht="16.5" x14ac:dyDescent="0.3">
      <c r="C7" s="3">
        <v>2</v>
      </c>
      <c r="D7" s="3">
        <v>2</v>
      </c>
      <c r="E7" s="3">
        <v>2</v>
      </c>
      <c r="F7" s="3">
        <v>4</v>
      </c>
      <c r="G7" s="12">
        <f t="shared" si="0"/>
        <v>0.9</v>
      </c>
      <c r="H7" s="10" t="s">
        <v>12</v>
      </c>
      <c r="I7" s="9" t="s">
        <v>11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10" t="s">
        <v>12</v>
      </c>
      <c r="AA7" s="9" t="s">
        <v>11</v>
      </c>
      <c r="AE7" s="3">
        <v>2</v>
      </c>
      <c r="AF7" s="3">
        <v>1</v>
      </c>
      <c r="AG7" s="12">
        <f t="shared" si="1"/>
        <v>0.9</v>
      </c>
      <c r="AH7" s="10" t="s">
        <v>12</v>
      </c>
      <c r="AI7" s="10" t="s">
        <v>12</v>
      </c>
      <c r="AJ7" s="10" t="s">
        <v>12</v>
      </c>
      <c r="AK7" s="10" t="s">
        <v>12</v>
      </c>
      <c r="AL7" s="9" t="s">
        <v>11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>
        <v>2</v>
      </c>
      <c r="AW7">
        <v>4</v>
      </c>
      <c r="AX7" s="12">
        <f t="shared" si="3"/>
        <v>0.9</v>
      </c>
    </row>
    <row r="8" spans="1:50" ht="16.5" x14ac:dyDescent="0.3">
      <c r="C8" s="3">
        <v>3</v>
      </c>
      <c r="D8" s="3">
        <v>1</v>
      </c>
      <c r="E8" s="3">
        <v>1</v>
      </c>
      <c r="F8" s="3">
        <v>3</v>
      </c>
      <c r="G8" s="12">
        <f t="shared" si="0"/>
        <v>0.95</v>
      </c>
      <c r="H8" s="10" t="s">
        <v>12</v>
      </c>
      <c r="I8" s="9" t="s">
        <v>11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E8" s="3">
        <v>3</v>
      </c>
      <c r="AF8" s="3">
        <v>2</v>
      </c>
      <c r="AG8" s="12">
        <f t="shared" si="1"/>
        <v>0.8</v>
      </c>
      <c r="AH8" s="10" t="s">
        <v>12</v>
      </c>
      <c r="AI8" s="9" t="s">
        <v>11</v>
      </c>
      <c r="AJ8" s="10" t="s">
        <v>12</v>
      </c>
      <c r="AK8" s="10" t="s">
        <v>12</v>
      </c>
      <c r="AL8" s="9" t="s">
        <v>11</v>
      </c>
      <c r="AM8" s="10" t="s">
        <v>12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>
        <v>2</v>
      </c>
      <c r="AW8">
        <v>3</v>
      </c>
      <c r="AX8" s="12">
        <f t="shared" si="3"/>
        <v>0.875</v>
      </c>
    </row>
    <row r="9" spans="1:50" ht="16.5" x14ac:dyDescent="0.3">
      <c r="C9" s="3">
        <v>4</v>
      </c>
      <c r="D9" s="3">
        <v>1</v>
      </c>
      <c r="E9" s="3">
        <v>1</v>
      </c>
      <c r="F9" s="3">
        <v>3</v>
      </c>
      <c r="G9" s="12">
        <f t="shared" si="0"/>
        <v>0.7</v>
      </c>
      <c r="H9" s="9" t="s">
        <v>11</v>
      </c>
      <c r="I9" s="9" t="s">
        <v>11</v>
      </c>
      <c r="J9" s="10" t="s">
        <v>12</v>
      </c>
      <c r="K9" s="9" t="s">
        <v>11</v>
      </c>
      <c r="L9" s="10" t="s">
        <v>12</v>
      </c>
      <c r="M9" s="10" t="s">
        <v>12</v>
      </c>
      <c r="N9" s="9" t="s">
        <v>11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10" t="s">
        <v>12</v>
      </c>
      <c r="Y9" s="10" t="s">
        <v>12</v>
      </c>
      <c r="Z9" s="9" t="s">
        <v>11</v>
      </c>
      <c r="AA9" s="10" t="s">
        <v>12</v>
      </c>
      <c r="AE9" s="3">
        <v>4</v>
      </c>
      <c r="AF9" s="3">
        <v>2</v>
      </c>
      <c r="AG9" s="12">
        <f t="shared" si="1"/>
        <v>0.9</v>
      </c>
      <c r="AH9" s="10" t="s">
        <v>12</v>
      </c>
      <c r="AI9" s="10" t="s">
        <v>12</v>
      </c>
      <c r="AJ9" s="10" t="s">
        <v>12</v>
      </c>
      <c r="AK9" s="10" t="s">
        <v>12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U9" s="3">
        <v>4</v>
      </c>
      <c r="AV9">
        <v>2</v>
      </c>
      <c r="AW9">
        <v>3</v>
      </c>
      <c r="AX9" s="12">
        <f t="shared" si="3"/>
        <v>0.8</v>
      </c>
    </row>
    <row r="10" spans="1:50" ht="16.5" x14ac:dyDescent="0.3">
      <c r="C10" s="3">
        <v>5</v>
      </c>
      <c r="D10" s="3">
        <v>2</v>
      </c>
      <c r="E10" s="3">
        <v>3</v>
      </c>
      <c r="F10" s="3">
        <v>5</v>
      </c>
      <c r="G10" s="12">
        <f t="shared" si="0"/>
        <v>0.55000000000000004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9" t="s">
        <v>11</v>
      </c>
      <c r="N10" s="9" t="s">
        <v>11</v>
      </c>
      <c r="O10" s="10" t="s">
        <v>12</v>
      </c>
      <c r="P10" s="9" t="s">
        <v>11</v>
      </c>
      <c r="Q10" s="9" t="s">
        <v>11</v>
      </c>
      <c r="R10" s="10" t="s">
        <v>12</v>
      </c>
      <c r="S10" s="10" t="s">
        <v>12</v>
      </c>
      <c r="T10" s="9" t="s">
        <v>11</v>
      </c>
      <c r="U10" s="10" t="s">
        <v>12</v>
      </c>
      <c r="V10" s="9" t="s">
        <v>11</v>
      </c>
      <c r="W10" s="10" t="s">
        <v>12</v>
      </c>
      <c r="X10" s="10" t="s">
        <v>12</v>
      </c>
      <c r="Y10" s="10" t="s">
        <v>12</v>
      </c>
      <c r="Z10" s="10" t="s">
        <v>12</v>
      </c>
      <c r="AA10" s="10" t="s">
        <v>12</v>
      </c>
      <c r="AE10" s="3">
        <v>5</v>
      </c>
      <c r="AF10" s="3">
        <v>1</v>
      </c>
      <c r="AG10" s="12">
        <f t="shared" si="1"/>
        <v>0.6</v>
      </c>
      <c r="AH10" s="10" t="s">
        <v>12</v>
      </c>
      <c r="AI10" s="9" t="s">
        <v>11</v>
      </c>
      <c r="AJ10" s="10" t="s">
        <v>12</v>
      </c>
      <c r="AK10" s="9" t="s">
        <v>11</v>
      </c>
      <c r="AL10" s="9" t="s">
        <v>11</v>
      </c>
      <c r="AM10" s="10" t="s">
        <v>12</v>
      </c>
      <c r="AN10" s="9" t="s">
        <v>11</v>
      </c>
      <c r="AO10" s="10" t="s">
        <v>12</v>
      </c>
      <c r="AP10" s="10" t="s">
        <v>12</v>
      </c>
      <c r="AQ10" s="10" t="s">
        <v>12</v>
      </c>
      <c r="AU10" s="3">
        <v>5</v>
      </c>
      <c r="AV10">
        <v>2</v>
      </c>
      <c r="AW10">
        <v>4</v>
      </c>
      <c r="AX10" s="12">
        <f t="shared" si="3"/>
        <v>0.57499999999999996</v>
      </c>
    </row>
    <row r="11" spans="1:50" ht="16.5" x14ac:dyDescent="0.3">
      <c r="C11" s="3">
        <v>6</v>
      </c>
      <c r="D11" s="3">
        <v>2</v>
      </c>
      <c r="E11" s="3">
        <v>3</v>
      </c>
      <c r="F11" s="3">
        <v>5</v>
      </c>
      <c r="G11" s="12">
        <f t="shared" si="0"/>
        <v>0.85</v>
      </c>
      <c r="H11" s="10" t="s">
        <v>12</v>
      </c>
      <c r="I11" s="10" t="s">
        <v>12</v>
      </c>
      <c r="J11" s="10" t="s">
        <v>12</v>
      </c>
      <c r="K11" s="9" t="s">
        <v>11</v>
      </c>
      <c r="L11" s="10" t="s">
        <v>12</v>
      </c>
      <c r="M11" s="10" t="s">
        <v>12</v>
      </c>
      <c r="N11" s="9" t="s">
        <v>11</v>
      </c>
      <c r="O11" s="10" t="s">
        <v>12</v>
      </c>
      <c r="P11" s="10" t="s">
        <v>12</v>
      </c>
      <c r="Q11" s="9" t="s">
        <v>11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1</v>
      </c>
      <c r="AG11" s="12">
        <f t="shared" si="1"/>
        <v>0.8</v>
      </c>
      <c r="AH11" s="10" t="s">
        <v>12</v>
      </c>
      <c r="AI11" s="10" t="s">
        <v>12</v>
      </c>
      <c r="AJ11" s="10" t="s">
        <v>12</v>
      </c>
      <c r="AK11" s="10" t="s">
        <v>12</v>
      </c>
      <c r="AL11" s="9" t="s">
        <v>11</v>
      </c>
      <c r="AM11" s="10" t="s">
        <v>12</v>
      </c>
      <c r="AN11" s="9" t="s">
        <v>11</v>
      </c>
      <c r="AO11" s="10" t="s">
        <v>12</v>
      </c>
      <c r="AP11" s="10" t="s">
        <v>12</v>
      </c>
      <c r="AQ11" s="10" t="s">
        <v>12</v>
      </c>
      <c r="AU11" s="3">
        <v>6</v>
      </c>
      <c r="AV11">
        <v>2</v>
      </c>
      <c r="AW11">
        <v>4</v>
      </c>
      <c r="AX11" s="12">
        <f t="shared" si="3"/>
        <v>0.82499999999999996</v>
      </c>
    </row>
    <row r="12" spans="1:50" ht="16.5" x14ac:dyDescent="0.3">
      <c r="C12" s="3">
        <v>7</v>
      </c>
      <c r="D12" s="3">
        <v>1</v>
      </c>
      <c r="E12" s="3">
        <v>1</v>
      </c>
      <c r="F12" s="3">
        <v>2</v>
      </c>
      <c r="G12" s="12">
        <f t="shared" si="0"/>
        <v>0.55000000000000004</v>
      </c>
      <c r="H12" s="10" t="s">
        <v>12</v>
      </c>
      <c r="I12" s="9" t="s">
        <v>11</v>
      </c>
      <c r="J12" s="9" t="s">
        <v>11</v>
      </c>
      <c r="K12" s="9" t="s">
        <v>11</v>
      </c>
      <c r="L12" s="10" t="s">
        <v>12</v>
      </c>
      <c r="M12" s="9" t="s">
        <v>11</v>
      </c>
      <c r="N12" s="9" t="s">
        <v>11</v>
      </c>
      <c r="O12" s="10" t="s">
        <v>12</v>
      </c>
      <c r="P12" s="9" t="s">
        <v>11</v>
      </c>
      <c r="Q12" s="10" t="s">
        <v>12</v>
      </c>
      <c r="R12" s="10" t="s">
        <v>12</v>
      </c>
      <c r="S12" s="9" t="s">
        <v>11</v>
      </c>
      <c r="T12" s="10" t="s">
        <v>12</v>
      </c>
      <c r="U12" s="10" t="s">
        <v>12</v>
      </c>
      <c r="V12" s="9" t="s">
        <v>11</v>
      </c>
      <c r="W12" s="10" t="s">
        <v>12</v>
      </c>
      <c r="X12" s="10" t="s">
        <v>12</v>
      </c>
      <c r="Y12" s="9" t="s">
        <v>11</v>
      </c>
      <c r="Z12" s="10" t="s">
        <v>12</v>
      </c>
      <c r="AA12" s="10" t="s">
        <v>12</v>
      </c>
      <c r="AE12" s="3">
        <v>7</v>
      </c>
      <c r="AF12" s="3">
        <v>1</v>
      </c>
      <c r="AG12" s="12">
        <f t="shared" si="1"/>
        <v>0.8</v>
      </c>
      <c r="AH12" s="10" t="s">
        <v>12</v>
      </c>
      <c r="AI12" s="10" t="s">
        <v>12</v>
      </c>
      <c r="AJ12" s="10" t="s">
        <v>12</v>
      </c>
      <c r="AK12" s="10" t="s">
        <v>12</v>
      </c>
      <c r="AL12" s="9" t="s">
        <v>11</v>
      </c>
      <c r="AM12" s="9" t="s">
        <v>11</v>
      </c>
      <c r="AN12" s="10" t="s">
        <v>12</v>
      </c>
      <c r="AO12" s="10" t="s">
        <v>12</v>
      </c>
      <c r="AP12" s="10" t="s">
        <v>12</v>
      </c>
      <c r="AQ12" s="10" t="s">
        <v>12</v>
      </c>
      <c r="AU12" s="3">
        <v>7</v>
      </c>
      <c r="AV12">
        <v>2</v>
      </c>
      <c r="AW12">
        <v>3</v>
      </c>
      <c r="AX12" s="12">
        <f t="shared" si="3"/>
        <v>0.67500000000000004</v>
      </c>
    </row>
    <row r="13" spans="1:50" ht="16.5" x14ac:dyDescent="0.3">
      <c r="C13" s="3">
        <v>8</v>
      </c>
      <c r="D13" s="3">
        <v>1</v>
      </c>
      <c r="E13" s="3">
        <v>1</v>
      </c>
      <c r="F13" s="3">
        <v>2</v>
      </c>
      <c r="G13" s="12">
        <f t="shared" si="0"/>
        <v>0.75</v>
      </c>
      <c r="H13" s="9" t="s">
        <v>11</v>
      </c>
      <c r="I13" s="9" t="s">
        <v>11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9" t="s">
        <v>11</v>
      </c>
      <c r="U13" s="10" t="s">
        <v>12</v>
      </c>
      <c r="V13" s="10" t="s">
        <v>12</v>
      </c>
      <c r="W13" s="9" t="s">
        <v>11</v>
      </c>
      <c r="X13" s="10" t="s">
        <v>12</v>
      </c>
      <c r="Y13" s="10" t="s">
        <v>12</v>
      </c>
      <c r="Z13" s="9" t="s">
        <v>11</v>
      </c>
      <c r="AA13" s="10" t="s">
        <v>12</v>
      </c>
      <c r="AE13" s="3">
        <v>8</v>
      </c>
      <c r="AF13" s="3">
        <v>3</v>
      </c>
      <c r="AG13" s="12">
        <f t="shared" si="1"/>
        <v>0.9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9" t="s">
        <v>11</v>
      </c>
      <c r="AO13" s="10" t="s">
        <v>12</v>
      </c>
      <c r="AP13" s="10" t="s">
        <v>12</v>
      </c>
      <c r="AQ13" s="10" t="s">
        <v>12</v>
      </c>
      <c r="AU13" s="3">
        <v>8</v>
      </c>
      <c r="AV13">
        <v>2</v>
      </c>
      <c r="AW13">
        <v>3</v>
      </c>
      <c r="AX13" s="12">
        <f t="shared" si="3"/>
        <v>0.82499999999999996</v>
      </c>
    </row>
    <row r="14" spans="1:50" ht="16.5" x14ac:dyDescent="0.3">
      <c r="C14" s="3">
        <v>9</v>
      </c>
      <c r="D14" s="3">
        <v>1</v>
      </c>
      <c r="E14" s="3">
        <v>1</v>
      </c>
      <c r="F14" s="3">
        <v>2</v>
      </c>
      <c r="G14" s="12">
        <f t="shared" si="0"/>
        <v>0.65</v>
      </c>
      <c r="H14" s="9" t="s">
        <v>11</v>
      </c>
      <c r="I14" s="9" t="s">
        <v>11</v>
      </c>
      <c r="J14" s="10" t="s">
        <v>12</v>
      </c>
      <c r="K14" s="10" t="s">
        <v>12</v>
      </c>
      <c r="L14" s="10" t="s">
        <v>12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9" t="s">
        <v>11</v>
      </c>
      <c r="U14" s="9" t="s">
        <v>11</v>
      </c>
      <c r="V14" s="10" t="s">
        <v>12</v>
      </c>
      <c r="W14" s="9" t="s">
        <v>11</v>
      </c>
      <c r="X14" s="10" t="s">
        <v>12</v>
      </c>
      <c r="Y14" s="10" t="s">
        <v>12</v>
      </c>
      <c r="Z14" s="9" t="s">
        <v>11</v>
      </c>
      <c r="AA14" s="10" t="s">
        <v>12</v>
      </c>
      <c r="AE14" s="3">
        <v>9</v>
      </c>
      <c r="AF14" s="3">
        <v>1</v>
      </c>
      <c r="AG14" s="12">
        <f t="shared" si="1"/>
        <v>0.8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9" t="s">
        <v>11</v>
      </c>
      <c r="AM14" s="10" t="s">
        <v>12</v>
      </c>
      <c r="AN14" s="9" t="s">
        <v>11</v>
      </c>
      <c r="AO14" s="10" t="s">
        <v>12</v>
      </c>
      <c r="AP14" s="10" t="s">
        <v>12</v>
      </c>
      <c r="AQ14" s="10" t="s">
        <v>12</v>
      </c>
      <c r="AU14" s="3">
        <v>9</v>
      </c>
      <c r="AV14">
        <v>2</v>
      </c>
      <c r="AW14">
        <v>3</v>
      </c>
      <c r="AX14" s="12">
        <f t="shared" si="3"/>
        <v>0.72500000000000009</v>
      </c>
    </row>
    <row r="15" spans="1:50" ht="16.5" x14ac:dyDescent="0.3">
      <c r="C15" s="3">
        <v>10</v>
      </c>
      <c r="D15" s="3">
        <v>1</v>
      </c>
      <c r="E15" s="3">
        <v>1</v>
      </c>
      <c r="F15" s="3">
        <v>2</v>
      </c>
      <c r="G15" s="12">
        <f t="shared" si="0"/>
        <v>0.9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9" t="s">
        <v>11</v>
      </c>
      <c r="O15" s="10" t="s">
        <v>12</v>
      </c>
      <c r="P15" s="9" t="s">
        <v>11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A15" s="10" t="s">
        <v>12</v>
      </c>
      <c r="AE15" s="3">
        <v>10</v>
      </c>
      <c r="AF15" s="3">
        <v>1</v>
      </c>
      <c r="AG15" s="12">
        <f t="shared" si="1"/>
        <v>0.9</v>
      </c>
      <c r="AH15" s="10" t="s">
        <v>12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9" t="s">
        <v>11</v>
      </c>
      <c r="AO15" s="10" t="s">
        <v>12</v>
      </c>
      <c r="AP15" s="10" t="s">
        <v>12</v>
      </c>
      <c r="AQ15" s="10" t="s">
        <v>12</v>
      </c>
      <c r="AU15" s="3">
        <v>10</v>
      </c>
      <c r="AV15">
        <v>2</v>
      </c>
      <c r="AW15">
        <v>3</v>
      </c>
      <c r="AX15" s="12">
        <f t="shared" si="3"/>
        <v>0.9</v>
      </c>
    </row>
    <row r="16" spans="1:50" x14ac:dyDescent="0.25">
      <c r="G16" s="12"/>
      <c r="H16" s="16">
        <f>(COUNTIF(H6:H15,"○"))/10</f>
        <v>0.6</v>
      </c>
      <c r="I16" s="16">
        <f t="shared" ref="I16:AA16" si="4">(COUNTIF(I6:I15,"○"))/10</f>
        <v>0.4</v>
      </c>
      <c r="J16" s="16">
        <f t="shared" si="4"/>
        <v>0.8</v>
      </c>
      <c r="K16" s="16">
        <f t="shared" si="4"/>
        <v>0.6</v>
      </c>
      <c r="L16" s="16">
        <f t="shared" si="4"/>
        <v>1</v>
      </c>
      <c r="M16" s="16">
        <f t="shared" si="4"/>
        <v>0.7</v>
      </c>
      <c r="N16" s="16">
        <f t="shared" si="4"/>
        <v>0.5</v>
      </c>
      <c r="O16" s="16">
        <f t="shared" si="4"/>
        <v>1</v>
      </c>
      <c r="P16" s="16">
        <f t="shared" si="4"/>
        <v>0.7</v>
      </c>
      <c r="Q16" s="16">
        <f t="shared" si="4"/>
        <v>0.8</v>
      </c>
      <c r="R16" s="16">
        <f t="shared" si="4"/>
        <v>1</v>
      </c>
      <c r="S16" s="16">
        <f t="shared" si="4"/>
        <v>0.9</v>
      </c>
      <c r="T16" s="16">
        <f t="shared" si="4"/>
        <v>0.7</v>
      </c>
      <c r="U16" s="16">
        <f t="shared" si="4"/>
        <v>0.9</v>
      </c>
      <c r="V16" s="16">
        <f t="shared" si="4"/>
        <v>0.8</v>
      </c>
      <c r="W16" s="16">
        <f t="shared" si="4"/>
        <v>0.7</v>
      </c>
      <c r="X16" s="16">
        <f t="shared" si="4"/>
        <v>1</v>
      </c>
      <c r="Y16" s="16">
        <f t="shared" si="4"/>
        <v>0.9</v>
      </c>
      <c r="Z16" s="16">
        <f t="shared" si="4"/>
        <v>0.7</v>
      </c>
      <c r="AA16" s="16">
        <f t="shared" si="4"/>
        <v>0.9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ht="16.5" x14ac:dyDescent="0.3">
      <c r="B17" s="3" t="s">
        <v>3</v>
      </c>
      <c r="C17" s="3">
        <v>1</v>
      </c>
      <c r="D17" s="3">
        <v>2</v>
      </c>
      <c r="E17" s="3">
        <v>2</v>
      </c>
      <c r="F17" s="3">
        <v>4</v>
      </c>
      <c r="G17" s="12">
        <f t="shared" si="0"/>
        <v>0.2</v>
      </c>
      <c r="H17" s="9" t="s">
        <v>11</v>
      </c>
      <c r="I17" s="9" t="s">
        <v>11</v>
      </c>
      <c r="J17" s="10" t="s">
        <v>12</v>
      </c>
      <c r="K17" s="9" t="s">
        <v>11</v>
      </c>
      <c r="L17" s="10" t="s">
        <v>12</v>
      </c>
      <c r="M17" s="10" t="s">
        <v>12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9" t="s">
        <v>11</v>
      </c>
      <c r="Z17" s="10" t="s">
        <v>12</v>
      </c>
      <c r="AA17" s="9" t="s">
        <v>11</v>
      </c>
      <c r="AD17" s="3" t="s">
        <v>3</v>
      </c>
      <c r="AE17" s="3">
        <v>1</v>
      </c>
      <c r="AF17" s="3">
        <v>1</v>
      </c>
      <c r="AG17" s="12">
        <f t="shared" si="1"/>
        <v>0.8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9" t="s">
        <v>11</v>
      </c>
      <c r="AM17" s="10" t="s">
        <v>12</v>
      </c>
      <c r="AN17" s="9" t="s">
        <v>11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>
        <v>2</v>
      </c>
      <c r="AW17">
        <v>4</v>
      </c>
      <c r="AX17" s="12">
        <f t="shared" ref="AX17:AX30" si="5">(G17+AG17)/2</f>
        <v>0.5</v>
      </c>
    </row>
    <row r="18" spans="2:50" ht="16.5" x14ac:dyDescent="0.3">
      <c r="C18" s="3">
        <v>2</v>
      </c>
      <c r="D18" s="3">
        <v>2</v>
      </c>
      <c r="E18" s="3">
        <v>2</v>
      </c>
      <c r="F18" s="3">
        <v>4</v>
      </c>
      <c r="G18" s="12">
        <f t="shared" si="0"/>
        <v>0.2</v>
      </c>
      <c r="H18" s="9" t="s">
        <v>11</v>
      </c>
      <c r="I18" s="9" t="s">
        <v>11</v>
      </c>
      <c r="J18" s="9" t="s">
        <v>11</v>
      </c>
      <c r="K18" s="9" t="s">
        <v>11</v>
      </c>
      <c r="L18" s="10" t="s">
        <v>12</v>
      </c>
      <c r="M18" s="9" t="s">
        <v>11</v>
      </c>
      <c r="N18" s="10" t="s">
        <v>12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9" t="s">
        <v>11</v>
      </c>
      <c r="Y18" s="10" t="s">
        <v>12</v>
      </c>
      <c r="Z18" s="10" t="s">
        <v>12</v>
      </c>
      <c r="AA18" s="9" t="s">
        <v>11</v>
      </c>
      <c r="AE18" s="3">
        <v>2</v>
      </c>
      <c r="AF18" s="3">
        <v>3</v>
      </c>
      <c r="AG18" s="12">
        <f t="shared" si="1"/>
        <v>1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U18" s="3">
        <v>2</v>
      </c>
      <c r="AV18">
        <v>2</v>
      </c>
      <c r="AW18">
        <v>4</v>
      </c>
      <c r="AX18" s="12">
        <f t="shared" si="5"/>
        <v>0.6</v>
      </c>
    </row>
    <row r="19" spans="2:50" ht="16.5" x14ac:dyDescent="0.3">
      <c r="C19" s="3">
        <v>3</v>
      </c>
      <c r="D19" s="3">
        <v>1</v>
      </c>
      <c r="E19" s="3">
        <v>1</v>
      </c>
      <c r="F19" s="3">
        <v>1</v>
      </c>
      <c r="G19" s="12">
        <f t="shared" si="0"/>
        <v>0.2</v>
      </c>
      <c r="H19" s="9" t="s">
        <v>11</v>
      </c>
      <c r="I19" s="9" t="s">
        <v>11</v>
      </c>
      <c r="J19" s="9" t="s">
        <v>11</v>
      </c>
      <c r="K19" s="9" t="s">
        <v>11</v>
      </c>
      <c r="L19" s="10" t="s">
        <v>12</v>
      </c>
      <c r="M19" s="9" t="s">
        <v>11</v>
      </c>
      <c r="N19" s="10" t="s">
        <v>12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9" t="s">
        <v>11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3</v>
      </c>
      <c r="AG19" s="12">
        <f t="shared" si="1"/>
        <v>0.8</v>
      </c>
      <c r="AH19" s="10" t="s">
        <v>12</v>
      </c>
      <c r="AI19" s="10" t="s">
        <v>12</v>
      </c>
      <c r="AJ19" s="9" t="s">
        <v>11</v>
      </c>
      <c r="AK19" s="10" t="s">
        <v>12</v>
      </c>
      <c r="AL19" s="9" t="s">
        <v>11</v>
      </c>
      <c r="AM19" s="10" t="s">
        <v>12</v>
      </c>
      <c r="AN19" s="10" t="s">
        <v>12</v>
      </c>
      <c r="AO19" s="10" t="s">
        <v>12</v>
      </c>
      <c r="AP19" s="10" t="s">
        <v>12</v>
      </c>
      <c r="AQ19" s="10" t="s">
        <v>12</v>
      </c>
      <c r="AU19" s="3">
        <v>3</v>
      </c>
      <c r="AV19">
        <v>2</v>
      </c>
      <c r="AW19">
        <v>3</v>
      </c>
      <c r="AX19" s="12">
        <f t="shared" si="5"/>
        <v>0.5</v>
      </c>
    </row>
    <row r="20" spans="2:50" ht="16.5" x14ac:dyDescent="0.3">
      <c r="C20" s="3">
        <v>4</v>
      </c>
      <c r="D20" s="3">
        <v>2</v>
      </c>
      <c r="E20" s="3">
        <v>3</v>
      </c>
      <c r="F20" s="3">
        <v>5</v>
      </c>
      <c r="G20" s="12">
        <f t="shared" si="0"/>
        <v>0.3</v>
      </c>
      <c r="H20" s="9" t="s">
        <v>11</v>
      </c>
      <c r="I20" s="10" t="s">
        <v>12</v>
      </c>
      <c r="J20" s="10" t="s">
        <v>12</v>
      </c>
      <c r="K20" s="9" t="s">
        <v>11</v>
      </c>
      <c r="L20" s="10" t="s">
        <v>12</v>
      </c>
      <c r="M20" s="9" t="s">
        <v>11</v>
      </c>
      <c r="N20" s="9" t="s">
        <v>11</v>
      </c>
      <c r="O20" s="9" t="s">
        <v>11</v>
      </c>
      <c r="P20" s="9" t="s">
        <v>11</v>
      </c>
      <c r="Q20" s="9" t="s">
        <v>11</v>
      </c>
      <c r="R20" s="10" t="s">
        <v>12</v>
      </c>
      <c r="S20" s="9" t="s">
        <v>11</v>
      </c>
      <c r="T20" s="9" t="s">
        <v>11</v>
      </c>
      <c r="U20" s="9" t="s">
        <v>11</v>
      </c>
      <c r="V20" s="9" t="s">
        <v>11</v>
      </c>
      <c r="W20" s="10" t="s">
        <v>12</v>
      </c>
      <c r="X20" s="9" t="s">
        <v>11</v>
      </c>
      <c r="Y20" s="9" t="s">
        <v>11</v>
      </c>
      <c r="Z20" s="10" t="s">
        <v>12</v>
      </c>
      <c r="AA20" s="9" t="s">
        <v>11</v>
      </c>
      <c r="AE20" s="3">
        <v>4</v>
      </c>
      <c r="AF20" s="3">
        <v>3</v>
      </c>
      <c r="AG20" s="12">
        <f t="shared" si="1"/>
        <v>0.9</v>
      </c>
      <c r="AH20" s="10" t="s">
        <v>12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9" t="s">
        <v>11</v>
      </c>
      <c r="AO20" s="10" t="s">
        <v>12</v>
      </c>
      <c r="AP20" s="10" t="s">
        <v>12</v>
      </c>
      <c r="AQ20" s="10" t="s">
        <v>12</v>
      </c>
      <c r="AU20" s="3">
        <v>4</v>
      </c>
      <c r="AV20">
        <v>2</v>
      </c>
      <c r="AW20">
        <v>4</v>
      </c>
      <c r="AX20" s="12">
        <f t="shared" si="5"/>
        <v>0.6</v>
      </c>
    </row>
    <row r="21" spans="2:50" ht="16.5" x14ac:dyDescent="0.3">
      <c r="C21" s="3">
        <v>5</v>
      </c>
      <c r="D21" s="3">
        <v>1</v>
      </c>
      <c r="E21" s="3">
        <v>1</v>
      </c>
      <c r="F21" s="3">
        <v>2</v>
      </c>
      <c r="G21" s="12">
        <f t="shared" si="0"/>
        <v>0.25</v>
      </c>
      <c r="H21" s="9" t="s">
        <v>11</v>
      </c>
      <c r="I21" s="9" t="s">
        <v>11</v>
      </c>
      <c r="J21" s="10" t="s">
        <v>12</v>
      </c>
      <c r="K21" s="9" t="s">
        <v>11</v>
      </c>
      <c r="L21" s="10" t="s">
        <v>12</v>
      </c>
      <c r="M21" s="9" t="s">
        <v>11</v>
      </c>
      <c r="N21" s="10" t="s">
        <v>12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9" t="s">
        <v>11</v>
      </c>
      <c r="W21" s="10" t="s">
        <v>12</v>
      </c>
      <c r="X21" s="9" t="s">
        <v>11</v>
      </c>
      <c r="Y21" s="9" t="s">
        <v>11</v>
      </c>
      <c r="Z21" s="10" t="s">
        <v>12</v>
      </c>
      <c r="AA21" s="9" t="s">
        <v>11</v>
      </c>
      <c r="AE21" s="3">
        <v>5</v>
      </c>
      <c r="AF21" s="3">
        <v>2</v>
      </c>
      <c r="AG21" s="12">
        <f t="shared" si="1"/>
        <v>0.9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9" t="s">
        <v>11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>
        <v>2</v>
      </c>
      <c r="AW21">
        <v>3</v>
      </c>
      <c r="AX21" s="12">
        <f t="shared" si="5"/>
        <v>0.57499999999999996</v>
      </c>
    </row>
    <row r="22" spans="2:50" ht="16.5" x14ac:dyDescent="0.3">
      <c r="C22" s="3">
        <v>6</v>
      </c>
      <c r="D22" s="3">
        <v>2</v>
      </c>
      <c r="E22" s="3">
        <v>2</v>
      </c>
      <c r="F22" s="3">
        <v>4</v>
      </c>
      <c r="G22" s="12">
        <f t="shared" si="0"/>
        <v>0.2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9" t="s">
        <v>11</v>
      </c>
      <c r="W22" s="10" t="s">
        <v>12</v>
      </c>
      <c r="X22" s="9" t="s">
        <v>11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3</v>
      </c>
      <c r="AG22" s="12">
        <f t="shared" si="1"/>
        <v>0.9</v>
      </c>
      <c r="AH22" s="10" t="s">
        <v>12</v>
      </c>
      <c r="AI22" s="10" t="s">
        <v>12</v>
      </c>
      <c r="AJ22" s="10" t="s">
        <v>12</v>
      </c>
      <c r="AK22" s="10" t="s">
        <v>12</v>
      </c>
      <c r="AL22" s="9" t="s">
        <v>11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>
        <v>2</v>
      </c>
      <c r="AW22">
        <v>4</v>
      </c>
      <c r="AX22" s="12">
        <f t="shared" si="5"/>
        <v>0.55000000000000004</v>
      </c>
    </row>
    <row r="23" spans="2:50" ht="16.5" x14ac:dyDescent="0.3">
      <c r="C23" s="3">
        <v>7</v>
      </c>
      <c r="D23" s="3">
        <v>1</v>
      </c>
      <c r="E23" s="3">
        <v>1</v>
      </c>
      <c r="F23" s="3">
        <v>1</v>
      </c>
      <c r="G23" s="12">
        <f t="shared" si="0"/>
        <v>0.25</v>
      </c>
      <c r="H23" s="9" t="s">
        <v>11</v>
      </c>
      <c r="I23" s="9" t="s">
        <v>11</v>
      </c>
      <c r="J23" s="10" t="s">
        <v>12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9" t="s">
        <v>11</v>
      </c>
      <c r="R23" s="10" t="s">
        <v>12</v>
      </c>
      <c r="S23" s="9" t="s">
        <v>11</v>
      </c>
      <c r="T23" s="9" t="s">
        <v>11</v>
      </c>
      <c r="U23" s="9" t="s">
        <v>11</v>
      </c>
      <c r="V23" s="9" t="s">
        <v>11</v>
      </c>
      <c r="W23" s="10" t="s">
        <v>12</v>
      </c>
      <c r="X23" s="9" t="s">
        <v>11</v>
      </c>
      <c r="Y23" s="10" t="s">
        <v>12</v>
      </c>
      <c r="Z23" s="10" t="s">
        <v>12</v>
      </c>
      <c r="AA23" s="9" t="s">
        <v>11</v>
      </c>
      <c r="AE23" s="3">
        <v>7</v>
      </c>
      <c r="AF23" s="3">
        <v>3</v>
      </c>
      <c r="AG23" s="12">
        <f t="shared" si="1"/>
        <v>1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U23" s="3">
        <v>7</v>
      </c>
      <c r="AV23">
        <v>2</v>
      </c>
      <c r="AW23">
        <v>3</v>
      </c>
      <c r="AX23" s="12">
        <f t="shared" si="5"/>
        <v>0.625</v>
      </c>
    </row>
    <row r="24" spans="2:50" ht="16.5" x14ac:dyDescent="0.3">
      <c r="C24" s="3">
        <v>8</v>
      </c>
      <c r="D24" s="3">
        <v>1</v>
      </c>
      <c r="E24" s="3">
        <v>1</v>
      </c>
      <c r="F24" s="3">
        <v>3</v>
      </c>
      <c r="G24" s="12">
        <f t="shared" si="0"/>
        <v>0.25</v>
      </c>
      <c r="H24" s="9" t="s">
        <v>11</v>
      </c>
      <c r="I24" s="9" t="s">
        <v>11</v>
      </c>
      <c r="J24" s="10" t="s">
        <v>12</v>
      </c>
      <c r="K24" s="9" t="s">
        <v>11</v>
      </c>
      <c r="L24" s="9" t="s">
        <v>11</v>
      </c>
      <c r="M24" s="9" t="s">
        <v>11</v>
      </c>
      <c r="N24" s="10" t="s">
        <v>12</v>
      </c>
      <c r="O24" s="9" t="s">
        <v>11</v>
      </c>
      <c r="P24" s="9" t="s">
        <v>11</v>
      </c>
      <c r="Q24" s="9" t="s">
        <v>11</v>
      </c>
      <c r="R24" s="10" t="s">
        <v>12</v>
      </c>
      <c r="S24" s="9" t="s">
        <v>11</v>
      </c>
      <c r="T24" s="9" t="s">
        <v>11</v>
      </c>
      <c r="U24" s="9" t="s">
        <v>11</v>
      </c>
      <c r="V24" s="9" t="s">
        <v>11</v>
      </c>
      <c r="W24" s="10" t="s">
        <v>12</v>
      </c>
      <c r="X24" s="9" t="s">
        <v>11</v>
      </c>
      <c r="Y24" s="9" t="s">
        <v>11</v>
      </c>
      <c r="Z24" s="10" t="s">
        <v>12</v>
      </c>
      <c r="AA24" s="9" t="s">
        <v>11</v>
      </c>
      <c r="AE24" s="3">
        <v>8</v>
      </c>
      <c r="AF24" s="3">
        <v>3</v>
      </c>
      <c r="AG24" s="12">
        <f t="shared" si="1"/>
        <v>1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U24" s="3">
        <v>8</v>
      </c>
      <c r="AV24">
        <v>2</v>
      </c>
      <c r="AW24">
        <v>3</v>
      </c>
      <c r="AX24" s="12">
        <f t="shared" si="5"/>
        <v>0.625</v>
      </c>
    </row>
    <row r="25" spans="2:50" ht="16.5" x14ac:dyDescent="0.3">
      <c r="C25" s="3">
        <v>9</v>
      </c>
      <c r="D25" s="3">
        <v>1</v>
      </c>
      <c r="E25" s="3">
        <v>1</v>
      </c>
      <c r="F25" s="3">
        <v>2</v>
      </c>
      <c r="G25" s="12">
        <f t="shared" si="0"/>
        <v>0.2</v>
      </c>
      <c r="H25" s="10" t="s">
        <v>12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10" t="s">
        <v>12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A25" s="9" t="s">
        <v>11</v>
      </c>
      <c r="AE25" s="3">
        <v>9</v>
      </c>
      <c r="AF25" s="3">
        <v>3</v>
      </c>
      <c r="AG25" s="12">
        <f t="shared" si="1"/>
        <v>0.9</v>
      </c>
      <c r="AH25" s="10" t="s">
        <v>12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9" t="s">
        <v>11</v>
      </c>
      <c r="AO25" s="10" t="s">
        <v>12</v>
      </c>
      <c r="AP25" s="10" t="s">
        <v>12</v>
      </c>
      <c r="AQ25" s="10" t="s">
        <v>12</v>
      </c>
      <c r="AU25" s="3">
        <v>9</v>
      </c>
      <c r="AV25">
        <v>2</v>
      </c>
      <c r="AW25">
        <v>3</v>
      </c>
      <c r="AX25" s="12">
        <f t="shared" si="5"/>
        <v>0.55000000000000004</v>
      </c>
    </row>
    <row r="26" spans="2:50" ht="16.5" x14ac:dyDescent="0.3">
      <c r="C26" s="3">
        <v>10</v>
      </c>
      <c r="D26" s="3">
        <v>1</v>
      </c>
      <c r="E26" s="3">
        <v>1</v>
      </c>
      <c r="F26" s="3">
        <v>1</v>
      </c>
      <c r="G26" s="12">
        <f t="shared" si="0"/>
        <v>0.1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9" t="s">
        <v>11</v>
      </c>
      <c r="O26" s="10" t="s">
        <v>12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9" t="s">
        <v>11</v>
      </c>
      <c r="W26" s="10" t="s">
        <v>12</v>
      </c>
      <c r="X26" s="9" t="s">
        <v>11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12">
        <f t="shared" si="1"/>
        <v>0.9</v>
      </c>
      <c r="AH26" s="10" t="s">
        <v>12</v>
      </c>
      <c r="AI26" s="10" t="s">
        <v>12</v>
      </c>
      <c r="AJ26" s="9" t="s">
        <v>11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U26" s="3">
        <v>10</v>
      </c>
      <c r="AV26">
        <v>2</v>
      </c>
      <c r="AW26">
        <v>3</v>
      </c>
      <c r="AX26" s="12">
        <f t="shared" si="5"/>
        <v>0.5</v>
      </c>
    </row>
    <row r="27" spans="2:50" ht="16.5" x14ac:dyDescent="0.3">
      <c r="C27" s="3">
        <v>11</v>
      </c>
      <c r="D27" s="3">
        <v>2</v>
      </c>
      <c r="E27" s="3">
        <v>2</v>
      </c>
      <c r="F27" s="3">
        <v>4</v>
      </c>
      <c r="G27" s="12">
        <f t="shared" si="0"/>
        <v>0.05</v>
      </c>
      <c r="H27" s="9" t="s">
        <v>11</v>
      </c>
      <c r="I27" s="9" t="s">
        <v>11</v>
      </c>
      <c r="J27" s="10" t="s">
        <v>12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A27" s="9" t="s">
        <v>11</v>
      </c>
      <c r="AE27" s="3">
        <v>11</v>
      </c>
      <c r="AF27" s="3">
        <v>3</v>
      </c>
      <c r="AG27" s="12">
        <f t="shared" si="1"/>
        <v>1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U27" s="3">
        <v>11</v>
      </c>
      <c r="AV27">
        <v>2</v>
      </c>
      <c r="AW27">
        <v>4</v>
      </c>
      <c r="AX27" s="12">
        <f t="shared" si="5"/>
        <v>0.52500000000000002</v>
      </c>
    </row>
    <row r="28" spans="2:50" ht="16.5" x14ac:dyDescent="0.3">
      <c r="C28" s="3">
        <v>12</v>
      </c>
      <c r="D28" s="3">
        <v>2</v>
      </c>
      <c r="E28" s="3">
        <v>2</v>
      </c>
      <c r="F28" s="3">
        <v>4</v>
      </c>
      <c r="G28" s="12">
        <f t="shared" si="0"/>
        <v>0.15</v>
      </c>
      <c r="H28" s="9" t="s">
        <v>11</v>
      </c>
      <c r="I28" s="9" t="s">
        <v>11</v>
      </c>
      <c r="J28" s="9" t="s">
        <v>11</v>
      </c>
      <c r="K28" s="10" t="s">
        <v>12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9" t="s">
        <v>11</v>
      </c>
      <c r="R28" s="10" t="s">
        <v>12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9" t="s">
        <v>11</v>
      </c>
      <c r="Z28" s="10" t="s">
        <v>12</v>
      </c>
      <c r="AA28" s="9" t="s">
        <v>11</v>
      </c>
      <c r="AE28" s="3">
        <v>12</v>
      </c>
      <c r="AF28" s="3">
        <v>3</v>
      </c>
      <c r="AG28" s="12">
        <f t="shared" si="1"/>
        <v>1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U28" s="3">
        <v>12</v>
      </c>
      <c r="AV28">
        <v>2</v>
      </c>
      <c r="AW28">
        <v>4</v>
      </c>
      <c r="AX28" s="12">
        <f t="shared" si="5"/>
        <v>0.57499999999999996</v>
      </c>
    </row>
    <row r="29" spans="2:50" ht="16.5" x14ac:dyDescent="0.3">
      <c r="C29" s="3">
        <v>13</v>
      </c>
      <c r="D29" s="3">
        <v>2</v>
      </c>
      <c r="E29" s="3">
        <v>3</v>
      </c>
      <c r="F29" s="3">
        <v>5</v>
      </c>
      <c r="G29" s="12">
        <f t="shared" si="0"/>
        <v>0.1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9" t="s">
        <v>11</v>
      </c>
      <c r="W29" s="10" t="s">
        <v>12</v>
      </c>
      <c r="X29" s="9" t="s">
        <v>11</v>
      </c>
      <c r="Y29" s="9" t="s">
        <v>11</v>
      </c>
      <c r="Z29" s="10" t="s">
        <v>12</v>
      </c>
      <c r="AA29" s="9" t="s">
        <v>11</v>
      </c>
      <c r="AE29" s="3">
        <v>13</v>
      </c>
      <c r="AF29" s="3">
        <v>2</v>
      </c>
      <c r="AG29" s="12">
        <f t="shared" si="1"/>
        <v>0.7</v>
      </c>
      <c r="AH29" s="10" t="s">
        <v>12</v>
      </c>
      <c r="AI29" s="10" t="s">
        <v>12</v>
      </c>
      <c r="AJ29" s="10" t="s">
        <v>12</v>
      </c>
      <c r="AK29" s="10" t="s">
        <v>12</v>
      </c>
      <c r="AL29" s="9" t="s">
        <v>11</v>
      </c>
      <c r="AM29" s="10" t="s">
        <v>12</v>
      </c>
      <c r="AN29" s="9" t="s">
        <v>11</v>
      </c>
      <c r="AO29" s="10" t="s">
        <v>12</v>
      </c>
      <c r="AP29" s="9" t="s">
        <v>11</v>
      </c>
      <c r="AQ29" s="10" t="s">
        <v>12</v>
      </c>
      <c r="AU29" s="3">
        <v>13</v>
      </c>
      <c r="AV29">
        <v>2</v>
      </c>
      <c r="AW29">
        <v>4</v>
      </c>
      <c r="AX29" s="12">
        <f t="shared" si="5"/>
        <v>0.39999999999999997</v>
      </c>
    </row>
    <row r="30" spans="2:50" ht="16.5" x14ac:dyDescent="0.3">
      <c r="C30" s="3">
        <v>14</v>
      </c>
      <c r="D30" s="3">
        <v>2</v>
      </c>
      <c r="E30" s="3">
        <v>3</v>
      </c>
      <c r="F30" s="3">
        <v>5</v>
      </c>
      <c r="G30" s="12">
        <f t="shared" si="0"/>
        <v>0.1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9" t="s">
        <v>11</v>
      </c>
      <c r="Y30" s="10" t="s">
        <v>12</v>
      </c>
      <c r="Z30" s="10" t="s">
        <v>12</v>
      </c>
      <c r="AA30" s="9" t="s">
        <v>11</v>
      </c>
      <c r="AE30" s="3">
        <v>14</v>
      </c>
      <c r="AF30" s="3">
        <v>2</v>
      </c>
      <c r="AG30" s="12">
        <f t="shared" si="1"/>
        <v>0.9</v>
      </c>
      <c r="AH30" s="10" t="s">
        <v>12</v>
      </c>
      <c r="AI30" s="10" t="s">
        <v>12</v>
      </c>
      <c r="AJ30" s="10" t="s">
        <v>12</v>
      </c>
      <c r="AK30" s="10" t="s">
        <v>12</v>
      </c>
      <c r="AL30" s="9" t="s">
        <v>11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>
        <v>2</v>
      </c>
      <c r="AW30">
        <v>4</v>
      </c>
      <c r="AX30" s="12">
        <f t="shared" si="5"/>
        <v>0.5</v>
      </c>
    </row>
    <row r="31" spans="2:50" ht="16.5" x14ac:dyDescent="0.3">
      <c r="G31" s="5"/>
      <c r="H31" s="15">
        <f>(COUNTIF(H17:H30,"○"))/14</f>
        <v>7.1428571428571425E-2</v>
      </c>
      <c r="I31" s="15">
        <f t="shared" ref="I31:AA31" si="6">(COUNTIF(I17:I30,"○"))/14</f>
        <v>0.14285714285714285</v>
      </c>
      <c r="J31" s="15">
        <f t="shared" si="6"/>
        <v>0.42857142857142855</v>
      </c>
      <c r="K31" s="15">
        <f t="shared" si="6"/>
        <v>7.1428571428571425E-2</v>
      </c>
      <c r="L31" s="15">
        <f t="shared" si="6"/>
        <v>0.35714285714285715</v>
      </c>
      <c r="M31" s="15">
        <f t="shared" si="6"/>
        <v>0.14285714285714285</v>
      </c>
      <c r="N31" s="15">
        <f t="shared" si="6"/>
        <v>0.35714285714285715</v>
      </c>
      <c r="O31" s="15">
        <f t="shared" si="6"/>
        <v>7.1428571428571425E-2</v>
      </c>
      <c r="P31" s="15">
        <f t="shared" si="6"/>
        <v>0</v>
      </c>
      <c r="Q31" s="15">
        <f t="shared" si="6"/>
        <v>0</v>
      </c>
      <c r="R31" s="15">
        <f t="shared" si="6"/>
        <v>0.2857142857142857</v>
      </c>
      <c r="S31" s="15">
        <f>(COUNTIF(S17:S30,"○"))/14</f>
        <v>0</v>
      </c>
      <c r="T31" s="15">
        <f t="shared" si="6"/>
        <v>0</v>
      </c>
      <c r="U31" s="15">
        <f t="shared" si="6"/>
        <v>0</v>
      </c>
      <c r="V31" s="15">
        <f t="shared" si="6"/>
        <v>0</v>
      </c>
      <c r="W31" s="15">
        <f t="shared" si="6"/>
        <v>0.5</v>
      </c>
      <c r="X31" s="15">
        <f t="shared" si="6"/>
        <v>0</v>
      </c>
      <c r="Y31" s="15">
        <f t="shared" si="6"/>
        <v>0.35714285714285715</v>
      </c>
      <c r="Z31" s="15">
        <f t="shared" si="6"/>
        <v>0.7857142857142857</v>
      </c>
      <c r="AA31" s="15">
        <f t="shared" si="6"/>
        <v>7.1428571428571425E-2</v>
      </c>
      <c r="AD31" s="3" t="s">
        <v>5</v>
      </c>
      <c r="AE31" s="3">
        <v>1</v>
      </c>
      <c r="AF31" s="3">
        <v>2</v>
      </c>
      <c r="AG31" s="12">
        <f t="shared" si="1"/>
        <v>0.9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9" t="s">
        <v>11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>
        <v>1</v>
      </c>
      <c r="AW31">
        <v>1</v>
      </c>
      <c r="AX31" s="12">
        <f>AG31</f>
        <v>0.9</v>
      </c>
    </row>
    <row r="32" spans="2:50" ht="16.5" x14ac:dyDescent="0.3">
      <c r="G32" s="12"/>
      <c r="AE32" s="3">
        <v>2</v>
      </c>
      <c r="AF32" s="3">
        <v>3</v>
      </c>
      <c r="AG32" s="12">
        <f t="shared" si="1"/>
        <v>0.8</v>
      </c>
      <c r="AH32" s="10" t="s">
        <v>12</v>
      </c>
      <c r="AI32" s="10" t="s">
        <v>12</v>
      </c>
      <c r="AJ32" s="10" t="s">
        <v>12</v>
      </c>
      <c r="AK32" s="10" t="s">
        <v>12</v>
      </c>
      <c r="AL32" s="9" t="s">
        <v>11</v>
      </c>
      <c r="AM32" s="10" t="s">
        <v>12</v>
      </c>
      <c r="AN32" s="10" t="s">
        <v>12</v>
      </c>
      <c r="AO32" s="10" t="s">
        <v>12</v>
      </c>
      <c r="AP32" s="9" t="s">
        <v>11</v>
      </c>
      <c r="AQ32" s="10" t="s">
        <v>12</v>
      </c>
      <c r="AU32" s="3">
        <v>2</v>
      </c>
      <c r="AV32">
        <v>1</v>
      </c>
      <c r="AW32">
        <v>2</v>
      </c>
      <c r="AX32" s="12">
        <f t="shared" ref="AX32:AX36" si="7">AG32</f>
        <v>0.8</v>
      </c>
    </row>
    <row r="33" spans="30:50" x14ac:dyDescent="0.25">
      <c r="AD33" s="3" t="s">
        <v>7</v>
      </c>
      <c r="AE33" s="3">
        <v>1</v>
      </c>
      <c r="AF33" s="3">
        <v>3</v>
      </c>
      <c r="AG33" s="12">
        <f t="shared" si="1"/>
        <v>1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T33" s="3" t="s">
        <v>7</v>
      </c>
      <c r="AU33" s="3">
        <v>1</v>
      </c>
      <c r="AV33">
        <v>1</v>
      </c>
      <c r="AW33">
        <v>2</v>
      </c>
      <c r="AX33" s="12">
        <f t="shared" si="7"/>
        <v>1</v>
      </c>
    </row>
    <row r="34" spans="30:50" ht="16.5" x14ac:dyDescent="0.3">
      <c r="AE34" s="3">
        <v>2</v>
      </c>
      <c r="AF34" s="3">
        <v>2</v>
      </c>
      <c r="AG34" s="12">
        <f t="shared" si="1"/>
        <v>0.9</v>
      </c>
      <c r="AH34" s="10" t="s">
        <v>12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9" t="s">
        <v>11</v>
      </c>
      <c r="AO34" s="10" t="s">
        <v>12</v>
      </c>
      <c r="AP34" s="10" t="s">
        <v>12</v>
      </c>
      <c r="AQ34" s="10" t="s">
        <v>12</v>
      </c>
      <c r="AU34" s="3">
        <v>2</v>
      </c>
      <c r="AV34">
        <v>1</v>
      </c>
      <c r="AW34">
        <v>1</v>
      </c>
      <c r="AX34" s="12">
        <f t="shared" si="7"/>
        <v>0.9</v>
      </c>
    </row>
    <row r="35" spans="30:50" ht="16.5" x14ac:dyDescent="0.3">
      <c r="AE35" s="3">
        <v>3</v>
      </c>
      <c r="AF35" s="3">
        <v>1</v>
      </c>
      <c r="AG35" s="12">
        <f t="shared" si="1"/>
        <v>0.8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9" t="s">
        <v>11</v>
      </c>
      <c r="AQ35" s="9" t="s">
        <v>11</v>
      </c>
      <c r="AU35" s="3">
        <v>3</v>
      </c>
      <c r="AV35">
        <v>1</v>
      </c>
      <c r="AW35">
        <v>2</v>
      </c>
      <c r="AX35" s="12">
        <f t="shared" si="7"/>
        <v>0.8</v>
      </c>
    </row>
    <row r="36" spans="30:50" x14ac:dyDescent="0.25">
      <c r="AD36" s="3" t="s">
        <v>6</v>
      </c>
      <c r="AE36" s="3">
        <v>1</v>
      </c>
      <c r="AF36" s="3">
        <v>3</v>
      </c>
      <c r="AG36" s="12">
        <f t="shared" si="1"/>
        <v>1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T36" s="3" t="s">
        <v>6</v>
      </c>
      <c r="AU36" s="3">
        <v>1</v>
      </c>
      <c r="AV36">
        <v>1</v>
      </c>
      <c r="AW36">
        <v>2</v>
      </c>
      <c r="AX36" s="12">
        <f t="shared" si="7"/>
        <v>1</v>
      </c>
    </row>
    <row r="37" spans="30:50" x14ac:dyDescent="0.25">
      <c r="AH37" s="15">
        <f>(COUNTIF(AH3:AH36,"○")/32)</f>
        <v>1</v>
      </c>
      <c r="AI37" s="15">
        <f t="shared" ref="AI37:AQ37" si="8">(COUNTIF(AI3:AI36,"○")/32)</f>
        <v>0.9375</v>
      </c>
      <c r="AJ37" s="15">
        <f t="shared" si="8"/>
        <v>0.9375</v>
      </c>
      <c r="AK37" s="15">
        <f t="shared" si="8"/>
        <v>0.96875</v>
      </c>
      <c r="AL37" s="15">
        <f t="shared" si="8"/>
        <v>0.59375</v>
      </c>
      <c r="AM37" s="15">
        <f t="shared" si="8"/>
        <v>0.875</v>
      </c>
      <c r="AN37" s="15">
        <f t="shared" si="8"/>
        <v>0.5625</v>
      </c>
      <c r="AO37" s="15">
        <f t="shared" si="8"/>
        <v>1</v>
      </c>
      <c r="AP37" s="15">
        <f t="shared" si="8"/>
        <v>0.875</v>
      </c>
      <c r="AQ37" s="15">
        <f t="shared" si="8"/>
        <v>0.9375</v>
      </c>
      <c r="AV37"/>
      <c r="AW37"/>
    </row>
    <row r="38" spans="30:50" x14ac:dyDescent="0.25">
      <c r="AV38"/>
      <c r="AW38"/>
      <c r="AX38" s="12"/>
    </row>
    <row r="39" spans="30:50" x14ac:dyDescent="0.25">
      <c r="AG39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AX40"/>
  <sheetViews>
    <sheetView tabSelected="1" zoomScale="80" zoomScaleNormal="80" workbookViewId="0">
      <selection activeCell="AZ10" sqref="AZ10"/>
    </sheetView>
  </sheetViews>
  <sheetFormatPr defaultColWidth="8.85546875" defaultRowHeight="15" x14ac:dyDescent="0.25"/>
  <cols>
    <col min="1" max="1" width="10" style="3" customWidth="1"/>
    <col min="2" max="6" width="4.28515625" style="3" customWidth="1"/>
    <col min="7" max="7" width="6.28515625" style="13" customWidth="1"/>
    <col min="8" max="27" width="4.42578125" style="2" customWidth="1"/>
    <col min="28" max="28" width="4.140625" style="3" customWidth="1"/>
    <col min="29" max="29" width="10" style="3" customWidth="1"/>
    <col min="30" max="32" width="4.28515625" style="3" customWidth="1"/>
    <col min="33" max="33" width="6.140625" style="3" customWidth="1"/>
    <col min="34" max="43" width="4.42578125" style="4" customWidth="1"/>
    <col min="45" max="45" width="10" style="3" customWidth="1"/>
    <col min="46" max="49" width="4.28515625" style="3" customWidth="1"/>
    <col min="50" max="50" width="6.1406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19" t="s">
        <v>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0" t="s">
        <v>15</v>
      </c>
      <c r="AI1" s="20"/>
      <c r="AJ1" s="20"/>
      <c r="AK1" s="20"/>
      <c r="AL1" s="20"/>
      <c r="AM1" s="20"/>
      <c r="AN1" s="20"/>
      <c r="AO1" s="20"/>
      <c r="AP1" s="20"/>
      <c r="AQ1" s="20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ht="16.5" x14ac:dyDescent="0.3">
      <c r="A3" s="3" t="s">
        <v>0</v>
      </c>
      <c r="B3" s="3" t="s">
        <v>1</v>
      </c>
      <c r="C3" s="3">
        <v>1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G3" s="12">
        <f>(COUNTIF(AH3:AQ3,"○")/10)</f>
        <v>0.8</v>
      </c>
      <c r="AH3" s="10" t="s">
        <v>12</v>
      </c>
      <c r="AI3" s="9" t="s">
        <v>11</v>
      </c>
      <c r="AJ3" s="10" t="s">
        <v>12</v>
      </c>
      <c r="AK3" s="9" t="s">
        <v>11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10" t="s">
        <v>12</v>
      </c>
      <c r="AS3" s="3" t="s">
        <v>27</v>
      </c>
      <c r="AT3" s="3" t="s">
        <v>1</v>
      </c>
      <c r="AU3" s="3">
        <v>1</v>
      </c>
      <c r="AV3"/>
      <c r="AW3"/>
      <c r="AX3" s="12">
        <f>(G3+AG3)/2</f>
        <v>0.65</v>
      </c>
    </row>
    <row r="4" spans="1:50" ht="16.5" x14ac:dyDescent="0.3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G4" s="12">
        <f t="shared" ref="AG4:AG37" si="1">(COUNTIF(AH4:AQ4,"○")/10)</f>
        <v>0</v>
      </c>
      <c r="AH4" s="10"/>
      <c r="AI4" s="10"/>
      <c r="AJ4" s="10"/>
      <c r="AK4" s="10"/>
      <c r="AL4" s="10"/>
      <c r="AM4" s="9"/>
      <c r="AN4" s="9"/>
      <c r="AO4" s="10"/>
      <c r="AP4" s="10"/>
      <c r="AQ4" s="9"/>
      <c r="AU4" s="3">
        <v>2</v>
      </c>
      <c r="AV4"/>
      <c r="AW4"/>
      <c r="AX4" s="12">
        <f>(G4+AG4)/2</f>
        <v>0</v>
      </c>
    </row>
    <row r="5" spans="1:50" x14ac:dyDescent="0.25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ht="16.5" x14ac:dyDescent="0.3">
      <c r="B6" s="3" t="s">
        <v>2</v>
      </c>
      <c r="C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G6" s="12">
        <f t="shared" si="1"/>
        <v>0.9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10" t="s">
        <v>12</v>
      </c>
      <c r="AO6" s="10" t="s">
        <v>12</v>
      </c>
      <c r="AP6" s="10" t="s">
        <v>12</v>
      </c>
      <c r="AQ6" s="10" t="s">
        <v>12</v>
      </c>
      <c r="AT6" s="3" t="s">
        <v>2</v>
      </c>
      <c r="AU6" s="3">
        <v>1</v>
      </c>
      <c r="AV6"/>
      <c r="AW6"/>
      <c r="AX6" s="12">
        <f t="shared" ref="AX6:AX15" si="3">(G6+AG6)/2</f>
        <v>0.9</v>
      </c>
    </row>
    <row r="7" spans="1:50" ht="16.5" x14ac:dyDescent="0.3">
      <c r="C7" s="3">
        <v>2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G7" s="12">
        <f t="shared" si="1"/>
        <v>0.8</v>
      </c>
      <c r="AH7" s="10" t="s">
        <v>12</v>
      </c>
      <c r="AI7" s="9" t="s">
        <v>11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/>
      <c r="AW7"/>
      <c r="AX7" s="12">
        <f t="shared" si="3"/>
        <v>0.8</v>
      </c>
    </row>
    <row r="8" spans="1:50" ht="16.5" x14ac:dyDescent="0.3">
      <c r="C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G8" s="12">
        <f t="shared" si="1"/>
        <v>0.7</v>
      </c>
      <c r="AH8" s="10" t="s">
        <v>12</v>
      </c>
      <c r="AI8" s="9" t="s">
        <v>11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/>
      <c r="AW8"/>
      <c r="AX8" s="12">
        <f t="shared" si="3"/>
        <v>0.8</v>
      </c>
    </row>
    <row r="9" spans="1:50" ht="16.5" x14ac:dyDescent="0.3">
      <c r="C9" s="3">
        <v>4</v>
      </c>
      <c r="G9" s="12">
        <f t="shared" si="0"/>
        <v>0</v>
      </c>
      <c r="H9" s="9"/>
      <c r="I9" s="9"/>
      <c r="J9" s="10"/>
      <c r="K9" s="9"/>
      <c r="L9" s="10"/>
      <c r="M9" s="10"/>
      <c r="N9" s="9"/>
      <c r="O9" s="10"/>
      <c r="P9" s="10"/>
      <c r="Q9" s="10"/>
      <c r="R9" s="10"/>
      <c r="S9" s="10"/>
      <c r="T9" s="10"/>
      <c r="U9" s="10"/>
      <c r="V9" s="10"/>
      <c r="W9" s="9"/>
      <c r="X9" s="10"/>
      <c r="Y9" s="10"/>
      <c r="Z9" s="9"/>
      <c r="AA9" s="10"/>
      <c r="AE9" s="3">
        <v>4</v>
      </c>
      <c r="AG9" s="12">
        <f t="shared" si="1"/>
        <v>0</v>
      </c>
      <c r="AH9" s="10"/>
      <c r="AI9" s="10"/>
      <c r="AJ9" s="10"/>
      <c r="AK9" s="10"/>
      <c r="AL9" s="10"/>
      <c r="AM9" s="9"/>
      <c r="AN9" s="10"/>
      <c r="AO9" s="10"/>
      <c r="AP9" s="10"/>
      <c r="AQ9" s="10"/>
      <c r="AU9" s="3">
        <v>4</v>
      </c>
      <c r="AV9"/>
      <c r="AW9"/>
      <c r="AX9" s="12">
        <f t="shared" si="3"/>
        <v>0</v>
      </c>
    </row>
    <row r="10" spans="1:50" ht="16.5" x14ac:dyDescent="0.3">
      <c r="C10" s="3">
        <v>5</v>
      </c>
      <c r="G10" s="12">
        <f t="shared" si="0"/>
        <v>0</v>
      </c>
      <c r="H10" s="9"/>
      <c r="I10" s="10"/>
      <c r="J10" s="9"/>
      <c r="K10" s="9"/>
      <c r="L10" s="10"/>
      <c r="M10" s="9"/>
      <c r="N10" s="9"/>
      <c r="O10" s="10"/>
      <c r="P10" s="9"/>
      <c r="Q10" s="9"/>
      <c r="R10" s="10"/>
      <c r="S10" s="10"/>
      <c r="T10" s="9"/>
      <c r="U10" s="10"/>
      <c r="V10" s="9"/>
      <c r="W10" s="10"/>
      <c r="X10" s="10"/>
      <c r="Y10" s="10"/>
      <c r="Z10" s="10"/>
      <c r="AA10" s="10"/>
      <c r="AE10" s="3">
        <v>5</v>
      </c>
      <c r="AG10" s="12">
        <f t="shared" si="1"/>
        <v>0</v>
      </c>
      <c r="AH10" s="10"/>
      <c r="AI10" s="9"/>
      <c r="AJ10" s="10"/>
      <c r="AK10" s="9"/>
      <c r="AL10" s="9"/>
      <c r="AM10" s="10"/>
      <c r="AN10" s="9"/>
      <c r="AO10" s="10"/>
      <c r="AP10" s="10"/>
      <c r="AQ10" s="10"/>
      <c r="AU10" s="3">
        <v>5</v>
      </c>
      <c r="AV10"/>
      <c r="AW10"/>
      <c r="AX10" s="12">
        <f t="shared" si="3"/>
        <v>0</v>
      </c>
    </row>
    <row r="11" spans="1:50" ht="16.5" x14ac:dyDescent="0.3">
      <c r="C11" s="3">
        <v>6</v>
      </c>
      <c r="G11" s="12">
        <f t="shared" si="0"/>
        <v>0</v>
      </c>
      <c r="H11" s="10"/>
      <c r="I11" s="10"/>
      <c r="J11" s="10"/>
      <c r="K11" s="9"/>
      <c r="L11" s="10"/>
      <c r="M11" s="10"/>
      <c r="N11" s="9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10"/>
      <c r="Z11" s="10"/>
      <c r="AA11" s="10"/>
      <c r="AE11" s="3">
        <v>6</v>
      </c>
      <c r="AG11" s="12">
        <f t="shared" si="1"/>
        <v>0</v>
      </c>
      <c r="AH11" s="10"/>
      <c r="AI11" s="10"/>
      <c r="AJ11" s="10"/>
      <c r="AK11" s="10"/>
      <c r="AL11" s="9"/>
      <c r="AM11" s="10"/>
      <c r="AN11" s="9"/>
      <c r="AO11" s="10"/>
      <c r="AP11" s="10"/>
      <c r="AQ11" s="10"/>
      <c r="AU11" s="3">
        <v>6</v>
      </c>
      <c r="AV11"/>
      <c r="AW11"/>
      <c r="AX11" s="12">
        <f t="shared" si="3"/>
        <v>0</v>
      </c>
    </row>
    <row r="12" spans="1:50" ht="16.5" x14ac:dyDescent="0.3">
      <c r="C12" s="3">
        <v>7</v>
      </c>
      <c r="G12" s="12">
        <f t="shared" si="0"/>
        <v>0</v>
      </c>
      <c r="H12" s="10"/>
      <c r="I12" s="9"/>
      <c r="J12" s="9"/>
      <c r="K12" s="9"/>
      <c r="L12" s="10"/>
      <c r="M12" s="9"/>
      <c r="N12" s="9"/>
      <c r="O12" s="10"/>
      <c r="P12" s="9"/>
      <c r="Q12" s="10"/>
      <c r="R12" s="10"/>
      <c r="S12" s="9"/>
      <c r="T12" s="10"/>
      <c r="U12" s="10"/>
      <c r="V12" s="9"/>
      <c r="W12" s="10"/>
      <c r="X12" s="10"/>
      <c r="Y12" s="9"/>
      <c r="Z12" s="10"/>
      <c r="AA12" s="10"/>
      <c r="AE12" s="3">
        <v>7</v>
      </c>
      <c r="AG12" s="12">
        <f t="shared" si="1"/>
        <v>0</v>
      </c>
      <c r="AH12" s="10"/>
      <c r="AI12" s="10"/>
      <c r="AJ12" s="10"/>
      <c r="AK12" s="10"/>
      <c r="AL12" s="9"/>
      <c r="AM12" s="9"/>
      <c r="AN12" s="10"/>
      <c r="AO12" s="10"/>
      <c r="AP12" s="10"/>
      <c r="AQ12" s="10"/>
      <c r="AU12" s="3">
        <v>7</v>
      </c>
      <c r="AV12"/>
      <c r="AW12"/>
      <c r="AX12" s="12">
        <f t="shared" si="3"/>
        <v>0</v>
      </c>
    </row>
    <row r="13" spans="1:50" ht="16.5" x14ac:dyDescent="0.3">
      <c r="C13" s="3">
        <v>8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G13" s="12">
        <f t="shared" si="1"/>
        <v>0.9</v>
      </c>
      <c r="AH13" s="10" t="s">
        <v>12</v>
      </c>
      <c r="AI13" s="9" t="s">
        <v>11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U13" s="3">
        <v>8</v>
      </c>
      <c r="AV13"/>
      <c r="AW13"/>
      <c r="AX13" s="12">
        <f t="shared" si="3"/>
        <v>0.82499999999999996</v>
      </c>
    </row>
    <row r="14" spans="1:50" ht="16.5" x14ac:dyDescent="0.3">
      <c r="C14" s="3">
        <v>9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G14" s="12">
        <f t="shared" si="1"/>
        <v>0.9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Q14" s="10" t="s">
        <v>12</v>
      </c>
      <c r="AU14" s="3">
        <v>9</v>
      </c>
      <c r="AV14"/>
      <c r="AW14"/>
      <c r="AX14" s="12">
        <f t="shared" si="3"/>
        <v>0.8</v>
      </c>
    </row>
    <row r="15" spans="1:50" ht="16.5" x14ac:dyDescent="0.3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G15" s="12">
        <f t="shared" si="1"/>
        <v>0</v>
      </c>
      <c r="AH15" s="10"/>
      <c r="AI15" s="10"/>
      <c r="AJ15" s="10"/>
      <c r="AK15" s="10"/>
      <c r="AL15" s="10"/>
      <c r="AM15" s="10"/>
      <c r="AN15" s="9"/>
      <c r="AO15" s="10"/>
      <c r="AP15" s="10"/>
      <c r="AQ15" s="10"/>
      <c r="AU15" s="3">
        <v>10</v>
      </c>
      <c r="AV15"/>
      <c r="AW15"/>
      <c r="AX15" s="12">
        <f t="shared" si="3"/>
        <v>0</v>
      </c>
    </row>
    <row r="16" spans="1:50" x14ac:dyDescent="0.25">
      <c r="G16" s="12"/>
      <c r="H16" s="16">
        <f>(COUNTIF(H6:H15,"○"))/10</f>
        <v>0.4</v>
      </c>
      <c r="I16" s="16">
        <f t="shared" ref="I16:AA16" si="4">(COUNTIF(I6:I15,"○"))/10</f>
        <v>0.5</v>
      </c>
      <c r="J16" s="16">
        <f t="shared" si="4"/>
        <v>0.4</v>
      </c>
      <c r="K16" s="16">
        <f t="shared" si="4"/>
        <v>0.3</v>
      </c>
      <c r="L16" s="16">
        <f t="shared" si="4"/>
        <v>0.4</v>
      </c>
      <c r="M16" s="16">
        <f t="shared" si="4"/>
        <v>0.2</v>
      </c>
      <c r="N16" s="16">
        <f t="shared" si="4"/>
        <v>0.5</v>
      </c>
      <c r="O16" s="16">
        <f t="shared" si="4"/>
        <v>0.4</v>
      </c>
      <c r="P16" s="16">
        <f t="shared" si="4"/>
        <v>0.5</v>
      </c>
      <c r="Q16" s="16">
        <f t="shared" si="4"/>
        <v>0.5</v>
      </c>
      <c r="R16" s="16">
        <f t="shared" si="4"/>
        <v>0.5</v>
      </c>
      <c r="S16" s="16">
        <f t="shared" si="4"/>
        <v>0.5</v>
      </c>
      <c r="T16" s="16">
        <f t="shared" si="4"/>
        <v>0.5</v>
      </c>
      <c r="U16" s="16">
        <f t="shared" si="4"/>
        <v>0.4</v>
      </c>
      <c r="V16" s="16">
        <f t="shared" si="4"/>
        <v>0.5</v>
      </c>
      <c r="W16" s="16">
        <f t="shared" si="4"/>
        <v>0.4</v>
      </c>
      <c r="X16" s="16">
        <f t="shared" si="4"/>
        <v>0.5</v>
      </c>
      <c r="Y16" s="16">
        <f t="shared" si="4"/>
        <v>0.2</v>
      </c>
      <c r="Z16" s="16">
        <f t="shared" si="4"/>
        <v>0.2</v>
      </c>
      <c r="AA16" s="16">
        <f t="shared" si="4"/>
        <v>0.3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ht="16.5" x14ac:dyDescent="0.3">
      <c r="B17" s="3" t="s">
        <v>3</v>
      </c>
      <c r="C17" s="3">
        <v>1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G17" s="12">
        <f t="shared" si="1"/>
        <v>1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/>
      <c r="AW17"/>
      <c r="AX17" s="12">
        <f t="shared" ref="AX17:AX30" si="5">(G17+AG17)/2</f>
        <v>0.92500000000000004</v>
      </c>
    </row>
    <row r="18" spans="2:50" ht="16.5" x14ac:dyDescent="0.3">
      <c r="C18" s="3">
        <v>2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G18" s="12">
        <f t="shared" si="1"/>
        <v>0.8</v>
      </c>
      <c r="AH18" s="10" t="s">
        <v>12</v>
      </c>
      <c r="AI18" s="10" t="s">
        <v>12</v>
      </c>
      <c r="AJ18" s="10" t="s">
        <v>12</v>
      </c>
      <c r="AK18" s="9" t="s">
        <v>11</v>
      </c>
      <c r="AL18" s="10" t="s">
        <v>12</v>
      </c>
      <c r="AM18" s="10" t="s">
        <v>12</v>
      </c>
      <c r="AN18" s="10" t="s">
        <v>12</v>
      </c>
      <c r="AO18" s="9" t="s">
        <v>11</v>
      </c>
      <c r="AP18" s="10" t="s">
        <v>12</v>
      </c>
      <c r="AQ18" s="10" t="s">
        <v>12</v>
      </c>
      <c r="AU18" s="3">
        <v>2</v>
      </c>
      <c r="AV18"/>
      <c r="AW18"/>
      <c r="AX18" s="12">
        <f t="shared" si="5"/>
        <v>0.77500000000000002</v>
      </c>
    </row>
    <row r="19" spans="2:50" ht="16.5" x14ac:dyDescent="0.3">
      <c r="C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G19" s="12">
        <f t="shared" si="1"/>
        <v>0.8</v>
      </c>
      <c r="AH19" s="10" t="s">
        <v>12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9" t="s">
        <v>11</v>
      </c>
      <c r="AP19" s="10" t="s">
        <v>12</v>
      </c>
      <c r="AQ19" s="10" t="s">
        <v>12</v>
      </c>
      <c r="AU19" s="3">
        <v>3</v>
      </c>
      <c r="AV19"/>
      <c r="AW19"/>
      <c r="AX19" s="12">
        <f t="shared" si="5"/>
        <v>0.85000000000000009</v>
      </c>
    </row>
    <row r="20" spans="2:50" ht="16.5" x14ac:dyDescent="0.3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G20" s="12">
        <f t="shared" si="1"/>
        <v>0</v>
      </c>
      <c r="AH20" s="10"/>
      <c r="AI20" s="10"/>
      <c r="AJ20" s="10"/>
      <c r="AK20" s="10"/>
      <c r="AL20" s="10"/>
      <c r="AM20" s="10"/>
      <c r="AN20" s="9"/>
      <c r="AO20" s="10"/>
      <c r="AP20" s="10"/>
      <c r="AQ20" s="10"/>
      <c r="AU20" s="3">
        <v>4</v>
      </c>
      <c r="AV20"/>
      <c r="AW20"/>
      <c r="AX20" s="12">
        <f t="shared" si="5"/>
        <v>0</v>
      </c>
    </row>
    <row r="21" spans="2:50" ht="16.5" x14ac:dyDescent="0.3">
      <c r="C21" s="3">
        <v>5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G21" s="12">
        <f t="shared" si="1"/>
        <v>1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/>
      <c r="AW21"/>
      <c r="AX21" s="12">
        <f t="shared" si="5"/>
        <v>0.95</v>
      </c>
    </row>
    <row r="22" spans="2:50" ht="16.5" x14ac:dyDescent="0.3">
      <c r="C22" s="3">
        <v>6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G22" s="12">
        <f t="shared" si="1"/>
        <v>0.8</v>
      </c>
      <c r="AH22" s="10" t="s">
        <v>12</v>
      </c>
      <c r="AI22" s="9" t="s">
        <v>11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/>
      <c r="AW22"/>
      <c r="AX22" s="12">
        <f t="shared" si="5"/>
        <v>0.85000000000000009</v>
      </c>
    </row>
    <row r="23" spans="2:50" ht="16.5" x14ac:dyDescent="0.3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G23" s="12">
        <f t="shared" si="1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U23" s="3">
        <v>7</v>
      </c>
      <c r="AV23"/>
      <c r="AW23"/>
      <c r="AX23" s="12">
        <f t="shared" si="5"/>
        <v>0</v>
      </c>
    </row>
    <row r="24" spans="2:50" ht="16.5" x14ac:dyDescent="0.3">
      <c r="C24" s="3">
        <v>8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G24" s="12">
        <f t="shared" si="1"/>
        <v>0.9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9" t="s">
        <v>11</v>
      </c>
      <c r="AP24" s="10" t="s">
        <v>12</v>
      </c>
      <c r="AQ24" s="10" t="s">
        <v>12</v>
      </c>
      <c r="AU24" s="3">
        <v>8</v>
      </c>
      <c r="AV24"/>
      <c r="AW24"/>
      <c r="AX24" s="12">
        <f t="shared" si="5"/>
        <v>0.92500000000000004</v>
      </c>
    </row>
    <row r="25" spans="2:50" ht="16.5" x14ac:dyDescent="0.3">
      <c r="C25" s="3">
        <v>9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G25" s="12">
        <f t="shared" si="1"/>
        <v>0.8</v>
      </c>
      <c r="AH25" s="10" t="s">
        <v>12</v>
      </c>
      <c r="AI25" s="10" t="s">
        <v>12</v>
      </c>
      <c r="AJ25" s="9" t="s">
        <v>11</v>
      </c>
      <c r="AK25" s="9" t="s">
        <v>11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10" t="s">
        <v>12</v>
      </c>
      <c r="AU25" s="3">
        <v>9</v>
      </c>
      <c r="AV25"/>
      <c r="AW25"/>
      <c r="AX25" s="12">
        <f t="shared" si="5"/>
        <v>0.625</v>
      </c>
    </row>
    <row r="26" spans="2:50" ht="16.5" x14ac:dyDescent="0.3">
      <c r="C26" s="3">
        <v>10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G26" s="12">
        <f t="shared" si="1"/>
        <v>0.9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9" t="s">
        <v>11</v>
      </c>
      <c r="AP26" s="10" t="s">
        <v>12</v>
      </c>
      <c r="AQ26" s="10" t="s">
        <v>12</v>
      </c>
      <c r="AU26" s="3">
        <v>10</v>
      </c>
      <c r="AV26"/>
      <c r="AW26"/>
      <c r="AX26" s="12">
        <f t="shared" si="5"/>
        <v>0.67500000000000004</v>
      </c>
    </row>
    <row r="27" spans="2:50" ht="16.5" x14ac:dyDescent="0.3">
      <c r="C27" s="3">
        <v>11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G27" s="12">
        <f t="shared" si="1"/>
        <v>0.6</v>
      </c>
      <c r="AH27" s="10" t="s">
        <v>12</v>
      </c>
      <c r="AI27" s="9" t="s">
        <v>11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10" t="s">
        <v>12</v>
      </c>
      <c r="AU27" s="3">
        <v>11</v>
      </c>
      <c r="AV27"/>
      <c r="AW27"/>
      <c r="AX27" s="12">
        <f t="shared" si="5"/>
        <v>0.72499999999999998</v>
      </c>
    </row>
    <row r="28" spans="2:50" ht="16.5" x14ac:dyDescent="0.3">
      <c r="C28" s="3">
        <v>12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G28" s="12">
        <f t="shared" si="1"/>
        <v>0.9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9" t="s">
        <v>11</v>
      </c>
      <c r="AP28" s="10" t="s">
        <v>12</v>
      </c>
      <c r="AQ28" s="10" t="s">
        <v>12</v>
      </c>
      <c r="AU28" s="3">
        <v>12</v>
      </c>
      <c r="AV28"/>
      <c r="AW28"/>
      <c r="AX28" s="12">
        <f t="shared" si="5"/>
        <v>0.8</v>
      </c>
    </row>
    <row r="29" spans="2:50" ht="16.5" x14ac:dyDescent="0.3">
      <c r="C29" s="3">
        <v>13</v>
      </c>
      <c r="G29" s="12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9"/>
      <c r="Y29" s="9"/>
      <c r="Z29" s="10"/>
      <c r="AA29" s="9"/>
      <c r="AE29" s="3">
        <v>13</v>
      </c>
      <c r="AG29" s="12">
        <f t="shared" si="1"/>
        <v>0</v>
      </c>
      <c r="AH29" s="10"/>
      <c r="AI29" s="10"/>
      <c r="AJ29" s="10"/>
      <c r="AK29" s="10"/>
      <c r="AL29" s="9"/>
      <c r="AM29" s="10"/>
      <c r="AN29" s="9"/>
      <c r="AO29" s="10"/>
      <c r="AP29" s="9"/>
      <c r="AQ29" s="10"/>
      <c r="AU29" s="3">
        <v>13</v>
      </c>
      <c r="AV29"/>
      <c r="AW29"/>
      <c r="AX29" s="12">
        <f t="shared" si="5"/>
        <v>0</v>
      </c>
    </row>
    <row r="30" spans="2:50" ht="16.5" x14ac:dyDescent="0.3">
      <c r="C30" s="3">
        <v>14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G30" s="12">
        <f t="shared" si="1"/>
        <v>0.9</v>
      </c>
      <c r="AH30" s="10" t="s">
        <v>12</v>
      </c>
      <c r="AI30" s="9" t="s">
        <v>11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/>
      <c r="AW30"/>
      <c r="AX30" s="12">
        <f t="shared" si="5"/>
        <v>0.85000000000000009</v>
      </c>
    </row>
    <row r="31" spans="2:50" x14ac:dyDescent="0.25">
      <c r="G31" s="5"/>
      <c r="H31" s="15">
        <f>(COUNTIF(H17:H30,"○"))/14</f>
        <v>0.5714285714285714</v>
      </c>
      <c r="I31" s="15">
        <f t="shared" ref="I31:AA31" si="6">(COUNTIF(I17:I30,"○"))/14</f>
        <v>0.7142857142857143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0.7857142857142857</v>
      </c>
      <c r="N31" s="15">
        <f t="shared" si="6"/>
        <v>0.6428571428571429</v>
      </c>
      <c r="O31" s="15">
        <f t="shared" si="6"/>
        <v>0.5</v>
      </c>
      <c r="P31" s="15">
        <f t="shared" si="6"/>
        <v>0.7857142857142857</v>
      </c>
      <c r="Q31" s="15">
        <f t="shared" si="6"/>
        <v>0.7142857142857143</v>
      </c>
      <c r="R31" s="15">
        <f t="shared" si="6"/>
        <v>0.42857142857142855</v>
      </c>
      <c r="S31" s="15">
        <f>(COUNTIF(S17:S30,"○"))/14</f>
        <v>0.5</v>
      </c>
      <c r="T31" s="15">
        <f t="shared" si="6"/>
        <v>0.5714285714285714</v>
      </c>
      <c r="U31" s="15">
        <f t="shared" si="6"/>
        <v>0.6428571428571429</v>
      </c>
      <c r="V31" s="15">
        <f t="shared" si="6"/>
        <v>0.7142857142857143</v>
      </c>
      <c r="W31" s="15">
        <f t="shared" si="6"/>
        <v>0.7142857142857143</v>
      </c>
      <c r="X31" s="15">
        <f t="shared" si="6"/>
        <v>0.7857142857142857</v>
      </c>
      <c r="Y31" s="15">
        <f t="shared" si="6"/>
        <v>0.5</v>
      </c>
      <c r="Z31" s="15">
        <f t="shared" si="6"/>
        <v>0.5</v>
      </c>
      <c r="AA31" s="15">
        <f t="shared" si="6"/>
        <v>0.5714285714285714</v>
      </c>
      <c r="AD31" s="3" t="s">
        <v>5</v>
      </c>
      <c r="AE31" s="3">
        <v>1</v>
      </c>
      <c r="AG31" s="12">
        <f t="shared" si="1"/>
        <v>1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/>
      <c r="AW31"/>
      <c r="AX31" s="12">
        <f>AG31</f>
        <v>1</v>
      </c>
    </row>
    <row r="32" spans="2:50" ht="16.5" x14ac:dyDescent="0.3">
      <c r="G32" s="12"/>
      <c r="AE32" s="3">
        <v>2</v>
      </c>
      <c r="AG32" s="12">
        <f t="shared" si="1"/>
        <v>0.8</v>
      </c>
      <c r="AH32" s="10" t="s">
        <v>12</v>
      </c>
      <c r="AI32" s="9" t="s">
        <v>11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12</v>
      </c>
      <c r="AQ32" s="10" t="s">
        <v>12</v>
      </c>
      <c r="AU32" s="3">
        <v>2</v>
      </c>
      <c r="AV32"/>
      <c r="AW32"/>
      <c r="AX32" s="12">
        <f t="shared" ref="AX32:AX37" si="7">AG32</f>
        <v>0.8</v>
      </c>
    </row>
    <row r="33" spans="30:50" x14ac:dyDescent="0.25">
      <c r="AD33" s="3" t="s">
        <v>7</v>
      </c>
      <c r="AE33" s="3">
        <v>1</v>
      </c>
      <c r="AG33" s="12">
        <f t="shared" si="1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T33" s="3" t="s">
        <v>7</v>
      </c>
      <c r="AU33" s="3">
        <v>1</v>
      </c>
      <c r="AV33"/>
      <c r="AW33"/>
      <c r="AX33" s="12">
        <f t="shared" si="7"/>
        <v>0</v>
      </c>
    </row>
    <row r="34" spans="30:50" ht="16.5" x14ac:dyDescent="0.3">
      <c r="AE34" s="3">
        <v>2</v>
      </c>
      <c r="AG34" s="12">
        <f t="shared" si="1"/>
        <v>0</v>
      </c>
      <c r="AH34" s="10"/>
      <c r="AI34" s="10"/>
      <c r="AJ34" s="10"/>
      <c r="AK34" s="10"/>
      <c r="AL34" s="10"/>
      <c r="AM34" s="10"/>
      <c r="AN34" s="9"/>
      <c r="AO34" s="10"/>
      <c r="AP34" s="10"/>
      <c r="AQ34" s="10"/>
      <c r="AU34" s="3">
        <v>2</v>
      </c>
      <c r="AV34"/>
      <c r="AW34"/>
      <c r="AX34" s="12">
        <f t="shared" si="7"/>
        <v>0</v>
      </c>
    </row>
    <row r="35" spans="30:50" ht="16.5" x14ac:dyDescent="0.3">
      <c r="AE35" s="3">
        <v>3</v>
      </c>
      <c r="AG35" s="12">
        <f>(COUNTIF(AH35:AQ35,"○")/10)</f>
        <v>0</v>
      </c>
      <c r="AH35" s="10"/>
      <c r="AI35" s="10"/>
      <c r="AJ35" s="10"/>
      <c r="AK35" s="10"/>
      <c r="AL35" s="10"/>
      <c r="AM35" s="10"/>
      <c r="AN35" s="10"/>
      <c r="AO35" s="10"/>
      <c r="AP35" s="9"/>
      <c r="AQ35" s="9"/>
      <c r="AU35" s="3">
        <v>3</v>
      </c>
      <c r="AV35"/>
      <c r="AW35"/>
      <c r="AX35" s="12">
        <f t="shared" si="7"/>
        <v>0</v>
      </c>
    </row>
    <row r="36" spans="30:50" ht="16.5" x14ac:dyDescent="0.3">
      <c r="AE36" s="3">
        <v>4</v>
      </c>
      <c r="AG36" s="12">
        <f>(COUNTIF(AH36:AQ36,"○")/10)</f>
        <v>0.8</v>
      </c>
      <c r="AH36" s="10" t="s">
        <v>12</v>
      </c>
      <c r="AI36" s="9" t="s">
        <v>11</v>
      </c>
      <c r="AJ36" s="10" t="s">
        <v>12</v>
      </c>
      <c r="AK36" s="9" t="s">
        <v>11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U36" s="3">
        <v>4</v>
      </c>
      <c r="AV36"/>
      <c r="AW36"/>
      <c r="AX36" s="12">
        <f t="shared" si="7"/>
        <v>0.8</v>
      </c>
    </row>
    <row r="37" spans="30:50" x14ac:dyDescent="0.25">
      <c r="AD37" s="3" t="s">
        <v>6</v>
      </c>
      <c r="AE37" s="3">
        <v>1</v>
      </c>
      <c r="AG37" s="12">
        <f t="shared" si="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T37" s="3" t="s">
        <v>6</v>
      </c>
      <c r="AU37" s="3">
        <v>1</v>
      </c>
      <c r="AV37"/>
      <c r="AW37"/>
      <c r="AX37" s="12">
        <f t="shared" si="7"/>
        <v>0</v>
      </c>
    </row>
    <row r="38" spans="30:50" x14ac:dyDescent="0.25">
      <c r="AH38" s="15">
        <f>(COUNTIF(AH3:AH37,"○")/32)</f>
        <v>0.625</v>
      </c>
      <c r="AI38" s="15">
        <f t="shared" ref="AI38:AQ38" si="8">(COUNTIF(AI3:AI37,"○")/32)</f>
        <v>0.34375</v>
      </c>
      <c r="AJ38" s="15">
        <f t="shared" si="8"/>
        <v>0.59375</v>
      </c>
      <c r="AK38" s="15">
        <f t="shared" si="8"/>
        <v>0.3125</v>
      </c>
      <c r="AL38" s="15">
        <f t="shared" si="8"/>
        <v>0.625</v>
      </c>
      <c r="AM38" s="15">
        <f t="shared" si="8"/>
        <v>0.5</v>
      </c>
      <c r="AN38" s="15">
        <f t="shared" si="8"/>
        <v>0.625</v>
      </c>
      <c r="AO38" s="15">
        <f t="shared" si="8"/>
        <v>0.4375</v>
      </c>
      <c r="AP38" s="15">
        <f t="shared" si="8"/>
        <v>0.625</v>
      </c>
      <c r="AQ38" s="15">
        <f t="shared" si="8"/>
        <v>0.625</v>
      </c>
      <c r="AV38"/>
      <c r="AW38"/>
    </row>
    <row r="39" spans="30:50" x14ac:dyDescent="0.25">
      <c r="AV39"/>
      <c r="AW39"/>
      <c r="AX39" s="12"/>
    </row>
    <row r="40" spans="30:50" x14ac:dyDescent="0.25">
      <c r="AG40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T30"/>
  <sheetViews>
    <sheetView zoomScale="80" zoomScaleNormal="80" workbookViewId="0"/>
  </sheetViews>
  <sheetFormatPr defaultRowHeight="15" x14ac:dyDescent="0.25"/>
  <cols>
    <col min="1" max="1" width="10" style="3" customWidth="1"/>
    <col min="2" max="3" width="8.5703125" customWidth="1"/>
    <col min="4" max="4" width="5.7109375" style="3" customWidth="1"/>
    <col min="5" max="21" width="10" customWidth="1"/>
  </cols>
  <sheetData>
    <row r="1" spans="1:20" ht="26.25" customHeight="1" x14ac:dyDescent="0.25">
      <c r="A1" s="5" t="s">
        <v>10</v>
      </c>
      <c r="B1" s="17" t="s">
        <v>28</v>
      </c>
      <c r="C1" s="17" t="s">
        <v>26</v>
      </c>
      <c r="D1" s="5" t="s">
        <v>29</v>
      </c>
      <c r="E1" s="21" t="s">
        <v>16</v>
      </c>
      <c r="F1" s="21"/>
      <c r="G1" s="21" t="s">
        <v>22</v>
      </c>
      <c r="H1" s="21"/>
      <c r="I1" s="21" t="s">
        <v>23</v>
      </c>
      <c r="J1" s="21"/>
      <c r="K1" s="21" t="s">
        <v>17</v>
      </c>
      <c r="L1" s="21"/>
      <c r="M1" s="21" t="s">
        <v>18</v>
      </c>
      <c r="N1" s="21"/>
      <c r="O1" s="21" t="s">
        <v>24</v>
      </c>
      <c r="P1" s="21"/>
      <c r="Q1" s="21" t="s">
        <v>25</v>
      </c>
      <c r="R1" s="21"/>
      <c r="S1" s="21" t="s">
        <v>19</v>
      </c>
      <c r="T1" s="21"/>
    </row>
    <row r="2" spans="1:20" x14ac:dyDescent="0.25">
      <c r="A2" s="5"/>
      <c r="B2" s="5"/>
      <c r="C2" s="5"/>
      <c r="D2" s="5"/>
      <c r="E2" s="8" t="s">
        <v>20</v>
      </c>
      <c r="F2" s="8" t="s">
        <v>21</v>
      </c>
      <c r="G2" s="8" t="s">
        <v>20</v>
      </c>
      <c r="H2" s="8" t="s">
        <v>21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20</v>
      </c>
      <c r="N2" s="8" t="s">
        <v>21</v>
      </c>
      <c r="O2" s="8" t="s">
        <v>20</v>
      </c>
      <c r="P2" s="8" t="s">
        <v>21</v>
      </c>
      <c r="Q2" s="8" t="s">
        <v>20</v>
      </c>
      <c r="R2" s="8" t="s">
        <v>21</v>
      </c>
      <c r="S2" s="8" t="s">
        <v>20</v>
      </c>
      <c r="T2" s="8" t="s">
        <v>21</v>
      </c>
    </row>
    <row r="3" spans="1:20" x14ac:dyDescent="0.25">
      <c r="A3" s="3" t="s">
        <v>0</v>
      </c>
      <c r="B3" s="3">
        <v>2</v>
      </c>
      <c r="C3" s="3">
        <v>1</v>
      </c>
      <c r="D3" s="12">
        <v>0.52</v>
      </c>
      <c r="E3">
        <v>4115.8571430000002</v>
      </c>
      <c r="F3" s="18">
        <v>936546.9</v>
      </c>
      <c r="G3">
        <v>242.50248099999999</v>
      </c>
      <c r="H3">
        <v>3546.0511310000002</v>
      </c>
      <c r="I3">
        <v>1140.055169</v>
      </c>
      <c r="J3">
        <v>44413.767576999999</v>
      </c>
      <c r="K3">
        <v>637.14285700000005</v>
      </c>
      <c r="L3">
        <v>31479.516484</v>
      </c>
      <c r="M3">
        <v>983.46531900000002</v>
      </c>
      <c r="N3">
        <v>44613.387073999998</v>
      </c>
      <c r="O3">
        <v>218988.75994300001</v>
      </c>
      <c r="P3" s="18">
        <v>3097454000</v>
      </c>
      <c r="Q3">
        <v>474.34010899999998</v>
      </c>
      <c r="R3">
        <v>13002.227987</v>
      </c>
      <c r="S3">
        <v>-8.9724999999999999E-2</v>
      </c>
      <c r="T3">
        <v>7.7279999999999996E-3</v>
      </c>
    </row>
    <row r="4" spans="1:20" x14ac:dyDescent="0.25">
      <c r="B4" s="3"/>
      <c r="C4" s="3">
        <v>2</v>
      </c>
      <c r="D4" s="12">
        <v>0.33</v>
      </c>
      <c r="E4">
        <v>5893.0833329999996</v>
      </c>
      <c r="F4" s="18">
        <v>2426282</v>
      </c>
      <c r="G4">
        <v>162.79395500000001</v>
      </c>
      <c r="H4">
        <v>1491.469531</v>
      </c>
      <c r="I4">
        <v>971.40089599999999</v>
      </c>
      <c r="J4">
        <v>72044.690277999995</v>
      </c>
      <c r="K4">
        <v>978.91666699999996</v>
      </c>
      <c r="L4">
        <v>47826.628788000002</v>
      </c>
      <c r="M4">
        <v>703.63727300000005</v>
      </c>
      <c r="N4">
        <v>17100.484279</v>
      </c>
      <c r="O4">
        <v>234286.59085800001</v>
      </c>
      <c r="P4" s="18">
        <v>5330295000</v>
      </c>
      <c r="Q4">
        <v>318.52510999999998</v>
      </c>
      <c r="R4">
        <v>7164.4943400000002</v>
      </c>
      <c r="S4">
        <v>0.10261199999999999</v>
      </c>
      <c r="T4">
        <v>1.6605000000000002E-2</v>
      </c>
    </row>
    <row r="5" spans="1:20" x14ac:dyDescent="0.25">
      <c r="B5" s="3">
        <v>3</v>
      </c>
      <c r="C5" s="3">
        <v>1</v>
      </c>
      <c r="D5" s="12">
        <v>0.52</v>
      </c>
      <c r="E5">
        <v>4115.8571430000002</v>
      </c>
      <c r="F5" s="18">
        <v>937000</v>
      </c>
      <c r="G5">
        <v>242.50248099999999</v>
      </c>
      <c r="H5">
        <v>3546.0511310000002</v>
      </c>
      <c r="I5">
        <v>1140.055169</v>
      </c>
      <c r="J5">
        <v>44413.76758</v>
      </c>
      <c r="K5">
        <v>637.14285700000005</v>
      </c>
      <c r="L5">
        <v>31479.516479999998</v>
      </c>
      <c r="M5">
        <v>983.46531900000002</v>
      </c>
      <c r="N5">
        <v>44613.387069999997</v>
      </c>
      <c r="O5">
        <v>218988.7599</v>
      </c>
      <c r="P5" s="18">
        <v>3100000000</v>
      </c>
      <c r="Q5">
        <v>474.34010899999998</v>
      </c>
      <c r="R5">
        <v>13002.227989999999</v>
      </c>
      <c r="S5">
        <v>-8.9724999999999999E-2</v>
      </c>
      <c r="T5">
        <v>7.7279999999999996E-3</v>
      </c>
    </row>
    <row r="6" spans="1:20" x14ac:dyDescent="0.25">
      <c r="B6" s="3"/>
      <c r="C6" s="3">
        <v>2</v>
      </c>
      <c r="D6" s="12">
        <v>0.28999999999999998</v>
      </c>
      <c r="E6">
        <v>4866.7142860000004</v>
      </c>
      <c r="F6" s="18">
        <v>734000</v>
      </c>
      <c r="G6">
        <v>145.52927700000001</v>
      </c>
      <c r="H6">
        <v>420.443713</v>
      </c>
      <c r="I6">
        <v>870.55149100000006</v>
      </c>
      <c r="J6">
        <v>32476.618549999999</v>
      </c>
      <c r="K6">
        <v>862.14285700000005</v>
      </c>
      <c r="L6">
        <v>31243.476190000001</v>
      </c>
      <c r="M6">
        <v>666.38609099999996</v>
      </c>
      <c r="N6">
        <v>7118.7096579999998</v>
      </c>
      <c r="O6">
        <v>183805.85800000001</v>
      </c>
      <c r="P6" s="18">
        <v>1100000000</v>
      </c>
      <c r="Q6">
        <v>358.820696</v>
      </c>
      <c r="R6">
        <v>7524.05584</v>
      </c>
      <c r="S6">
        <v>0.19308700000000001</v>
      </c>
      <c r="T6">
        <v>3.5469999999999998E-3</v>
      </c>
    </row>
    <row r="7" spans="1:20" x14ac:dyDescent="0.25">
      <c r="B7" s="3"/>
      <c r="C7" s="3">
        <v>3</v>
      </c>
      <c r="D7" s="12">
        <v>0.38</v>
      </c>
      <c r="E7">
        <v>7330</v>
      </c>
      <c r="F7" s="18">
        <v>1150000</v>
      </c>
      <c r="G7">
        <v>186.96450300000001</v>
      </c>
      <c r="H7">
        <v>2218.985463</v>
      </c>
      <c r="I7">
        <v>1112.5900630000001</v>
      </c>
      <c r="J7">
        <v>106691.44</v>
      </c>
      <c r="K7">
        <v>1142.4000000000001</v>
      </c>
      <c r="L7">
        <v>27386.3</v>
      </c>
      <c r="M7">
        <v>755.78892599999995</v>
      </c>
      <c r="N7">
        <v>30520.135160000002</v>
      </c>
      <c r="O7">
        <v>304959.61690000002</v>
      </c>
      <c r="P7" s="18">
        <v>2300000000</v>
      </c>
      <c r="Q7">
        <v>262.111289</v>
      </c>
      <c r="R7">
        <v>1596.591762</v>
      </c>
      <c r="S7">
        <v>-2.4052E-2</v>
      </c>
      <c r="T7">
        <v>5.9639999999999997E-3</v>
      </c>
    </row>
    <row r="8" spans="1:20" x14ac:dyDescent="0.25">
      <c r="B8" s="3">
        <v>5</v>
      </c>
      <c r="C8" s="3">
        <v>1</v>
      </c>
      <c r="D8" s="12">
        <v>0.26</v>
      </c>
      <c r="E8">
        <v>4540.5</v>
      </c>
      <c r="F8" s="18">
        <v>232199</v>
      </c>
      <c r="G8">
        <v>304.34769</v>
      </c>
      <c r="H8">
        <v>1301.720761</v>
      </c>
      <c r="I8">
        <v>1284.720399</v>
      </c>
      <c r="J8">
        <v>7237.9947759999995</v>
      </c>
      <c r="K8">
        <v>670</v>
      </c>
      <c r="L8">
        <v>17562</v>
      </c>
      <c r="M8">
        <v>1184.946228</v>
      </c>
      <c r="N8">
        <v>16789.575968000001</v>
      </c>
      <c r="O8">
        <v>292023.93030000001</v>
      </c>
      <c r="P8" s="18">
        <v>352503200</v>
      </c>
      <c r="Q8">
        <v>428.31832700000001</v>
      </c>
      <c r="R8">
        <v>2947.9414470000002</v>
      </c>
      <c r="S8">
        <v>-0.13603100000000001</v>
      </c>
      <c r="T8">
        <v>7.0330000000000002E-3</v>
      </c>
    </row>
    <row r="9" spans="1:20" x14ac:dyDescent="0.25">
      <c r="B9" s="3"/>
      <c r="C9" s="3">
        <v>2</v>
      </c>
      <c r="D9" s="12">
        <v>0.55000000000000004</v>
      </c>
      <c r="E9">
        <v>4658</v>
      </c>
      <c r="F9" s="18">
        <v>562532.4</v>
      </c>
      <c r="G9">
        <v>197.15180699999999</v>
      </c>
      <c r="H9">
        <v>1810.023921</v>
      </c>
      <c r="I9">
        <v>1075.9517760000001</v>
      </c>
      <c r="J9">
        <v>20597.129810999999</v>
      </c>
      <c r="K9">
        <v>741.33333300000004</v>
      </c>
      <c r="L9">
        <v>25177.866666999998</v>
      </c>
      <c r="M9">
        <v>809.86246200000005</v>
      </c>
      <c r="N9">
        <v>20325.219766999999</v>
      </c>
      <c r="O9">
        <v>207619.90669999999</v>
      </c>
      <c r="P9" s="18">
        <v>825517800</v>
      </c>
      <c r="Q9">
        <v>407.97479700000002</v>
      </c>
      <c r="R9">
        <v>5390.6843959999997</v>
      </c>
      <c r="S9">
        <v>-0.10356</v>
      </c>
      <c r="T9">
        <v>6.0879999999999997E-3</v>
      </c>
    </row>
    <row r="10" spans="1:20" x14ac:dyDescent="0.25">
      <c r="B10" s="3"/>
      <c r="C10" s="3">
        <v>3</v>
      </c>
      <c r="D10" s="12">
        <v>0.73</v>
      </c>
      <c r="E10">
        <v>2878</v>
      </c>
      <c r="F10" s="18">
        <v>17296.669999999998</v>
      </c>
      <c r="G10">
        <v>248.68328299999999</v>
      </c>
      <c r="H10">
        <v>1783.7174399999999</v>
      </c>
      <c r="I10">
        <v>1091.545026</v>
      </c>
      <c r="J10">
        <v>111632.94137299999</v>
      </c>
      <c r="K10">
        <v>448</v>
      </c>
      <c r="L10">
        <v>6035.3333329999996</v>
      </c>
      <c r="M10">
        <v>1042.3886930000001</v>
      </c>
      <c r="N10">
        <v>23628.470001000002</v>
      </c>
      <c r="O10">
        <v>163006.86945</v>
      </c>
      <c r="P10" s="18">
        <v>144621400</v>
      </c>
      <c r="Q10">
        <v>619.90985899999998</v>
      </c>
      <c r="R10">
        <v>4523.7880590000004</v>
      </c>
      <c r="S10">
        <v>-2.2665000000000001E-2</v>
      </c>
      <c r="T10">
        <v>7.071E-3</v>
      </c>
    </row>
    <row r="11" spans="1:20" x14ac:dyDescent="0.25">
      <c r="B11" s="3"/>
      <c r="C11" s="3">
        <v>4</v>
      </c>
      <c r="D11" s="12">
        <v>0.28999999999999998</v>
      </c>
      <c r="E11">
        <v>4866.7142860000004</v>
      </c>
      <c r="F11" s="18">
        <v>733688.9</v>
      </c>
      <c r="G11">
        <v>145.52927700000001</v>
      </c>
      <c r="H11">
        <v>420.443713</v>
      </c>
      <c r="I11">
        <v>870.55149100000006</v>
      </c>
      <c r="J11">
        <v>32476.618552</v>
      </c>
      <c r="K11">
        <v>862.14285700000005</v>
      </c>
      <c r="L11">
        <v>31243.476190000001</v>
      </c>
      <c r="M11">
        <v>666.38609099999996</v>
      </c>
      <c r="N11">
        <v>7118.7096579999998</v>
      </c>
      <c r="O11">
        <v>183805.85800000001</v>
      </c>
      <c r="P11" s="18">
        <v>1103119000</v>
      </c>
      <c r="Q11">
        <v>358.820696</v>
      </c>
      <c r="R11">
        <v>7524.05584</v>
      </c>
      <c r="S11">
        <v>0.19308700000000001</v>
      </c>
      <c r="T11">
        <v>3.5469999999999998E-3</v>
      </c>
    </row>
    <row r="12" spans="1:20" x14ac:dyDescent="0.25">
      <c r="B12" s="3"/>
      <c r="C12" s="3">
        <v>5</v>
      </c>
      <c r="D12" s="12">
        <v>0.38</v>
      </c>
      <c r="E12">
        <v>7330</v>
      </c>
      <c r="F12" s="18">
        <v>1147322</v>
      </c>
      <c r="G12">
        <v>186.96450300000001</v>
      </c>
      <c r="H12">
        <v>2218.985463</v>
      </c>
      <c r="I12">
        <v>1112.5900630000001</v>
      </c>
      <c r="J12">
        <v>106691.439973</v>
      </c>
      <c r="K12">
        <v>1142.4000000000001</v>
      </c>
      <c r="L12">
        <v>27386.3</v>
      </c>
      <c r="M12">
        <v>755.78892599999995</v>
      </c>
      <c r="N12">
        <v>30520.135163999999</v>
      </c>
      <c r="O12">
        <v>304959.61686000001</v>
      </c>
      <c r="P12" s="18">
        <v>2300754000</v>
      </c>
      <c r="Q12">
        <v>262.111289</v>
      </c>
      <c r="R12">
        <v>1596.591762</v>
      </c>
      <c r="S12">
        <v>-2.4052E-2</v>
      </c>
      <c r="T12">
        <v>5.9639999999999997E-3</v>
      </c>
    </row>
    <row r="13" spans="1:20" x14ac:dyDescent="0.25">
      <c r="B13" s="3"/>
      <c r="C13" s="3"/>
      <c r="D13" s="12"/>
    </row>
    <row r="14" spans="1:20" x14ac:dyDescent="0.25">
      <c r="A14" s="3" t="s">
        <v>4</v>
      </c>
      <c r="B14" s="3">
        <v>3</v>
      </c>
      <c r="C14" s="3">
        <v>1</v>
      </c>
      <c r="D14" s="12">
        <v>0.79</v>
      </c>
      <c r="E14">
        <v>2546.818182</v>
      </c>
      <c r="F14">
        <v>70872.363635999995</v>
      </c>
      <c r="G14">
        <v>262.931535</v>
      </c>
      <c r="H14">
        <v>1894.8620980000001</v>
      </c>
      <c r="I14">
        <v>1157.2266589999999</v>
      </c>
      <c r="J14">
        <v>23833.804942999999</v>
      </c>
      <c r="K14">
        <v>366.09090900000001</v>
      </c>
      <c r="L14">
        <v>1657.2909090000001</v>
      </c>
      <c r="M14">
        <v>1041.261037</v>
      </c>
      <c r="N14">
        <v>16317.290198999999</v>
      </c>
      <c r="O14">
        <v>146219.52908199999</v>
      </c>
      <c r="P14" s="18">
        <v>376688400</v>
      </c>
      <c r="Q14">
        <v>721.48805400000003</v>
      </c>
      <c r="R14">
        <v>9255.9127289999997</v>
      </c>
      <c r="S14">
        <v>4.9418999999999998E-2</v>
      </c>
      <c r="T14">
        <v>2.9637E-2</v>
      </c>
    </row>
    <row r="15" spans="1:20" x14ac:dyDescent="0.25">
      <c r="B15" s="3"/>
      <c r="C15" s="3">
        <v>2</v>
      </c>
      <c r="D15" s="12">
        <v>0.86</v>
      </c>
      <c r="E15">
        <v>1802.25</v>
      </c>
      <c r="F15">
        <v>152468.785714</v>
      </c>
      <c r="G15">
        <v>407.75812999999999</v>
      </c>
      <c r="H15">
        <v>4160.325366</v>
      </c>
      <c r="I15">
        <v>1367.7705920000001</v>
      </c>
      <c r="J15">
        <v>14891.410141</v>
      </c>
      <c r="K15">
        <v>234.125</v>
      </c>
      <c r="L15">
        <v>3675.5535709999999</v>
      </c>
      <c r="M15">
        <v>1441.1302860000001</v>
      </c>
      <c r="N15">
        <v>17020.043723999999</v>
      </c>
      <c r="O15">
        <v>142994.662125</v>
      </c>
      <c r="P15" s="18">
        <v>1160857000</v>
      </c>
      <c r="Q15">
        <v>1096.0547859999999</v>
      </c>
      <c r="R15">
        <v>29728.744718999998</v>
      </c>
      <c r="S15">
        <v>-8.8401999999999994E-2</v>
      </c>
      <c r="T15">
        <v>1.8419999999999999E-2</v>
      </c>
    </row>
    <row r="16" spans="1:20" x14ac:dyDescent="0.25">
      <c r="B16" s="3"/>
      <c r="C16" s="3">
        <v>3</v>
      </c>
      <c r="D16" s="12">
        <v>0.94</v>
      </c>
      <c r="E16">
        <v>1760.6153850000001</v>
      </c>
      <c r="F16">
        <v>71317.923076999999</v>
      </c>
      <c r="G16">
        <v>276.53653100000002</v>
      </c>
      <c r="H16">
        <v>2172.665845</v>
      </c>
      <c r="I16">
        <v>1000.431406</v>
      </c>
      <c r="J16">
        <v>28250.252324000001</v>
      </c>
      <c r="K16">
        <v>265.76923099999999</v>
      </c>
      <c r="L16">
        <v>1957.025641</v>
      </c>
      <c r="M16">
        <v>1149.1934839999999</v>
      </c>
      <c r="N16">
        <v>37911.612609000003</v>
      </c>
      <c r="O16">
        <v>114347.485143</v>
      </c>
      <c r="P16" s="18">
        <v>873159500</v>
      </c>
      <c r="Q16">
        <v>976.23965899999996</v>
      </c>
      <c r="R16">
        <v>11061.338453</v>
      </c>
      <c r="S16">
        <v>-2.2637000000000001E-2</v>
      </c>
      <c r="T16">
        <v>2.4237999999999999E-2</v>
      </c>
    </row>
    <row r="17" spans="1:20" x14ac:dyDescent="0.25">
      <c r="B17" s="3"/>
      <c r="C17" s="3"/>
      <c r="D17" s="12"/>
    </row>
    <row r="18" spans="1:20" x14ac:dyDescent="0.25">
      <c r="A18" s="3" t="s">
        <v>27</v>
      </c>
      <c r="B18" s="3">
        <v>2</v>
      </c>
      <c r="C18" s="3">
        <v>1</v>
      </c>
      <c r="D18" s="12">
        <v>0.9</v>
      </c>
      <c r="E18">
        <v>1739.833333</v>
      </c>
      <c r="F18">
        <v>178983.76666699999</v>
      </c>
      <c r="G18">
        <v>307.72950600000001</v>
      </c>
      <c r="H18">
        <v>4890.5534399999997</v>
      </c>
      <c r="I18">
        <v>1112.6261919999999</v>
      </c>
      <c r="J18">
        <v>37055.747754999997</v>
      </c>
      <c r="K18">
        <v>249.66666699999999</v>
      </c>
      <c r="L18">
        <v>4420.6666670000004</v>
      </c>
      <c r="M18">
        <v>1211.0714700000001</v>
      </c>
      <c r="N18">
        <v>71898.080390999996</v>
      </c>
      <c r="O18">
        <v>114600.766343</v>
      </c>
      <c r="P18" s="18">
        <v>510096100</v>
      </c>
      <c r="Q18">
        <v>1025.3733279999999</v>
      </c>
      <c r="R18">
        <v>76444.986667999998</v>
      </c>
      <c r="S18">
        <v>2.0501999999999999E-2</v>
      </c>
      <c r="T18">
        <v>7.541E-3</v>
      </c>
    </row>
    <row r="19" spans="1:20" x14ac:dyDescent="0.25">
      <c r="B19" s="3"/>
      <c r="C19" s="3">
        <v>2</v>
      </c>
      <c r="D19" s="12">
        <v>0.65</v>
      </c>
      <c r="E19">
        <v>3385.0576919999999</v>
      </c>
      <c r="F19">
        <v>592731.926538</v>
      </c>
      <c r="G19">
        <v>371.539221</v>
      </c>
      <c r="H19">
        <v>1035.578855</v>
      </c>
      <c r="I19">
        <v>1222.5497009999999</v>
      </c>
      <c r="J19">
        <v>15536.642760999999</v>
      </c>
      <c r="K19">
        <v>498.94230800000003</v>
      </c>
      <c r="L19">
        <v>16900.946538</v>
      </c>
      <c r="M19">
        <v>1245.3258940000001</v>
      </c>
      <c r="N19">
        <v>12740.419583999999</v>
      </c>
      <c r="O19">
        <v>193914.33996899999</v>
      </c>
      <c r="P19" s="18">
        <v>1004123000</v>
      </c>
      <c r="Q19">
        <v>722.09551699999997</v>
      </c>
      <c r="R19">
        <v>4047.1366130000001</v>
      </c>
      <c r="S19">
        <v>-0.116019</v>
      </c>
      <c r="T19">
        <v>5.2220000000000001E-3</v>
      </c>
    </row>
    <row r="20" spans="1:20" x14ac:dyDescent="0.25">
      <c r="B20" s="3">
        <v>4</v>
      </c>
      <c r="C20" s="3">
        <v>1</v>
      </c>
      <c r="D20" s="12">
        <v>0.9</v>
      </c>
      <c r="E20">
        <v>1565</v>
      </c>
      <c r="F20">
        <v>6962</v>
      </c>
      <c r="G20">
        <v>384.50730299999998</v>
      </c>
      <c r="H20">
        <v>164.46562700000001</v>
      </c>
      <c r="I20">
        <v>1354.8641970000001</v>
      </c>
      <c r="J20">
        <v>7984.0180710000004</v>
      </c>
      <c r="K20">
        <v>229</v>
      </c>
      <c r="L20">
        <v>512</v>
      </c>
      <c r="M20">
        <v>1491.7993309999999</v>
      </c>
      <c r="N20">
        <v>13548.603668</v>
      </c>
      <c r="O20">
        <v>130313.86195000001</v>
      </c>
      <c r="P20" s="18">
        <v>17599700</v>
      </c>
      <c r="Q20">
        <v>1282.490675</v>
      </c>
      <c r="R20">
        <v>3519.1975929999999</v>
      </c>
      <c r="S20">
        <v>3.9810999999999999E-2</v>
      </c>
      <c r="T20">
        <v>1.9769999999999999E-2</v>
      </c>
    </row>
    <row r="21" spans="1:20" x14ac:dyDescent="0.25">
      <c r="B21" s="3"/>
      <c r="C21" s="3">
        <v>2</v>
      </c>
      <c r="D21" s="12">
        <v>0.9</v>
      </c>
      <c r="E21">
        <v>1827.25</v>
      </c>
      <c r="F21">
        <v>265418.91666699998</v>
      </c>
      <c r="G21">
        <v>269.34060799999997</v>
      </c>
      <c r="H21">
        <v>2201.2705380000002</v>
      </c>
      <c r="I21">
        <v>991.50719000000004</v>
      </c>
      <c r="J21">
        <v>418.98952400000002</v>
      </c>
      <c r="K21">
        <v>260</v>
      </c>
      <c r="L21">
        <v>6770</v>
      </c>
      <c r="M21">
        <v>1070.7075400000001</v>
      </c>
      <c r="N21">
        <v>36505.800989000003</v>
      </c>
      <c r="O21">
        <v>106744.21854</v>
      </c>
      <c r="P21" s="18">
        <v>597392200</v>
      </c>
      <c r="Q21">
        <v>896.81465400000002</v>
      </c>
      <c r="R21">
        <v>60125.914872000001</v>
      </c>
      <c r="S21">
        <v>1.0847000000000001E-2</v>
      </c>
      <c r="T21">
        <v>5.6049999999999997E-3</v>
      </c>
    </row>
    <row r="22" spans="1:20" x14ac:dyDescent="0.25">
      <c r="B22" s="3"/>
      <c r="C22" s="3">
        <v>3</v>
      </c>
      <c r="D22" s="12">
        <v>0.69</v>
      </c>
      <c r="E22">
        <v>2974.9285709999999</v>
      </c>
      <c r="F22">
        <v>234136.725275</v>
      </c>
      <c r="G22">
        <v>389.93349599999999</v>
      </c>
      <c r="H22">
        <v>886.51278300000001</v>
      </c>
      <c r="I22">
        <v>1261.4699169999999</v>
      </c>
      <c r="J22">
        <v>11103.441892999999</v>
      </c>
      <c r="K22">
        <v>420.07142900000002</v>
      </c>
      <c r="L22">
        <v>7869.8791209999999</v>
      </c>
      <c r="M22">
        <v>1309.901597</v>
      </c>
      <c r="N22">
        <v>11153.346777000001</v>
      </c>
      <c r="O22">
        <v>190384.07129299999</v>
      </c>
      <c r="P22" s="18">
        <v>774363500</v>
      </c>
      <c r="Q22">
        <v>758.05282499999998</v>
      </c>
      <c r="R22">
        <v>3250.556998</v>
      </c>
      <c r="S22">
        <v>-0.16040399999999999</v>
      </c>
      <c r="T22">
        <v>1.9319999999999999E-3</v>
      </c>
    </row>
    <row r="23" spans="1:20" x14ac:dyDescent="0.25">
      <c r="B23" s="3"/>
      <c r="C23" s="3">
        <v>4</v>
      </c>
      <c r="D23" s="12">
        <v>0.59</v>
      </c>
      <c r="E23">
        <v>3863.541667</v>
      </c>
      <c r="F23">
        <v>606570.47537899995</v>
      </c>
      <c r="G23">
        <v>350.07923299999999</v>
      </c>
      <c r="H23">
        <v>372.86738300000002</v>
      </c>
      <c r="I23">
        <v>1177.142781</v>
      </c>
      <c r="J23">
        <v>18011.172585</v>
      </c>
      <c r="K23">
        <v>590.95833300000004</v>
      </c>
      <c r="L23">
        <v>11956.657197</v>
      </c>
      <c r="M23">
        <v>1169.987574</v>
      </c>
      <c r="N23">
        <v>4275.1210730000003</v>
      </c>
      <c r="O23">
        <v>198032.98675800001</v>
      </c>
      <c r="P23" s="18">
        <v>1332574000</v>
      </c>
      <c r="Q23">
        <v>680.14532499999996</v>
      </c>
      <c r="R23">
        <v>1791.1235859999999</v>
      </c>
      <c r="S23">
        <v>-6.4236000000000001E-2</v>
      </c>
      <c r="T23">
        <v>4.1510000000000002E-3</v>
      </c>
    </row>
    <row r="24" spans="1:20" x14ac:dyDescent="0.25">
      <c r="B24" s="3"/>
      <c r="C24" s="3"/>
    </row>
    <row r="25" spans="1:20" x14ac:dyDescent="0.25">
      <c r="B25" s="3"/>
      <c r="C25" s="3"/>
    </row>
    <row r="26" spans="1:20" x14ac:dyDescent="0.25">
      <c r="B26" s="3"/>
      <c r="C26" s="3"/>
    </row>
    <row r="27" spans="1:20" x14ac:dyDescent="0.25">
      <c r="B27" s="3"/>
      <c r="C27" s="3"/>
    </row>
    <row r="28" spans="1:20" x14ac:dyDescent="0.25">
      <c r="B28" s="3"/>
      <c r="C28" s="3"/>
    </row>
    <row r="29" spans="1:20" x14ac:dyDescent="0.25">
      <c r="B29" s="3"/>
      <c r="C29" s="3"/>
    </row>
    <row r="30" spans="1:20" x14ac:dyDescent="0.25">
      <c r="B30" s="3"/>
      <c r="C30" s="3"/>
      <c r="D30" s="5"/>
    </row>
  </sheetData>
  <mergeCells count="8">
    <mergeCell ref="E1:F1"/>
    <mergeCell ref="G1:H1"/>
    <mergeCell ref="I1:J1"/>
    <mergeCell ref="S1:T1"/>
    <mergeCell ref="K1:L1"/>
    <mergeCell ref="M1:N1"/>
    <mergeCell ref="O1:P1"/>
    <mergeCell ref="Q1:R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1st</vt:lpstr>
      <vt:lpstr>2nd</vt:lpstr>
      <vt:lpstr>1st-Features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2024-12-10T09:02:00Z</dcterms:modified>
</cp:coreProperties>
</file>