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lamou\Desktop\"/>
    </mc:Choice>
  </mc:AlternateContent>
  <bookViews>
    <workbookView xWindow="0" yWindow="0" windowWidth="20490" windowHeight="5220" activeTab="1"/>
  </bookViews>
  <sheets>
    <sheet name="Sheet2" sheetId="2" r:id="rId1"/>
    <sheet name="Feuil1" sheetId="3" r:id="rId2"/>
  </sheets>
  <definedNames>
    <definedName name="tva">Feuil1!$I$9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E10" i="3"/>
  <c r="E9" i="3"/>
  <c r="E8" i="3"/>
  <c r="E7" i="3"/>
  <c r="E6" i="3"/>
  <c r="E5" i="3"/>
  <c r="E4" i="3"/>
  <c r="E3" i="3"/>
  <c r="V11" i="2"/>
  <c r="T11" i="2"/>
  <c r="S11" i="2"/>
  <c r="R11" i="2"/>
  <c r="N11" i="2"/>
  <c r="J11" i="2"/>
  <c r="F11" i="2"/>
  <c r="V10" i="2"/>
  <c r="T10" i="2"/>
  <c r="S10" i="2"/>
  <c r="R10" i="2"/>
  <c r="N10" i="2"/>
  <c r="J10" i="2"/>
  <c r="F10" i="2"/>
  <c r="V9" i="2"/>
  <c r="T9" i="2"/>
  <c r="S9" i="2"/>
  <c r="R9" i="2"/>
  <c r="N9" i="2"/>
  <c r="J9" i="2"/>
  <c r="F9" i="2"/>
  <c r="V8" i="2"/>
  <c r="T8" i="2"/>
  <c r="S8" i="2"/>
  <c r="R8" i="2"/>
  <c r="N8" i="2"/>
  <c r="J8" i="2"/>
  <c r="F8" i="2"/>
  <c r="V7" i="2"/>
  <c r="T7" i="2"/>
  <c r="S7" i="2"/>
  <c r="R7" i="2"/>
  <c r="N7" i="2"/>
  <c r="J7" i="2"/>
  <c r="F7" i="2"/>
  <c r="V6" i="2"/>
  <c r="T6" i="2"/>
  <c r="S6" i="2"/>
  <c r="R6" i="2"/>
  <c r="N6" i="2"/>
  <c r="J6" i="2"/>
  <c r="F6" i="2"/>
  <c r="F11" i="3" l="1"/>
</calcChain>
</file>

<file path=xl/sharedStrings.xml><?xml version="1.0" encoding="utf-8"?>
<sst xmlns="http://schemas.openxmlformats.org/spreadsheetml/2006/main" count="67" uniqueCount="47">
  <si>
    <t>N°</t>
  </si>
  <si>
    <t>TOUILEB     /A</t>
  </si>
  <si>
    <t>AISSAOUI     /R</t>
  </si>
  <si>
    <t>NOURI      /D</t>
  </si>
  <si>
    <t>KASBADJI       /B</t>
  </si>
  <si>
    <t xml:space="preserve">ZERZIMI       /S  </t>
  </si>
  <si>
    <t>BENFODIL       /S</t>
  </si>
  <si>
    <t>MATIERES</t>
  </si>
  <si>
    <t>FISCALITE</t>
  </si>
  <si>
    <t>COEF</t>
  </si>
  <si>
    <t>COMMERCE</t>
  </si>
  <si>
    <t>ARITHMETIQUES</t>
  </si>
  <si>
    <t>NOTE ELIM :  24</t>
  </si>
  <si>
    <t>COMPTABILITE GLE</t>
  </si>
  <si>
    <t>NOTE ELIM :  12</t>
  </si>
  <si>
    <t>NC1</t>
  </si>
  <si>
    <t>NC2</t>
  </si>
  <si>
    <t>NOMS ET PRENOMS</t>
  </si>
  <si>
    <t>NOTE ELIM : 12</t>
  </si>
  <si>
    <t>NS</t>
  </si>
  <si>
    <t>MS</t>
  </si>
  <si>
    <t>NC</t>
  </si>
  <si>
    <t>NT</t>
  </si>
  <si>
    <t>M S G /20</t>
  </si>
  <si>
    <t>DECISION DU JURY</t>
  </si>
  <si>
    <t>ADMIS</t>
  </si>
  <si>
    <t>RATTRAPAGE</t>
  </si>
  <si>
    <t>REDOUBLE</t>
  </si>
  <si>
    <t>EXCLUS</t>
  </si>
  <si>
    <t>Montant hors taxe</t>
  </si>
  <si>
    <t>ECRAN</t>
  </si>
  <si>
    <t>UNITE</t>
  </si>
  <si>
    <t>IMPRIMANTE</t>
  </si>
  <si>
    <t>SOURIS</t>
  </si>
  <si>
    <t>CLAVIER</t>
  </si>
  <si>
    <t>STYLO OPTIQUE</t>
  </si>
  <si>
    <t>ONDULEUR</t>
  </si>
  <si>
    <t>FILTRE ECRAN</t>
  </si>
  <si>
    <t>PRODUIT</t>
  </si>
  <si>
    <t>QUANTITE</t>
  </si>
  <si>
    <t>MONTANT</t>
  </si>
  <si>
    <t>OBSERVATION</t>
  </si>
  <si>
    <t>S I T U A T I O N  D’ A C H A T</t>
  </si>
  <si>
    <t>P. U</t>
  </si>
  <si>
    <t>Montant   T T C</t>
  </si>
  <si>
    <t>Message</t>
  </si>
  <si>
    <t>T v a   19 %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</si>
</sst>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TimesNewRomanPSMT"/>
    </font>
    <font>
      <b/>
      <i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fornian FB"/>
      <family val="1"/>
    </font>
    <font>
      <b/>
      <sz val="14"/>
      <color theme="0"/>
      <name val="Californian FB"/>
      <family val="1"/>
    </font>
    <font>
      <sz val="12"/>
      <color theme="1"/>
      <name val="Calibri"/>
      <family val="2"/>
      <scheme val="minor"/>
    </font>
    <font>
      <b/>
      <sz val="14"/>
      <color rgb="FF000000"/>
      <name val="Californian FB"/>
      <family val="1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DF454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5" borderId="1" xfId="0" applyFont="1" applyFill="1" applyBorder="1"/>
    <xf numFmtId="0" fontId="1" fillId="9" borderId="1" xfId="0" applyFont="1" applyFill="1" applyBorder="1"/>
    <xf numFmtId="0" fontId="3" fillId="10" borderId="0" xfId="0" applyFont="1" applyFill="1"/>
    <xf numFmtId="2" fontId="0" fillId="0" borderId="0" xfId="0" applyNumberFormat="1"/>
    <xf numFmtId="0" fontId="8" fillId="0" borderId="0" xfId="0" applyFont="1"/>
    <xf numFmtId="0" fontId="7" fillId="12" borderId="5" xfId="0" applyFont="1" applyFill="1" applyBorder="1" applyAlignment="1">
      <alignment horizontal="left"/>
    </xf>
    <xf numFmtId="0" fontId="6" fillId="11" borderId="5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9" fontId="0" fillId="0" borderId="0" xfId="0" applyNumberFormat="1"/>
    <xf numFmtId="2" fontId="6" fillId="0" borderId="5" xfId="1" applyNumberFormat="1" applyFont="1" applyBorder="1" applyAlignment="1">
      <alignment horizontal="left"/>
    </xf>
    <xf numFmtId="2" fontId="9" fillId="0" borderId="5" xfId="0" applyNumberFormat="1" applyFont="1" applyBorder="1" applyAlignment="1">
      <alignment vertical="center" wrapText="1"/>
    </xf>
    <xf numFmtId="2" fontId="6" fillId="0" borderId="5" xfId="0" applyNumberFormat="1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textRotation="90"/>
    </xf>
    <xf numFmtId="0" fontId="1" fillId="7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</cellXfs>
  <cellStyles count="2">
    <cellStyle name="Milliers" xfId="1" builtinId="3"/>
    <cellStyle name="Normal" xfId="0" builtinId="0"/>
  </cellStyles>
  <dxfs count="8">
    <dxf>
      <font>
        <color theme="0"/>
      </font>
      <fill>
        <patternFill>
          <bgColor theme="1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vertical/>
        <horizontal/>
      </border>
    </dxf>
    <dxf>
      <font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vertical/>
        <horizontal/>
      </border>
    </dxf>
    <dxf>
      <font>
        <color theme="1"/>
      </font>
      <fill>
        <patternFill>
          <bgColor rgb="FFFF9900"/>
        </patternFill>
      </fill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CC0000"/>
      <color rgb="FFFF9900"/>
      <color rgb="FFFF3300"/>
      <color rgb="FFDF4545"/>
      <color rgb="FFFF7C8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ln>
                  <a:noFill/>
                </a:ln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accent1">
                    <a:lumMod val="60000"/>
                    <a:lumOff val="40000"/>
                  </a:schemeClr>
                </a:solidFill>
              </a:rPr>
              <a:t>SITUATION D'ACHAT </a:t>
            </a:r>
            <a:br>
              <a:rPr lang="fr-FR">
                <a:solidFill>
                  <a:schemeClr val="accent1">
                    <a:lumMod val="60000"/>
                    <a:lumOff val="40000"/>
                  </a:schemeClr>
                </a:solidFill>
              </a:rPr>
            </a:br>
            <a:endParaRPr lang="fr-FR">
              <a:solidFill>
                <a:schemeClr val="accent1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39296233092814625"/>
          <c:y val="2.8346458450397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ln>
                <a:noFill/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>
        <c:manualLayout>
          <c:layoutTarget val="inner"/>
          <c:xMode val="edge"/>
          <c:yMode val="edge"/>
          <c:x val="0.14891887294575984"/>
          <c:y val="0.12933201868262251"/>
          <c:w val="0.84968741212804322"/>
          <c:h val="0.7173472922855433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QUANTITE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Feuil1!$B$3:$B$10</c:f>
              <c:strCache>
                <c:ptCount val="8"/>
                <c:pt idx="0">
                  <c:v>ECRAN</c:v>
                </c:pt>
                <c:pt idx="1">
                  <c:v>UNITE</c:v>
                </c:pt>
                <c:pt idx="2">
                  <c:v>IMPRIMANTE</c:v>
                </c:pt>
                <c:pt idx="3">
                  <c:v>SOURIS</c:v>
                </c:pt>
                <c:pt idx="4">
                  <c:v>CLAVIER</c:v>
                </c:pt>
                <c:pt idx="5">
                  <c:v>STYLO OPTIQUE</c:v>
                </c:pt>
                <c:pt idx="6">
                  <c:v>ONDULEUR</c:v>
                </c:pt>
                <c:pt idx="7">
                  <c:v>FILTRE ECRAN</c:v>
                </c:pt>
              </c:strCache>
            </c:strRef>
          </c:cat>
          <c:val>
            <c:numRef>
              <c:f>Feuil1!$C$3:$C$10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Feuil1!$D$2</c:f>
              <c:strCache>
                <c:ptCount val="1"/>
                <c:pt idx="0">
                  <c:v>P. U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Feuil1!$B$3:$B$10</c:f>
              <c:strCache>
                <c:ptCount val="8"/>
                <c:pt idx="0">
                  <c:v>ECRAN</c:v>
                </c:pt>
                <c:pt idx="1">
                  <c:v>UNITE</c:v>
                </c:pt>
                <c:pt idx="2">
                  <c:v>IMPRIMANTE</c:v>
                </c:pt>
                <c:pt idx="3">
                  <c:v>SOURIS</c:v>
                </c:pt>
                <c:pt idx="4">
                  <c:v>CLAVIER</c:v>
                </c:pt>
                <c:pt idx="5">
                  <c:v>STYLO OPTIQUE</c:v>
                </c:pt>
                <c:pt idx="6">
                  <c:v>ONDULEUR</c:v>
                </c:pt>
                <c:pt idx="7">
                  <c:v>FILTRE ECRAN</c:v>
                </c:pt>
              </c:strCache>
            </c:strRef>
          </c:cat>
          <c:val>
            <c:numRef>
              <c:f>Feuil1!$D$3:$D$10</c:f>
              <c:numCache>
                <c:formatCode>0.00</c:formatCode>
                <c:ptCount val="8"/>
                <c:pt idx="0">
                  <c:v>4000</c:v>
                </c:pt>
                <c:pt idx="1">
                  <c:v>15000</c:v>
                </c:pt>
                <c:pt idx="2">
                  <c:v>12000</c:v>
                </c:pt>
                <c:pt idx="3">
                  <c:v>300</c:v>
                </c:pt>
                <c:pt idx="4">
                  <c:v>1000</c:v>
                </c:pt>
                <c:pt idx="5">
                  <c:v>600</c:v>
                </c:pt>
                <c:pt idx="6">
                  <c:v>8000</c:v>
                </c:pt>
                <c:pt idx="7">
                  <c:v>500</c:v>
                </c:pt>
              </c:numCache>
            </c:numRef>
          </c:val>
        </c:ser>
        <c:ser>
          <c:idx val="2"/>
          <c:order val="2"/>
          <c:tx>
            <c:strRef>
              <c:f>Feuil1!$E$2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Feuil1!$B$3:$B$10</c:f>
              <c:strCache>
                <c:ptCount val="8"/>
                <c:pt idx="0">
                  <c:v>ECRAN</c:v>
                </c:pt>
                <c:pt idx="1">
                  <c:v>UNITE</c:v>
                </c:pt>
                <c:pt idx="2">
                  <c:v>IMPRIMANTE</c:v>
                </c:pt>
                <c:pt idx="3">
                  <c:v>SOURIS</c:v>
                </c:pt>
                <c:pt idx="4">
                  <c:v>CLAVIER</c:v>
                </c:pt>
                <c:pt idx="5">
                  <c:v>STYLO OPTIQUE</c:v>
                </c:pt>
                <c:pt idx="6">
                  <c:v>ONDULEUR</c:v>
                </c:pt>
                <c:pt idx="7">
                  <c:v>FILTRE ECRAN</c:v>
                </c:pt>
              </c:strCache>
            </c:strRef>
          </c:cat>
          <c:val>
            <c:numRef>
              <c:f>Feuil1!$E$3:$E$10</c:f>
              <c:numCache>
                <c:formatCode>0.00</c:formatCode>
                <c:ptCount val="8"/>
                <c:pt idx="0">
                  <c:v>40000</c:v>
                </c:pt>
                <c:pt idx="1">
                  <c:v>75000</c:v>
                </c:pt>
                <c:pt idx="2">
                  <c:v>36000</c:v>
                </c:pt>
                <c:pt idx="3">
                  <c:v>2700</c:v>
                </c:pt>
                <c:pt idx="4">
                  <c:v>12000</c:v>
                </c:pt>
                <c:pt idx="5">
                  <c:v>3600</c:v>
                </c:pt>
                <c:pt idx="6">
                  <c:v>16000</c:v>
                </c:pt>
                <c:pt idx="7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9689104"/>
        <c:axId val="239685968"/>
        <c:axId val="0"/>
      </c:bar3DChart>
      <c:catAx>
        <c:axId val="2396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685968"/>
        <c:crosses val="autoZero"/>
        <c:auto val="1"/>
        <c:lblAlgn val="ctr"/>
        <c:lblOffset val="100"/>
        <c:noMultiLvlLbl val="0"/>
      </c:catAx>
      <c:valAx>
        <c:axId val="239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68910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solidFill>
          <a:schemeClr val="tx1"/>
        </a:solid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27224149565727851"/>
          <c:w val="6.5697874155228084E-2"/>
          <c:h val="0.2169622275476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chemeClr val="tx1"/>
      </a:solidFill>
    </a:ln>
    <a:effectLst/>
    <a:scene3d>
      <a:camera prst="orthographicFront"/>
      <a:lightRig rig="threePt" dir="t"/>
    </a:scene3d>
    <a:sp3d/>
  </c:spPr>
  <c:txPr>
    <a:bodyPr/>
    <a:lstStyle/>
    <a:p>
      <a:pPr>
        <a:defRPr>
          <a:ln>
            <a:noFill/>
          </a:ln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84667</xdr:rowOff>
    </xdr:from>
    <xdr:to>
      <xdr:col>8</xdr:col>
      <xdr:colOff>963083</xdr:colOff>
      <xdr:row>42</xdr:row>
      <xdr:rowOff>105833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zoomScale="80" zoomScaleNormal="80" workbookViewId="0">
      <selection activeCell="E21" sqref="E21"/>
    </sheetView>
  </sheetViews>
  <sheetFormatPr baseColWidth="10" defaultColWidth="9.140625" defaultRowHeight="15"/>
  <cols>
    <col min="2" max="2" width="18.28515625" customWidth="1"/>
    <col min="6" max="6" width="11.140625" bestFit="1" customWidth="1"/>
    <col min="10" max="10" width="7.5703125" customWidth="1"/>
    <col min="23" max="23" width="20.85546875" customWidth="1"/>
  </cols>
  <sheetData>
    <row r="1" spans="1:23" ht="34.5" customHeight="1">
      <c r="A1" s="19" t="s">
        <v>0</v>
      </c>
      <c r="B1" s="20" t="s">
        <v>17</v>
      </c>
      <c r="C1" s="26" t="s">
        <v>7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7" t="s">
        <v>21</v>
      </c>
      <c r="T1" s="31" t="s">
        <v>19</v>
      </c>
      <c r="U1" s="28" t="s">
        <v>22</v>
      </c>
      <c r="V1" s="29" t="s">
        <v>23</v>
      </c>
      <c r="W1" s="30" t="s">
        <v>24</v>
      </c>
    </row>
    <row r="2" spans="1:23" ht="38.25" customHeight="1">
      <c r="A2" s="19"/>
      <c r="B2" s="20"/>
      <c r="C2" s="21" t="s">
        <v>8</v>
      </c>
      <c r="D2" s="21"/>
      <c r="E2" s="21"/>
      <c r="F2" s="21"/>
      <c r="G2" s="22" t="s">
        <v>13</v>
      </c>
      <c r="H2" s="23"/>
      <c r="I2" s="23"/>
      <c r="J2" s="24"/>
      <c r="K2" s="21" t="s">
        <v>10</v>
      </c>
      <c r="L2" s="21"/>
      <c r="M2" s="21"/>
      <c r="N2" s="21"/>
      <c r="O2" s="21" t="s">
        <v>11</v>
      </c>
      <c r="P2" s="21"/>
      <c r="Q2" s="21"/>
      <c r="R2" s="21"/>
      <c r="S2" s="27"/>
      <c r="T2" s="31"/>
      <c r="U2" s="28"/>
      <c r="V2" s="29"/>
      <c r="W2" s="30"/>
    </row>
    <row r="3" spans="1:23" ht="21" customHeight="1">
      <c r="A3" s="19"/>
      <c r="B3" s="20"/>
      <c r="C3" s="25" t="s">
        <v>12</v>
      </c>
      <c r="D3" s="25"/>
      <c r="E3" s="25"/>
      <c r="F3" s="25"/>
      <c r="G3" s="25" t="s">
        <v>12</v>
      </c>
      <c r="H3" s="25"/>
      <c r="I3" s="25"/>
      <c r="J3" s="25"/>
      <c r="K3" s="25" t="s">
        <v>18</v>
      </c>
      <c r="L3" s="25"/>
      <c r="M3" s="25"/>
      <c r="N3" s="25"/>
      <c r="O3" s="25" t="s">
        <v>14</v>
      </c>
      <c r="P3" s="25"/>
      <c r="Q3" s="25"/>
      <c r="R3" s="25"/>
      <c r="S3" s="27"/>
      <c r="T3" s="31"/>
      <c r="U3" s="28"/>
      <c r="V3" s="29"/>
      <c r="W3" s="30"/>
    </row>
    <row r="4" spans="1:23" ht="18.75">
      <c r="A4" s="19"/>
      <c r="B4" s="20"/>
      <c r="C4" s="25" t="s">
        <v>9</v>
      </c>
      <c r="D4" s="25"/>
      <c r="E4" s="25">
        <v>3</v>
      </c>
      <c r="F4" s="25"/>
      <c r="G4" s="25" t="s">
        <v>9</v>
      </c>
      <c r="H4" s="25"/>
      <c r="I4" s="25">
        <v>4</v>
      </c>
      <c r="J4" s="25"/>
      <c r="K4" s="25" t="s">
        <v>9</v>
      </c>
      <c r="L4" s="25"/>
      <c r="M4" s="25">
        <v>2</v>
      </c>
      <c r="N4" s="25"/>
      <c r="O4" s="25" t="s">
        <v>9</v>
      </c>
      <c r="P4" s="25"/>
      <c r="Q4" s="25">
        <v>2</v>
      </c>
      <c r="R4" s="25"/>
      <c r="S4" s="27"/>
      <c r="T4" s="31"/>
      <c r="U4" s="28"/>
      <c r="V4" s="29"/>
      <c r="W4" s="30"/>
    </row>
    <row r="5" spans="1:23" ht="18.75">
      <c r="A5" s="19"/>
      <c r="B5" s="20"/>
      <c r="C5" s="1" t="s">
        <v>15</v>
      </c>
      <c r="D5" s="1" t="s">
        <v>16</v>
      </c>
      <c r="E5" s="1" t="s">
        <v>19</v>
      </c>
      <c r="F5" s="5" t="s">
        <v>20</v>
      </c>
      <c r="G5" s="1" t="s">
        <v>15</v>
      </c>
      <c r="H5" s="1" t="s">
        <v>16</v>
      </c>
      <c r="I5" s="1" t="s">
        <v>19</v>
      </c>
      <c r="J5" s="5" t="s">
        <v>20</v>
      </c>
      <c r="K5" s="1" t="s">
        <v>15</v>
      </c>
      <c r="L5" s="1" t="s">
        <v>16</v>
      </c>
      <c r="M5" s="1" t="s">
        <v>19</v>
      </c>
      <c r="N5" s="5" t="s">
        <v>20</v>
      </c>
      <c r="O5" s="1" t="s">
        <v>15</v>
      </c>
      <c r="P5" s="1" t="s">
        <v>16</v>
      </c>
      <c r="Q5" s="1" t="s">
        <v>19</v>
      </c>
      <c r="R5" s="5" t="s">
        <v>20</v>
      </c>
      <c r="S5" s="27"/>
      <c r="T5" s="31"/>
      <c r="U5" s="28"/>
      <c r="V5" s="29"/>
      <c r="W5" s="30"/>
    </row>
    <row r="6" spans="1:23" ht="18.75">
      <c r="A6" s="2">
        <v>1</v>
      </c>
      <c r="B6" s="3" t="s">
        <v>6</v>
      </c>
      <c r="C6" s="1">
        <v>12</v>
      </c>
      <c r="D6" s="1">
        <v>9</v>
      </c>
      <c r="E6" s="1">
        <v>1</v>
      </c>
      <c r="F6" s="5">
        <f t="shared" ref="F6:F11" si="0">(C6+D6+E6)/4</f>
        <v>5.5</v>
      </c>
      <c r="G6" s="1">
        <v>3</v>
      </c>
      <c r="H6" s="1">
        <v>11</v>
      </c>
      <c r="I6" s="1">
        <v>9</v>
      </c>
      <c r="J6" s="5">
        <f t="shared" ref="J6:J11" si="1">(G6+H6+I6)/4</f>
        <v>5.75</v>
      </c>
      <c r="K6" s="1">
        <v>2</v>
      </c>
      <c r="L6" s="1">
        <v>6</v>
      </c>
      <c r="M6" s="1">
        <v>11</v>
      </c>
      <c r="N6" s="5">
        <f t="shared" ref="N6:N11" si="2">(K6+L6+M6)/4</f>
        <v>4.75</v>
      </c>
      <c r="O6" s="1">
        <v>14</v>
      </c>
      <c r="P6" s="1">
        <v>8</v>
      </c>
      <c r="Q6" s="1">
        <v>3</v>
      </c>
      <c r="R6" s="5">
        <f t="shared" ref="R6:R11" si="3">(O6+P6+Q6)/4</f>
        <v>6.25</v>
      </c>
      <c r="S6" s="7">
        <f t="shared" ref="S6:S11" si="4">(C6+D6+G6+H6+K6+L6+O6+P6)/8</f>
        <v>8.125</v>
      </c>
      <c r="T6" s="6">
        <f t="shared" ref="T6:T11" si="5">(E6+I6+M6+Q6)/4</f>
        <v>6</v>
      </c>
      <c r="U6" s="4">
        <v>9</v>
      </c>
      <c r="V6" s="8">
        <f t="shared" ref="V6:V11" si="6">(S6+T6+U6)/4</f>
        <v>5.78125</v>
      </c>
      <c r="W6" s="9" t="s">
        <v>27</v>
      </c>
    </row>
    <row r="7" spans="1:23" ht="18.75">
      <c r="A7" s="2">
        <v>2</v>
      </c>
      <c r="B7" s="3" t="s">
        <v>5</v>
      </c>
      <c r="C7" s="1">
        <v>15</v>
      </c>
      <c r="D7" s="1">
        <v>10</v>
      </c>
      <c r="E7" s="1">
        <v>25</v>
      </c>
      <c r="F7" s="5">
        <f t="shared" si="0"/>
        <v>12.5</v>
      </c>
      <c r="G7" s="1">
        <v>13</v>
      </c>
      <c r="H7" s="1">
        <v>18</v>
      </c>
      <c r="I7" s="1">
        <v>5</v>
      </c>
      <c r="J7" s="5">
        <f t="shared" si="1"/>
        <v>9</v>
      </c>
      <c r="K7" s="1">
        <v>12</v>
      </c>
      <c r="L7" s="1">
        <v>17</v>
      </c>
      <c r="M7" s="1">
        <v>28</v>
      </c>
      <c r="N7" s="5">
        <f t="shared" si="2"/>
        <v>14.25</v>
      </c>
      <c r="O7" s="1">
        <v>10</v>
      </c>
      <c r="P7" s="1">
        <v>18</v>
      </c>
      <c r="Q7" s="1">
        <v>26</v>
      </c>
      <c r="R7" s="5">
        <f t="shared" si="3"/>
        <v>13.5</v>
      </c>
      <c r="S7" s="7">
        <f t="shared" si="4"/>
        <v>14.125</v>
      </c>
      <c r="T7" s="6">
        <f t="shared" si="5"/>
        <v>21</v>
      </c>
      <c r="U7" s="4">
        <v>15</v>
      </c>
      <c r="V7" s="8">
        <f t="shared" si="6"/>
        <v>12.53125</v>
      </c>
      <c r="W7" s="9" t="s">
        <v>25</v>
      </c>
    </row>
    <row r="8" spans="1:23" ht="18.75">
      <c r="A8" s="2">
        <v>3</v>
      </c>
      <c r="B8" s="3" t="s">
        <v>4</v>
      </c>
      <c r="C8" s="1">
        <v>19</v>
      </c>
      <c r="D8" s="1">
        <v>15</v>
      </c>
      <c r="E8" s="1">
        <v>2</v>
      </c>
      <c r="F8" s="5">
        <f t="shared" si="0"/>
        <v>9</v>
      </c>
      <c r="G8" s="1">
        <v>17</v>
      </c>
      <c r="H8" s="1">
        <v>16</v>
      </c>
      <c r="I8" s="1">
        <v>40</v>
      </c>
      <c r="J8" s="5">
        <f t="shared" si="1"/>
        <v>18.25</v>
      </c>
      <c r="K8" s="1">
        <v>16</v>
      </c>
      <c r="L8" s="1">
        <v>18</v>
      </c>
      <c r="M8" s="1">
        <v>36</v>
      </c>
      <c r="N8" s="5">
        <f t="shared" si="2"/>
        <v>17.5</v>
      </c>
      <c r="O8" s="1">
        <v>15</v>
      </c>
      <c r="P8" s="1">
        <v>12</v>
      </c>
      <c r="Q8" s="1">
        <v>37</v>
      </c>
      <c r="R8" s="5">
        <f t="shared" si="3"/>
        <v>16</v>
      </c>
      <c r="S8" s="7">
        <f t="shared" si="4"/>
        <v>16</v>
      </c>
      <c r="T8" s="6">
        <f t="shared" si="5"/>
        <v>28.75</v>
      </c>
      <c r="U8" s="4">
        <v>18</v>
      </c>
      <c r="V8" s="8">
        <f t="shared" si="6"/>
        <v>15.6875</v>
      </c>
      <c r="W8" s="9" t="s">
        <v>25</v>
      </c>
    </row>
    <row r="9" spans="1:23" ht="18.75">
      <c r="A9" s="2">
        <v>4</v>
      </c>
      <c r="B9" s="3" t="s">
        <v>3</v>
      </c>
      <c r="C9" s="1">
        <v>14</v>
      </c>
      <c r="D9" s="1">
        <v>3</v>
      </c>
      <c r="E9" s="1">
        <v>12</v>
      </c>
      <c r="F9" s="5">
        <f t="shared" si="0"/>
        <v>7.25</v>
      </c>
      <c r="G9" s="1">
        <v>13</v>
      </c>
      <c r="H9" s="1">
        <v>16</v>
      </c>
      <c r="I9" s="1">
        <v>22</v>
      </c>
      <c r="J9" s="5">
        <f t="shared" si="1"/>
        <v>12.75</v>
      </c>
      <c r="K9" s="1">
        <v>14</v>
      </c>
      <c r="L9" s="1">
        <v>10</v>
      </c>
      <c r="M9" s="1">
        <v>3</v>
      </c>
      <c r="N9" s="5">
        <f t="shared" si="2"/>
        <v>6.75</v>
      </c>
      <c r="O9" s="1">
        <v>13</v>
      </c>
      <c r="P9" s="1">
        <v>17</v>
      </c>
      <c r="Q9" s="1">
        <v>11</v>
      </c>
      <c r="R9" s="5">
        <f t="shared" si="3"/>
        <v>10.25</v>
      </c>
      <c r="S9" s="7">
        <f t="shared" si="4"/>
        <v>12.5</v>
      </c>
      <c r="T9" s="6">
        <f t="shared" si="5"/>
        <v>12</v>
      </c>
      <c r="U9" s="4">
        <v>14</v>
      </c>
      <c r="V9" s="8">
        <f t="shared" si="6"/>
        <v>9.625</v>
      </c>
      <c r="W9" s="9" t="s">
        <v>26</v>
      </c>
    </row>
    <row r="10" spans="1:23" ht="18.75">
      <c r="A10" s="2">
        <v>5</v>
      </c>
      <c r="B10" s="3" t="s">
        <v>2</v>
      </c>
      <c r="C10" s="1">
        <v>0</v>
      </c>
      <c r="D10" s="1">
        <v>0</v>
      </c>
      <c r="E10" s="1">
        <v>0</v>
      </c>
      <c r="F10" s="5">
        <f t="shared" si="0"/>
        <v>0</v>
      </c>
      <c r="G10" s="1">
        <v>0</v>
      </c>
      <c r="H10" s="1">
        <v>0</v>
      </c>
      <c r="I10" s="1">
        <v>0</v>
      </c>
      <c r="J10" s="5">
        <f t="shared" si="1"/>
        <v>0</v>
      </c>
      <c r="K10" s="1">
        <v>0</v>
      </c>
      <c r="L10" s="1">
        <v>0</v>
      </c>
      <c r="M10" s="1">
        <v>0</v>
      </c>
      <c r="N10" s="5">
        <f t="shared" si="2"/>
        <v>0</v>
      </c>
      <c r="O10" s="1">
        <v>0</v>
      </c>
      <c r="P10" s="1">
        <v>0</v>
      </c>
      <c r="Q10" s="1">
        <v>0</v>
      </c>
      <c r="R10" s="5">
        <f t="shared" si="3"/>
        <v>0</v>
      </c>
      <c r="S10" s="7">
        <f t="shared" si="4"/>
        <v>0</v>
      </c>
      <c r="T10" s="6">
        <f t="shared" si="5"/>
        <v>0</v>
      </c>
      <c r="U10" s="4">
        <v>0</v>
      </c>
      <c r="V10" s="8">
        <f t="shared" si="6"/>
        <v>0</v>
      </c>
      <c r="W10" s="9" t="s">
        <v>28</v>
      </c>
    </row>
    <row r="11" spans="1:23" ht="18.75">
      <c r="A11" s="2">
        <v>6</v>
      </c>
      <c r="B11" s="3" t="s">
        <v>1</v>
      </c>
      <c r="C11" s="1">
        <v>16</v>
      </c>
      <c r="D11" s="1">
        <v>14</v>
      </c>
      <c r="E11" s="1">
        <v>29</v>
      </c>
      <c r="F11" s="5">
        <f t="shared" si="0"/>
        <v>14.75</v>
      </c>
      <c r="G11" s="1">
        <v>17</v>
      </c>
      <c r="H11" s="1">
        <v>10</v>
      </c>
      <c r="I11" s="1">
        <v>4</v>
      </c>
      <c r="J11" s="5">
        <f t="shared" si="1"/>
        <v>7.75</v>
      </c>
      <c r="K11" s="1">
        <v>11</v>
      </c>
      <c r="L11" s="1">
        <v>15</v>
      </c>
      <c r="M11" s="1">
        <v>33</v>
      </c>
      <c r="N11" s="5">
        <f t="shared" si="2"/>
        <v>14.75</v>
      </c>
      <c r="O11" s="1">
        <v>18</v>
      </c>
      <c r="P11" s="1">
        <v>14</v>
      </c>
      <c r="Q11" s="1">
        <v>36</v>
      </c>
      <c r="R11" s="5">
        <f t="shared" si="3"/>
        <v>17</v>
      </c>
      <c r="S11" s="7">
        <f t="shared" si="4"/>
        <v>14.375</v>
      </c>
      <c r="T11" s="6">
        <f t="shared" si="5"/>
        <v>25.5</v>
      </c>
      <c r="U11" s="4">
        <v>17</v>
      </c>
      <c r="V11" s="8">
        <f t="shared" si="6"/>
        <v>14.21875</v>
      </c>
      <c r="W11" s="9" t="s">
        <v>25</v>
      </c>
    </row>
  </sheetData>
  <mergeCells count="24">
    <mergeCell ref="U1:U5"/>
    <mergeCell ref="V1:V5"/>
    <mergeCell ref="W1:W5"/>
    <mergeCell ref="O4:P4"/>
    <mergeCell ref="Q4:R4"/>
    <mergeCell ref="T1:T5"/>
    <mergeCell ref="K2:N2"/>
    <mergeCell ref="O2:R2"/>
    <mergeCell ref="O3:R3"/>
    <mergeCell ref="C1:R1"/>
    <mergeCell ref="S1:S5"/>
    <mergeCell ref="C4:D4"/>
    <mergeCell ref="E4:F4"/>
    <mergeCell ref="G4:H4"/>
    <mergeCell ref="I4:J4"/>
    <mergeCell ref="K4:L4"/>
    <mergeCell ref="M4:N4"/>
    <mergeCell ref="K3:N3"/>
    <mergeCell ref="A1:A5"/>
    <mergeCell ref="B1:B5"/>
    <mergeCell ref="C2:F2"/>
    <mergeCell ref="G2:J2"/>
    <mergeCell ref="C3:F3"/>
    <mergeCell ref="G3:J3"/>
  </mergeCells>
  <conditionalFormatting sqref="F6:F11">
    <cfRule type="cellIs" dxfId="7" priority="13" operator="greaterThan">
      <formula>10</formula>
    </cfRule>
  </conditionalFormatting>
  <conditionalFormatting sqref="J6:J11">
    <cfRule type="cellIs" dxfId="6" priority="12" operator="greaterThan">
      <formula>10</formula>
    </cfRule>
  </conditionalFormatting>
  <conditionalFormatting sqref="N6:N11">
    <cfRule type="cellIs" dxfId="5" priority="11" operator="greaterThan">
      <formula>10</formula>
    </cfRule>
  </conditionalFormatting>
  <conditionalFormatting sqref="R6:R11">
    <cfRule type="cellIs" dxfId="4" priority="10" operator="greaterThan">
      <formula>10</formula>
    </cfRule>
  </conditionalFormatting>
  <conditionalFormatting sqref="W7:W11">
    <cfRule type="containsText" dxfId="3" priority="2" operator="containsText" text="ADMIS">
      <formula>NOT(ISERROR(SEARCH("ADMIS",W7)))</formula>
    </cfRule>
    <cfRule type="containsText" dxfId="2" priority="8" operator="containsText" text="ADMIS">
      <formula>NOT(ISERROR(SEARCH("ADMIS",W7)))</formula>
    </cfRule>
  </conditionalFormatting>
  <conditionalFormatting sqref="W9">
    <cfRule type="containsText" dxfId="1" priority="6" operator="containsText" text="RATTRAPAGE">
      <formula>NOT(ISERROR(SEARCH("RATTRAPAGE",W9)))</formula>
    </cfRule>
  </conditionalFormatting>
  <conditionalFormatting sqref="W6">
    <cfRule type="containsText" dxfId="0" priority="1" operator="containsText" text="REDOUBLE">
      <formula>NOT(ISERROR(SEARCH("REDOUBLE",W6)))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Normal="100" workbookViewId="0">
      <selection activeCell="G4" sqref="G4"/>
    </sheetView>
  </sheetViews>
  <sheetFormatPr baseColWidth="10" defaultRowHeight="15"/>
  <cols>
    <col min="1" max="1" width="5.140625" customWidth="1"/>
    <col min="2" max="2" width="24.7109375" customWidth="1"/>
    <col min="3" max="3" width="16.5703125" customWidth="1"/>
    <col min="4" max="4" width="15.140625" customWidth="1"/>
    <col min="5" max="5" width="15.42578125" customWidth="1"/>
    <col min="6" max="6" width="22.5703125" customWidth="1"/>
    <col min="9" max="9" width="14.5703125" bestFit="1" customWidth="1"/>
  </cols>
  <sheetData>
    <row r="1" spans="1:9" ht="20.25" thickTop="1" thickBot="1">
      <c r="A1" s="32" t="s">
        <v>42</v>
      </c>
      <c r="B1" s="32"/>
      <c r="C1" s="32"/>
      <c r="D1" s="32"/>
      <c r="E1" s="32"/>
      <c r="F1" s="32"/>
    </row>
    <row r="2" spans="1:9" ht="20.25" thickTop="1" thickBot="1">
      <c r="A2" s="12" t="s">
        <v>0</v>
      </c>
      <c r="B2" s="12" t="s">
        <v>38</v>
      </c>
      <c r="C2" s="12" t="s">
        <v>39</v>
      </c>
      <c r="D2" s="12" t="s">
        <v>43</v>
      </c>
      <c r="E2" s="12" t="s">
        <v>40</v>
      </c>
      <c r="F2" s="12" t="s">
        <v>41</v>
      </c>
    </row>
    <row r="3" spans="1:9" ht="20.25" thickTop="1" thickBot="1">
      <c r="A3" s="13">
        <v>1</v>
      </c>
      <c r="B3" s="13" t="s">
        <v>30</v>
      </c>
      <c r="C3" s="14">
        <v>10</v>
      </c>
      <c r="D3" s="16">
        <v>4000</v>
      </c>
      <c r="E3" s="17">
        <f>C3*D3</f>
        <v>40000</v>
      </c>
      <c r="F3" s="14"/>
    </row>
    <row r="4" spans="1:9" ht="20.25" thickTop="1" thickBot="1">
      <c r="A4" s="13">
        <v>2</v>
      </c>
      <c r="B4" s="13" t="s">
        <v>31</v>
      </c>
      <c r="C4" s="14">
        <v>5</v>
      </c>
      <c r="D4" s="18">
        <v>15000</v>
      </c>
      <c r="E4" s="17">
        <f t="shared" ref="E4:E10" si="0">C4*D4</f>
        <v>75000</v>
      </c>
      <c r="F4" s="14"/>
      <c r="G4" s="10"/>
      <c r="H4" s="10"/>
      <c r="I4" s="10"/>
    </row>
    <row r="5" spans="1:9" ht="20.25" thickTop="1" thickBot="1">
      <c r="A5" s="13">
        <v>3</v>
      </c>
      <c r="B5" s="13" t="s">
        <v>32</v>
      </c>
      <c r="C5" s="14">
        <v>3</v>
      </c>
      <c r="D5" s="18">
        <v>12000</v>
      </c>
      <c r="E5" s="17">
        <f t="shared" si="0"/>
        <v>36000</v>
      </c>
      <c r="F5" s="14"/>
      <c r="H5" s="10"/>
      <c r="I5" s="10"/>
    </row>
    <row r="6" spans="1:9" ht="20.25" thickTop="1" thickBot="1">
      <c r="A6" s="13">
        <v>4</v>
      </c>
      <c r="B6" s="13" t="s">
        <v>33</v>
      </c>
      <c r="C6" s="14">
        <v>9</v>
      </c>
      <c r="D6" s="18">
        <v>300</v>
      </c>
      <c r="E6" s="17">
        <f t="shared" si="0"/>
        <v>2700</v>
      </c>
      <c r="F6" s="14"/>
      <c r="I6" s="10"/>
    </row>
    <row r="7" spans="1:9" ht="20.25" thickTop="1" thickBot="1">
      <c r="A7" s="13">
        <v>5</v>
      </c>
      <c r="B7" s="13" t="s">
        <v>34</v>
      </c>
      <c r="C7" s="14">
        <v>12</v>
      </c>
      <c r="D7" s="18">
        <v>1000</v>
      </c>
      <c r="E7" s="17">
        <f t="shared" si="0"/>
        <v>12000</v>
      </c>
      <c r="F7" s="14"/>
    </row>
    <row r="8" spans="1:9" ht="20.25" thickTop="1" thickBot="1">
      <c r="A8" s="13">
        <v>6</v>
      </c>
      <c r="B8" s="13" t="s">
        <v>35</v>
      </c>
      <c r="C8" s="14">
        <v>6</v>
      </c>
      <c r="D8" s="18">
        <v>600</v>
      </c>
      <c r="E8" s="17">
        <f t="shared" si="0"/>
        <v>3600</v>
      </c>
      <c r="F8" s="14"/>
    </row>
    <row r="9" spans="1:9" ht="20.25" thickTop="1" thickBot="1">
      <c r="A9" s="13">
        <v>7</v>
      </c>
      <c r="B9" s="13" t="s">
        <v>36</v>
      </c>
      <c r="C9" s="14">
        <v>2</v>
      </c>
      <c r="D9" s="18">
        <v>8000</v>
      </c>
      <c r="E9" s="17">
        <f t="shared" si="0"/>
        <v>16000</v>
      </c>
      <c r="F9" s="14"/>
      <c r="I9" s="15"/>
    </row>
    <row r="10" spans="1:9" ht="20.25" thickTop="1" thickBot="1">
      <c r="A10" s="13">
        <v>8</v>
      </c>
      <c r="B10" s="13" t="s">
        <v>37</v>
      </c>
      <c r="C10" s="14">
        <v>3</v>
      </c>
      <c r="D10" s="18">
        <v>500</v>
      </c>
      <c r="E10" s="17">
        <f t="shared" si="0"/>
        <v>1500</v>
      </c>
      <c r="F10" s="14"/>
    </row>
    <row r="11" spans="1:9" ht="28.5" customHeight="1" thickTop="1" thickBot="1">
      <c r="A11" s="33" t="s">
        <v>29</v>
      </c>
      <c r="B11" s="34"/>
      <c r="C11" s="34"/>
      <c r="D11" s="34"/>
      <c r="E11" s="35"/>
      <c r="F11" s="18">
        <f>E10+E9+E8+E7+E6+E5+E4+E3</f>
        <v>186800</v>
      </c>
    </row>
    <row r="12" spans="1:9" ht="20.25" thickTop="1" thickBot="1">
      <c r="A12" s="32" t="s">
        <v>46</v>
      </c>
      <c r="B12" s="32"/>
      <c r="C12" s="32"/>
      <c r="D12" s="32"/>
      <c r="E12" s="32"/>
      <c r="F12" s="18">
        <v>35492</v>
      </c>
    </row>
    <row r="13" spans="1:9" ht="20.25" thickTop="1" thickBot="1">
      <c r="A13" s="32" t="s">
        <v>44</v>
      </c>
      <c r="B13" s="32"/>
      <c r="C13" s="32"/>
      <c r="D13" s="32"/>
      <c r="E13" s="32"/>
      <c r="F13" s="18">
        <v>222292</v>
      </c>
    </row>
    <row r="14" spans="1:9" ht="20.25" thickTop="1" thickBot="1">
      <c r="A14" s="32" t="s">
        <v>45</v>
      </c>
      <c r="B14" s="32"/>
      <c r="C14" s="32" t="str">
        <f>IF(F13&gt;170000,"INTERROMPRE L’ACHAT","ACHETER")</f>
        <v>INTERROMPRE L’ACHAT</v>
      </c>
      <c r="D14" s="32"/>
      <c r="E14" s="32"/>
      <c r="F14" s="32"/>
    </row>
    <row r="15" spans="1:9" ht="16.5" thickTop="1">
      <c r="C15" s="11"/>
    </row>
  </sheetData>
  <mergeCells count="6">
    <mergeCell ref="A1:F1"/>
    <mergeCell ref="A14:B14"/>
    <mergeCell ref="C14:F14"/>
    <mergeCell ref="A12:E12"/>
    <mergeCell ref="A13:E13"/>
    <mergeCell ref="A11:E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Sheet2</vt:lpstr>
      <vt:lpstr>Feuil1</vt:lpstr>
      <vt:lpstr>tva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Salamou</dc:creator>
  <cp:lastModifiedBy>Salamou</cp:lastModifiedBy>
  <dcterms:created xsi:type="dcterms:W3CDTF">2020-03-03T13:20:49Z</dcterms:created>
  <dcterms:modified xsi:type="dcterms:W3CDTF">2020-03-04T23:50:41Z</dcterms:modified>
</cp:coreProperties>
</file>