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\Downloads\"/>
    </mc:Choice>
  </mc:AlternateContent>
  <xr:revisionPtr revIDLastSave="0" documentId="13_ncr:1_{101F6540-16E4-4E8A-A880-C96613DFBD1A}" xr6:coauthVersionLast="45" xr6:coauthVersionMax="45" xr10:uidLastSave="{00000000-0000-0000-0000-000000000000}"/>
  <bookViews>
    <workbookView xWindow="-110" yWindow="-110" windowWidth="19420" windowHeight="10420" xr2:uid="{251689B7-6C04-476C-964D-4FCEF2783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C22" i="1"/>
  <c r="B22" i="1"/>
  <c r="C21" i="1"/>
  <c r="B21" i="1"/>
  <c r="B20" i="1"/>
  <c r="C20" i="1"/>
  <c r="D19" i="1"/>
  <c r="C19" i="1"/>
  <c r="B19" i="1"/>
  <c r="D18" i="1"/>
  <c r="C18" i="1"/>
  <c r="B18" i="1"/>
  <c r="D17" i="1"/>
  <c r="C17" i="1"/>
  <c r="B17" i="1"/>
  <c r="B16" i="1"/>
  <c r="C16" i="1"/>
  <c r="E16" i="1"/>
  <c r="D16" i="1"/>
  <c r="E15" i="1"/>
  <c r="D15" i="1"/>
  <c r="C15" i="1"/>
  <c r="B15" i="1"/>
  <c r="E14" i="1"/>
  <c r="C14" i="1"/>
  <c r="B14" i="1"/>
</calcChain>
</file>

<file path=xl/sharedStrings.xml><?xml version="1.0" encoding="utf-8"?>
<sst xmlns="http://schemas.openxmlformats.org/spreadsheetml/2006/main" count="45" uniqueCount="21">
  <si>
    <t>Period</t>
  </si>
  <si>
    <t>Topic_1_prob</t>
  </si>
  <si>
    <t>Topic_2_prob</t>
  </si>
  <si>
    <t>Topic_3_prob</t>
  </si>
  <si>
    <t>Topic_4_prob</t>
  </si>
  <si>
    <t>Topic_5_prob</t>
  </si>
  <si>
    <t>Topic_6_prob</t>
  </si>
  <si>
    <t>Jan 1st half</t>
  </si>
  <si>
    <t>Jan 2nd half</t>
  </si>
  <si>
    <t>Feb 1st half</t>
  </si>
  <si>
    <t>Feb 2nd half</t>
  </si>
  <si>
    <t>March 1st half</t>
  </si>
  <si>
    <t>March 2nd half</t>
  </si>
  <si>
    <t>April 1st half</t>
  </si>
  <si>
    <t>April 2nd half</t>
  </si>
  <si>
    <t>May 1st half</t>
  </si>
  <si>
    <t>Health-Symptoms</t>
  </si>
  <si>
    <t>Health-Prevention</t>
  </si>
  <si>
    <t>Economy</t>
  </si>
  <si>
    <t>Travel</t>
  </si>
  <si>
    <t>NEEDED FOR LINE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</si>
</sst>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9" tint="-0.249977111117893"/>
      <name val="Arial"/>
      <family val="2"/>
    </font>
    <font>
      <sz val="11"/>
      <color theme="8" tint="-0.249977111117893"/>
      <name val="Arial"/>
      <family val="2"/>
    </font>
    <font>
      <sz val="11"/>
      <color rgb="FFFF0000"/>
      <name val="Arial"/>
      <family val="2"/>
    </font>
    <font>
      <sz val="11"/>
      <color theme="7" tint="-0.249977111117893"/>
      <name val="Arial"/>
      <family val="2"/>
    </font>
    <font>
      <b/>
      <sz val="11"/>
      <color rgb="FFFF0000"/>
      <name val="Arial"/>
      <family val="2"/>
    </font>
    <font>
      <b/>
      <sz val="11"/>
      <color theme="8" tint="-0.249977111117893"/>
      <name val="Arial"/>
      <family val="2"/>
    </font>
    <font>
      <b/>
      <sz val="11"/>
      <color theme="7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11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2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  <xf numFmtId="0" fontId="14" fillId="2" borderId="0" xfId="0" applyFont="1" applyFill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Health-Symptoms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Sheet1!$A$24:$A$32</c:f>
              <c:strCache>
                <c:ptCount val="9"/>
                <c:pt idx="0">
                  <c:v>Jan 1st half</c:v>
                </c:pt>
                <c:pt idx="1">
                  <c:v>Jan 2nd half</c:v>
                </c:pt>
                <c:pt idx="2">
                  <c:v>Feb 1st half</c:v>
                </c:pt>
                <c:pt idx="3">
                  <c:v>Feb 2nd half</c:v>
                </c:pt>
                <c:pt idx="4">
                  <c:v>March 1st half</c:v>
                </c:pt>
                <c:pt idx="5">
                  <c:v>March 2nd half</c:v>
                </c:pt>
                <c:pt idx="6">
                  <c:v>April 1st half</c:v>
                </c:pt>
                <c:pt idx="7">
                  <c:v>April 2nd half</c:v>
                </c:pt>
                <c:pt idx="8">
                  <c:v>May 1st half</c:v>
                </c:pt>
              </c:strCache>
            </c:strRef>
          </c:cat>
          <c:val>
            <c:numRef>
              <c:f>Sheet1!$B$24:$B$32</c:f>
              <c:numCache>
                <c:formatCode>General</c:formatCode>
                <c:ptCount val="9"/>
                <c:pt idx="0">
                  <c:v>68.140124</c:v>
                </c:pt>
                <c:pt idx="1">
                  <c:v>30.933835999999999</c:v>
                </c:pt>
                <c:pt idx="2">
                  <c:v>27.715594300000003</c:v>
                </c:pt>
                <c:pt idx="3">
                  <c:v>0</c:v>
                </c:pt>
                <c:pt idx="4">
                  <c:v>45.169468999999999</c:v>
                </c:pt>
                <c:pt idx="5">
                  <c:v>68.449684099999999</c:v>
                </c:pt>
                <c:pt idx="6">
                  <c:v>59.260829000000001</c:v>
                </c:pt>
                <c:pt idx="7">
                  <c:v>63.553925300000003</c:v>
                </c:pt>
                <c:pt idx="8">
                  <c:v>53.077214000000005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D-4CD2-966E-080F21A647F8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Health-Prevention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Sheet1!$A$24:$A$32</c:f>
              <c:strCache>
                <c:ptCount val="9"/>
                <c:pt idx="0">
                  <c:v>Jan 1st half</c:v>
                </c:pt>
                <c:pt idx="1">
                  <c:v>Jan 2nd half</c:v>
                </c:pt>
                <c:pt idx="2">
                  <c:v>Feb 1st half</c:v>
                </c:pt>
                <c:pt idx="3">
                  <c:v>Feb 2nd half</c:v>
                </c:pt>
                <c:pt idx="4">
                  <c:v>March 1st half</c:v>
                </c:pt>
                <c:pt idx="5">
                  <c:v>March 2nd half</c:v>
                </c:pt>
                <c:pt idx="6">
                  <c:v>April 1st half</c:v>
                </c:pt>
                <c:pt idx="7">
                  <c:v>April 2nd half</c:v>
                </c:pt>
                <c:pt idx="8">
                  <c:v>May 1st half</c:v>
                </c:pt>
              </c:strCache>
            </c:strRef>
          </c:cat>
          <c:val>
            <c:numRef>
              <c:f>Sheet1!$C$24:$C$32</c:f>
              <c:numCache>
                <c:formatCode>General</c:formatCode>
                <c:ptCount val="9"/>
                <c:pt idx="0">
                  <c:v>22.278981999999999</c:v>
                </c:pt>
                <c:pt idx="1">
                  <c:v>4.2558169999999995</c:v>
                </c:pt>
                <c:pt idx="2">
                  <c:v>14.992716999999999</c:v>
                </c:pt>
                <c:pt idx="3">
                  <c:v>78.162744399999994</c:v>
                </c:pt>
                <c:pt idx="4">
                  <c:v>35.744828299999995</c:v>
                </c:pt>
                <c:pt idx="5">
                  <c:v>9.2889079999999993</c:v>
                </c:pt>
                <c:pt idx="6">
                  <c:v>40.739167299999998</c:v>
                </c:pt>
                <c:pt idx="7">
                  <c:v>36.446075999999998</c:v>
                </c:pt>
                <c:pt idx="8">
                  <c:v>46.922789799999997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D-4CD2-966E-080F21A647F8}"/>
            </c:ext>
          </c:extLst>
        </c:ser>
        <c:ser>
          <c:idx val="2"/>
          <c:order val="2"/>
          <c:tx>
            <c:strRef>
              <c:f>Sheet1!$D$23</c:f>
              <c:strCache>
                <c:ptCount val="1"/>
                <c:pt idx="0">
                  <c:v>Economy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Sheet1!$A$24:$A$32</c:f>
              <c:strCache>
                <c:ptCount val="9"/>
                <c:pt idx="0">
                  <c:v>Jan 1st half</c:v>
                </c:pt>
                <c:pt idx="1">
                  <c:v>Jan 2nd half</c:v>
                </c:pt>
                <c:pt idx="2">
                  <c:v>Feb 1st half</c:v>
                </c:pt>
                <c:pt idx="3">
                  <c:v>Feb 2nd half</c:v>
                </c:pt>
                <c:pt idx="4">
                  <c:v>March 1st half</c:v>
                </c:pt>
                <c:pt idx="5">
                  <c:v>March 2nd half</c:v>
                </c:pt>
                <c:pt idx="6">
                  <c:v>April 1st half</c:v>
                </c:pt>
                <c:pt idx="7">
                  <c:v>April 2nd half</c:v>
                </c:pt>
                <c:pt idx="8">
                  <c:v>May 1st half</c:v>
                </c:pt>
              </c:strCache>
            </c:strRef>
          </c:cat>
          <c:val>
            <c:numRef>
              <c:f>Sheet1!$D$24:$D$32</c:f>
              <c:numCache>
                <c:formatCode>General</c:formatCode>
                <c:ptCount val="9"/>
                <c:pt idx="0">
                  <c:v>0</c:v>
                </c:pt>
                <c:pt idx="1">
                  <c:v>43.896823300000001</c:v>
                </c:pt>
                <c:pt idx="2">
                  <c:v>43.963146999999999</c:v>
                </c:pt>
                <c:pt idx="3">
                  <c:v>21.837258000000002</c:v>
                </c:pt>
                <c:pt idx="4">
                  <c:v>19.085699999999999</c:v>
                </c:pt>
                <c:pt idx="5">
                  <c:v>22.261410000000001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ED-4CD2-966E-080F21A647F8}"/>
            </c:ext>
          </c:extLst>
        </c:ser>
        <c:ser>
          <c:idx val="3"/>
          <c:order val="3"/>
          <c:tx>
            <c:strRef>
              <c:f>Sheet1!$E$23</c:f>
              <c:strCache>
                <c:ptCount val="1"/>
                <c:pt idx="0">
                  <c:v>Travel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Sheet1!$A$24:$A$32</c:f>
              <c:strCache>
                <c:ptCount val="9"/>
                <c:pt idx="0">
                  <c:v>Jan 1st half</c:v>
                </c:pt>
                <c:pt idx="1">
                  <c:v>Jan 2nd half</c:v>
                </c:pt>
                <c:pt idx="2">
                  <c:v>Feb 1st half</c:v>
                </c:pt>
                <c:pt idx="3">
                  <c:v>Feb 2nd half</c:v>
                </c:pt>
                <c:pt idx="4">
                  <c:v>March 1st half</c:v>
                </c:pt>
                <c:pt idx="5">
                  <c:v>March 2nd half</c:v>
                </c:pt>
                <c:pt idx="6">
                  <c:v>April 1st half</c:v>
                </c:pt>
                <c:pt idx="7">
                  <c:v>April 2nd half</c:v>
                </c:pt>
                <c:pt idx="8">
                  <c:v>May 1st half</c:v>
                </c:pt>
              </c:strCache>
            </c:strRef>
          </c:cat>
          <c:val>
            <c:numRef>
              <c:f>Sheet1!$E$24:$E$32</c:f>
              <c:numCache>
                <c:formatCode>General</c:formatCode>
                <c:ptCount val="9"/>
                <c:pt idx="0">
                  <c:v>9.5808974000000013</c:v>
                </c:pt>
                <c:pt idx="1">
                  <c:v>20.913523000000001</c:v>
                </c:pt>
                <c:pt idx="2">
                  <c:v>13.328538000000002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ED-4CD2-966E-080F21A64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87759"/>
        <c:axId val="320352543"/>
      </c:lineChart>
      <c:catAx>
        <c:axId val="9178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52543"/>
        <c:crosses val="autoZero"/>
        <c:auto val="1"/>
        <c:lblAlgn val="ctr"/>
        <c:lblOffset val="100"/>
        <c:noMultiLvlLbl val="0"/>
      </c:catAx>
      <c:valAx>
        <c:axId val="32035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8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1127125</xdr:colOff>
      <xdr:row>14</xdr:row>
      <xdr:rowOff>178301</xdr:rowOff>
    </xdr:from>
    <xdr:to>
      <xdr:col>15</xdr:col>
      <xdr:colOff>342565</xdr:colOff>
      <xdr:row>29</xdr:row>
      <xdr:rowOff>164264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3C7AFC-387D-4CB8-9309-2BDCC170A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5E58-0317-46D7-88B4-7D8AE08391A9}">
  <dimension ref="A1:H32"/>
  <sheetViews>
    <sheetView tabSelected="1" topLeftCell="A10" zoomScale="76" workbookViewId="0">
      <selection activeCell="C26" sqref="C26"/>
    </sheetView>
  </sheetViews>
  <sheetFormatPr defaultRowHeight="14.5" x14ac:dyDescent="0.35"/>
  <cols>
    <col min="2" max="2" width="20.453125" bestFit="1" customWidth="1"/>
    <col min="3" max="6" width="18.6328125" bestFit="1" customWidth="1"/>
    <col min="7" max="7" width="16.7265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8" ht="28" x14ac:dyDescent="0.35">
      <c r="A2" s="9" t="s">
        <v>7</v>
      </c>
      <c r="B2" s="10">
        <v>9.5808974000000005E-2</v>
      </c>
      <c r="C2" s="15">
        <v>0.22540193</v>
      </c>
      <c r="D2" s="15">
        <v>6.5384730000000002E-2</v>
      </c>
      <c r="E2" s="15">
        <v>0.13729948</v>
      </c>
      <c r="F2" s="18">
        <v>0.22278982</v>
      </c>
      <c r="G2" s="19">
        <v>0.25331510000000002</v>
      </c>
      <c r="H2">
        <f>MAX(B2:G2)</f>
        <v>0.25331510000000002</v>
      </c>
    </row>
    <row r="3" spans="1:8" ht="28" x14ac:dyDescent="0.35">
      <c r="A3" s="11" t="s">
        <v>8</v>
      </c>
      <c r="B3" s="13">
        <v>0.11134783299999999</v>
      </c>
      <c r="C3" s="12">
        <v>0.20913523000000001</v>
      </c>
      <c r="D3" s="17">
        <v>4.2558169999999999E-2</v>
      </c>
      <c r="E3" s="13">
        <v>0.22018869999999999</v>
      </c>
      <c r="F3" s="20">
        <v>0.30933835999999998</v>
      </c>
      <c r="G3" s="13">
        <v>0.1074317</v>
      </c>
      <c r="H3">
        <f t="shared" ref="H3:H10" si="0">MAX(B3:G3)</f>
        <v>0.30933835999999998</v>
      </c>
    </row>
    <row r="4" spans="1:8" ht="28" x14ac:dyDescent="0.35">
      <c r="A4" s="9" t="s">
        <v>9</v>
      </c>
      <c r="B4" s="15">
        <v>6.9255829999999999E-3</v>
      </c>
      <c r="C4" s="18">
        <v>0.14992717</v>
      </c>
      <c r="D4" s="15">
        <v>0.27023036</v>
      </c>
      <c r="E4" s="10">
        <v>0.13328538000000001</v>
      </c>
      <c r="F4" s="14">
        <v>0.11016867</v>
      </c>
      <c r="G4" s="21">
        <v>0.3294628</v>
      </c>
      <c r="H4">
        <f t="shared" si="0"/>
        <v>0.3294628</v>
      </c>
    </row>
    <row r="5" spans="1:8" ht="28" x14ac:dyDescent="0.35">
      <c r="A5" s="11" t="s">
        <v>10</v>
      </c>
      <c r="B5" s="17">
        <v>0.14340175399999999</v>
      </c>
      <c r="C5" s="17">
        <v>8.9539820000000006E-2</v>
      </c>
      <c r="D5" s="13">
        <v>0.21837258000000001</v>
      </c>
      <c r="E5" s="22">
        <v>0.25719779999999998</v>
      </c>
      <c r="F5" s="17">
        <v>9.5292169999999995E-2</v>
      </c>
      <c r="G5" s="17">
        <v>0.19619590000000001</v>
      </c>
      <c r="H5">
        <f t="shared" si="0"/>
        <v>0.25719779999999998</v>
      </c>
    </row>
    <row r="6" spans="1:8" ht="28" x14ac:dyDescent="0.35">
      <c r="A6" s="9" t="s">
        <v>11</v>
      </c>
      <c r="B6" s="18">
        <v>0.126915793</v>
      </c>
      <c r="C6" s="15">
        <v>0.1810234</v>
      </c>
      <c r="D6" s="14">
        <v>0.190857</v>
      </c>
      <c r="E6" s="18">
        <v>8.0797590000000002E-2</v>
      </c>
      <c r="F6" s="19">
        <v>0.27067129000000001</v>
      </c>
      <c r="G6" s="18">
        <v>0.1497349</v>
      </c>
      <c r="H6">
        <f t="shared" si="0"/>
        <v>0.27067129000000001</v>
      </c>
    </row>
    <row r="7" spans="1:8" ht="28" x14ac:dyDescent="0.35">
      <c r="A7" s="11" t="s">
        <v>12</v>
      </c>
      <c r="B7" s="16">
        <v>0.17433558099999999</v>
      </c>
      <c r="C7" s="17">
        <v>9.2889079999999999E-2</v>
      </c>
      <c r="D7" s="16">
        <v>0.14693876</v>
      </c>
      <c r="E7" s="16">
        <v>0.21743209999999999</v>
      </c>
      <c r="F7" s="16">
        <v>0.14579039999999999</v>
      </c>
      <c r="G7" s="23">
        <v>0.22261410000000001</v>
      </c>
      <c r="H7">
        <f t="shared" si="0"/>
        <v>0.22261410000000001</v>
      </c>
    </row>
    <row r="8" spans="1:8" ht="28" x14ac:dyDescent="0.35">
      <c r="A8" s="9" t="s">
        <v>13</v>
      </c>
      <c r="B8" s="18">
        <v>0.145429213</v>
      </c>
      <c r="C8" s="18">
        <v>9.422867E-2</v>
      </c>
      <c r="D8" s="15">
        <v>8.2038340000000001E-2</v>
      </c>
      <c r="E8" s="18">
        <v>0.16773378999999999</v>
      </c>
      <c r="F8" s="15">
        <v>0.22092415000000001</v>
      </c>
      <c r="G8" s="19">
        <v>0.28964580000000001</v>
      </c>
      <c r="H8">
        <f t="shared" si="0"/>
        <v>0.28964580000000001</v>
      </c>
    </row>
    <row r="9" spans="1:8" ht="28" x14ac:dyDescent="0.35">
      <c r="A9" s="11" t="s">
        <v>14</v>
      </c>
      <c r="B9" s="16">
        <v>0.15307178299999999</v>
      </c>
      <c r="C9" s="17">
        <v>0.12709735999999999</v>
      </c>
      <c r="D9" s="16">
        <v>0.19211246000000001</v>
      </c>
      <c r="E9" s="16">
        <v>0.10378429</v>
      </c>
      <c r="F9" s="16">
        <v>0.18657072</v>
      </c>
      <c r="G9" s="22">
        <v>0.2373634</v>
      </c>
      <c r="H9">
        <f t="shared" si="0"/>
        <v>0.2373634</v>
      </c>
    </row>
    <row r="10" spans="1:8" ht="28" x14ac:dyDescent="0.35">
      <c r="A10" s="11" t="s">
        <v>15</v>
      </c>
      <c r="B10" s="17">
        <v>0.109162728</v>
      </c>
      <c r="C10" s="17">
        <v>8.9627579999999998E-2</v>
      </c>
      <c r="D10" s="20">
        <v>0.33737808000000002</v>
      </c>
      <c r="E10" s="17">
        <v>0.12812349000000001</v>
      </c>
      <c r="F10" s="16">
        <v>0.19339406000000001</v>
      </c>
      <c r="G10" s="17">
        <v>0.1423141</v>
      </c>
      <c r="H10">
        <f t="shared" si="0"/>
        <v>0.33737808000000002</v>
      </c>
    </row>
    <row r="12" spans="1:8" x14ac:dyDescent="0.35">
      <c r="A12" s="24" t="s">
        <v>20</v>
      </c>
      <c r="B12" s="24"/>
      <c r="C12" s="24"/>
      <c r="D12" s="24"/>
      <c r="E12" s="24"/>
    </row>
    <row r="13" spans="1:8" x14ac:dyDescent="0.35">
      <c r="A13" s="1" t="s">
        <v>0</v>
      </c>
      <c r="B13" s="4" t="s">
        <v>16</v>
      </c>
      <c r="C13" s="5" t="s">
        <v>17</v>
      </c>
      <c r="D13" s="6" t="s">
        <v>18</v>
      </c>
      <c r="E13" s="7" t="s">
        <v>19</v>
      </c>
    </row>
    <row r="14" spans="1:8" x14ac:dyDescent="0.35">
      <c r="A14" s="2" t="s">
        <v>7</v>
      </c>
      <c r="B14">
        <f>SUM(C2:E2,G2)</f>
        <v>0.68140124000000002</v>
      </c>
      <c r="C14">
        <f>F2</f>
        <v>0.22278982</v>
      </c>
      <c r="D14">
        <v>0</v>
      </c>
      <c r="E14">
        <f>B2</f>
        <v>9.5808974000000005E-2</v>
      </c>
    </row>
    <row r="15" spans="1:8" x14ac:dyDescent="0.35">
      <c r="A15" s="3" t="s">
        <v>8</v>
      </c>
      <c r="B15">
        <f>F3</f>
        <v>0.30933835999999998</v>
      </c>
      <c r="C15">
        <f>D3</f>
        <v>4.2558169999999999E-2</v>
      </c>
      <c r="D15">
        <f>SUM(B3,E3,G3)</f>
        <v>0.43896823299999999</v>
      </c>
      <c r="E15">
        <f>C3</f>
        <v>0.20913523000000001</v>
      </c>
    </row>
    <row r="16" spans="1:8" x14ac:dyDescent="0.35">
      <c r="A16" s="2" t="s">
        <v>9</v>
      </c>
      <c r="B16">
        <f>SUM(B4,D4)</f>
        <v>0.27715594300000002</v>
      </c>
      <c r="C16">
        <f>C4</f>
        <v>0.14992717</v>
      </c>
      <c r="D16">
        <f>SUM(F4:G4)</f>
        <v>0.43963147000000002</v>
      </c>
      <c r="E16">
        <f>E4</f>
        <v>0.13328538000000001</v>
      </c>
    </row>
    <row r="17" spans="1:5" x14ac:dyDescent="0.35">
      <c r="A17" s="3" t="s">
        <v>10</v>
      </c>
      <c r="B17">
        <f>0</f>
        <v>0</v>
      </c>
      <c r="C17">
        <f>SUM(B5:C5,E5:G5)</f>
        <v>0.78162744399999995</v>
      </c>
      <c r="D17">
        <f>D5</f>
        <v>0.21837258000000001</v>
      </c>
      <c r="E17">
        <v>0</v>
      </c>
    </row>
    <row r="18" spans="1:5" x14ac:dyDescent="0.35">
      <c r="A18" s="2" t="s">
        <v>11</v>
      </c>
      <c r="B18">
        <f>SUM(C6,F6)</f>
        <v>0.45169469000000001</v>
      </c>
      <c r="C18">
        <f>SUM(B6,E6,G6)</f>
        <v>0.35744828299999998</v>
      </c>
      <c r="D18">
        <f>D6</f>
        <v>0.190857</v>
      </c>
      <c r="E18">
        <v>0</v>
      </c>
    </row>
    <row r="19" spans="1:5" x14ac:dyDescent="0.35">
      <c r="A19" s="3" t="s">
        <v>12</v>
      </c>
      <c r="B19">
        <f>SUM(B7,D7:F7)</f>
        <v>0.68449684099999997</v>
      </c>
      <c r="C19">
        <f>C7</f>
        <v>9.2889079999999999E-2</v>
      </c>
      <c r="D19">
        <f>G7</f>
        <v>0.22261410000000001</v>
      </c>
      <c r="E19">
        <v>0</v>
      </c>
    </row>
    <row r="20" spans="1:5" x14ac:dyDescent="0.35">
      <c r="A20" s="2" t="s">
        <v>13</v>
      </c>
      <c r="B20">
        <f>SUM(D8,F8:G8)</f>
        <v>0.59260829000000004</v>
      </c>
      <c r="C20">
        <f>SUM(B8:C8,E8)</f>
        <v>0.40739167300000001</v>
      </c>
      <c r="D20">
        <v>0</v>
      </c>
      <c r="E20">
        <v>0</v>
      </c>
    </row>
    <row r="21" spans="1:5" x14ac:dyDescent="0.35">
      <c r="A21" s="3" t="s">
        <v>14</v>
      </c>
      <c r="B21">
        <f>SUM(B9,D9:F9)</f>
        <v>0.63553925300000003</v>
      </c>
      <c r="C21">
        <f>SUM(C9,G9)</f>
        <v>0.36446075999999999</v>
      </c>
      <c r="D21">
        <v>0</v>
      </c>
      <c r="E21">
        <v>0</v>
      </c>
    </row>
    <row r="22" spans="1:5" x14ac:dyDescent="0.35">
      <c r="A22" s="3" t="s">
        <v>15</v>
      </c>
      <c r="B22">
        <f>SUM(D10,F10)</f>
        <v>0.53077214000000006</v>
      </c>
      <c r="C22">
        <f>SUM(B10:C10,E10,G10)</f>
        <v>0.46922789799999998</v>
      </c>
      <c r="D22">
        <v>0</v>
      </c>
      <c r="E22">
        <v>0</v>
      </c>
    </row>
    <row r="23" spans="1:5" x14ac:dyDescent="0.35">
      <c r="A23" s="1" t="s">
        <v>0</v>
      </c>
      <c r="B23" t="s">
        <v>16</v>
      </c>
      <c r="C23" t="s">
        <v>17</v>
      </c>
      <c r="D23" t="s">
        <v>18</v>
      </c>
      <c r="E23" t="s">
        <v>19</v>
      </c>
    </row>
    <row r="24" spans="1:5" x14ac:dyDescent="0.35">
      <c r="A24" s="2" t="s">
        <v>7</v>
      </c>
      <c r="B24">
        <v>68.140124</v>
      </c>
      <c r="C24">
        <v>22.278981999999999</v>
      </c>
      <c r="D24">
        <v>0</v>
      </c>
      <c r="E24">
        <v>9.5808974000000013</v>
      </c>
    </row>
    <row r="25" spans="1:5" x14ac:dyDescent="0.35">
      <c r="A25" s="3" t="s">
        <v>8</v>
      </c>
      <c r="B25">
        <v>30.933835999999999</v>
      </c>
      <c r="C25">
        <v>4.2558169999999995</v>
      </c>
      <c r="D25">
        <v>43.896823300000001</v>
      </c>
      <c r="E25">
        <v>20.913523000000001</v>
      </c>
    </row>
    <row r="26" spans="1:5" x14ac:dyDescent="0.35">
      <c r="A26" s="2" t="s">
        <v>9</v>
      </c>
      <c r="B26">
        <v>27.715594300000003</v>
      </c>
      <c r="C26">
        <v>14.992716999999999</v>
      </c>
      <c r="D26">
        <v>43.963146999999999</v>
      </c>
      <c r="E26">
        <v>13.328538000000002</v>
      </c>
    </row>
    <row r="27" spans="1:5" x14ac:dyDescent="0.35">
      <c r="A27" s="3" t="s">
        <v>10</v>
      </c>
      <c r="B27">
        <v>0</v>
      </c>
      <c r="C27">
        <v>78.162744399999994</v>
      </c>
      <c r="D27">
        <v>21.837258000000002</v>
      </c>
      <c r="E27">
        <v>0</v>
      </c>
    </row>
    <row r="28" spans="1:5" x14ac:dyDescent="0.35">
      <c r="A28" s="2" t="s">
        <v>11</v>
      </c>
      <c r="B28">
        <v>45.169468999999999</v>
      </c>
      <c r="C28">
        <v>35.744828299999995</v>
      </c>
      <c r="D28">
        <v>19.085699999999999</v>
      </c>
      <c r="E28">
        <v>0</v>
      </c>
    </row>
    <row r="29" spans="1:5" x14ac:dyDescent="0.35">
      <c r="A29" s="3" t="s">
        <v>12</v>
      </c>
      <c r="B29">
        <v>68.449684099999999</v>
      </c>
      <c r="C29">
        <v>9.2889079999999993</v>
      </c>
      <c r="D29">
        <v>22.261410000000001</v>
      </c>
      <c r="E29">
        <v>0</v>
      </c>
    </row>
    <row r="30" spans="1:5" x14ac:dyDescent="0.35">
      <c r="A30" s="2" t="s">
        <v>13</v>
      </c>
      <c r="B30">
        <v>59.260829000000001</v>
      </c>
      <c r="C30">
        <v>40.739167299999998</v>
      </c>
      <c r="D30">
        <v>0</v>
      </c>
      <c r="E30">
        <v>0</v>
      </c>
    </row>
    <row r="31" spans="1:5" x14ac:dyDescent="0.35">
      <c r="A31" s="3" t="s">
        <v>14</v>
      </c>
      <c r="B31">
        <v>63.553925300000003</v>
      </c>
      <c r="C31">
        <v>36.446075999999998</v>
      </c>
      <c r="D31">
        <v>0</v>
      </c>
      <c r="E31">
        <v>0</v>
      </c>
    </row>
    <row r="32" spans="1:5" x14ac:dyDescent="0.35">
      <c r="A32" s="3" t="s">
        <v>15</v>
      </c>
      <c r="B32">
        <v>53.077214000000005</v>
      </c>
      <c r="C32">
        <v>46.922789799999997</v>
      </c>
      <c r="D32">
        <v>0</v>
      </c>
      <c r="E32">
        <v>0</v>
      </c>
    </row>
  </sheetData>
  <mergeCells count="1">
    <mergeCell ref="A12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Saha</dc:creator>
  <cp:lastModifiedBy>Srishti Saha</cp:lastModifiedBy>
  <dcterms:created xsi:type="dcterms:W3CDTF">2020-05-15T23:28:07Z</dcterms:created>
  <dcterms:modified xsi:type="dcterms:W3CDTF">2020-05-16T06:30:33Z</dcterms:modified>
</cp:coreProperties>
</file>